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6.xml" ContentType="application/vnd.ms-office.chartcolorstyle+xml"/>
  <Override PartName="/xl/charts/style6.xml" ContentType="application/vnd.ms-office.chartstyle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6.xml" ContentType="application/vnd.openxmlformats-officedocument.drawingml.chart+xml"/>
  <Override PartName="/xl/worksheets/sheet1.xml" ContentType="application/vnd.openxmlformats-officedocument.spreadsheetml.worksheet+xml"/>
  <Override PartName="/xl/charts/style5.xml" ContentType="application/vnd.ms-office.chartstyle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charts/chart3.xml" ContentType="application/vnd.openxmlformats-officedocument.drawingml.chart+xml"/>
  <Override PartName="/xl/charts/colors5.xml" ContentType="application/vnd.ms-office.chartcolorstyle+xml"/>
  <Override PartName="/xl/charts/style3.xml" ContentType="application/vnd.ms-office.chartstyle+xml"/>
  <Override PartName="/xl/charts/chart4.xml" ContentType="application/vnd.openxmlformats-officedocument.drawingml.chart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3.xml" ContentType="application/vnd.ms-office.chartcolorstyle+xml"/>
  <Override PartName="/xl/activeX/activeX2.xml" ContentType="application/vnd.ms-office.activeX+xml"/>
  <Override PartName="/xl/comments1.xml" ContentType="application/vnd.openxmlformats-officedocument.spreadsheetml.comment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pe\COMUN\BDMACRO\1. BDMACRO_WORK\"/>
    </mc:Choice>
  </mc:AlternateContent>
  <bookViews>
    <workbookView xWindow="-30" yWindow="-30" windowWidth="14400" windowHeight="12630" tabRatio="775" firstSheet="20" activeTab="23"/>
  </bookViews>
  <sheets>
    <sheet name="PORTADA" sheetId="5" r:id="rId1"/>
    <sheet name="INDICE DE CUADROS" sheetId="6" r:id="rId2"/>
    <sheet name="Gráficos" sheetId="88" r:id="rId3"/>
    <sheet name="SERIES INDIVIDUALES" sheetId="7" r:id="rId4"/>
    <sheet name="CUENTA DE LAS AAPP DETALLADA" sheetId="84" r:id="rId5"/>
    <sheet name="PIB D Pcorr" sheetId="12" r:id="rId6"/>
    <sheet name="PIB D Pctes" sheetId="79" r:id="rId7"/>
    <sheet name="PIB D Deflactor" sheetId="13" r:id="rId8"/>
    <sheet name="PIB Rentas" sheetId="14" r:id="rId9"/>
    <sheet name="PIB O Pcorr" sheetId="27" r:id="rId10"/>
    <sheet name="PIB O Pctes" sheetId="28" r:id="rId11"/>
    <sheet name="PIB O Deflactor" sheetId="29" r:id="rId12"/>
    <sheet name="X M Pcorr" sheetId="16" r:id="rId13"/>
    <sheet name="X M Pctes" sheetId="15" r:id="rId14"/>
    <sheet name="X M Deflactor " sheetId="17" r:id="rId15"/>
    <sheet name="FBC Pcorr" sheetId="19" r:id="rId16"/>
    <sheet name="FBC Pctes" sheetId="18" r:id="rId17"/>
    <sheet name="FBCF por Productos Pcorr" sheetId="21" r:id="rId18"/>
    <sheet name="FBCF por Productos Pctes" sheetId="20" r:id="rId19"/>
    <sheet name="FBCF por Productos Deflactor" sheetId="22" r:id="rId20"/>
    <sheet name="FBCF por Sectores Pcorr" sheetId="23" r:id="rId21"/>
    <sheet name="FBCF por Sectores Pctes" sheetId="24" r:id="rId22"/>
    <sheet name="FBCF por Sectores Deflactor" sheetId="25" r:id="rId23"/>
    <sheet name="STOCK15" sheetId="86" r:id="rId24"/>
    <sheet name="Hogares" sheetId="31" r:id="rId25"/>
    <sheet name="CoNFN" sheetId="35" r:id="rId26"/>
    <sheet name="Resto del Mundo" sheetId="36" r:id="rId27"/>
    <sheet name="POB" sheetId="37" r:id="rId28"/>
    <sheet name="MDO. TRABAJO" sheetId="38" r:id="rId29"/>
    <sheet name="OCUPADOS" sheetId="39" r:id="rId30"/>
    <sheet name="ASALARIADOS" sheetId="40" r:id="rId31"/>
    <sheet name="Remuneración Asalariados" sheetId="30" r:id="rId32"/>
    <sheet name="Parados registrados_PR" sheetId="55" r:id="rId33"/>
    <sheet name="Benficiarios_PD" sheetId="50" r:id="rId34"/>
    <sheet name="Gasto_PD" sheetId="49" r:id="rId35"/>
    <sheet name="CLU" sheetId="51" r:id="rId36"/>
    <sheet name="GUCP" sheetId="45" r:id="rId37"/>
    <sheet name="EPA" sheetId="53" r:id="rId38"/>
  </sheets>
  <externalReferences>
    <externalReference r:id="rId39"/>
  </externalReferences>
  <definedNames>
    <definedName name="_xlnm._FilterDatabase" localSheetId="36" hidden="1">GUCP!#REF!</definedName>
    <definedName name="_xlnm._FilterDatabase" localSheetId="1" hidden="1">'INDICE DE CUADROS'!$A$7:$BH$322</definedName>
    <definedName name="_xlnm._FilterDatabase" localSheetId="23" hidden="1">STOCK15!#REF!</definedName>
    <definedName name="_xlnm.Print_Area" localSheetId="33">Benficiarios_PD!$A$1:$C$59</definedName>
    <definedName name="_xlnm.Print_Area" localSheetId="35">CLU!$A$1:$J$59</definedName>
    <definedName name="_xlnm.Print_Area" localSheetId="25">CoNFN!$A$1:$AM$59</definedName>
    <definedName name="_xlnm.Print_Area" localSheetId="4">'CUENTA DE LAS AAPP DETALLADA'!#REF!</definedName>
    <definedName name="_xlnm.Print_Area" localSheetId="37">EPA!$A$1:$AI$59</definedName>
    <definedName name="_xlnm.Print_Area" localSheetId="15">'FBC Pcorr'!$A$1:$F$59</definedName>
    <definedName name="_xlnm.Print_Area" localSheetId="16">'FBC Pctes'!$A$1:$F$59</definedName>
    <definedName name="_xlnm.Print_Area" localSheetId="19">'FBCF por Productos Deflactor'!$A$1:$K$59</definedName>
    <definedName name="_xlnm.Print_Area" localSheetId="17">'FBCF por Productos Pcorr'!$A$1:$K$59</definedName>
    <definedName name="_xlnm.Print_Area" localSheetId="18">'FBCF por Productos Pctes'!$A$1:$K$59</definedName>
    <definedName name="_xlnm.Print_Area" localSheetId="34">Gasto_PD!$A$1:$D$59</definedName>
    <definedName name="_xlnm.Print_Area" localSheetId="2">Gráficos!$A$1:$AJ$148</definedName>
    <definedName name="_xlnm.Print_Area" localSheetId="24">Hogares!$A$1:$J$59</definedName>
    <definedName name="_xlnm.Print_Area" localSheetId="1">'INDICE DE CUADROS'!$A$1:$F$407</definedName>
    <definedName name="_xlnm.Print_Area" localSheetId="32">'Parados registrados_PR'!$A$1:$B$49</definedName>
    <definedName name="_xlnm.Print_Area" localSheetId="7">'PIB D Deflactor'!$A$1:$G$60</definedName>
    <definedName name="_xlnm.Print_Area" localSheetId="5">'PIB D Pcorr'!$A$1:$J$59</definedName>
    <definedName name="_xlnm.Print_Area" localSheetId="6">'PIB D Pctes'!$A$1:$J$59</definedName>
    <definedName name="_xlnm.Print_Area" localSheetId="11">'PIB O Deflactor'!$A$1:$L$59</definedName>
    <definedName name="_xlnm.Print_Area" localSheetId="9">'PIB O Pcorr'!$A$1:$L$59</definedName>
    <definedName name="_xlnm.Print_Area" localSheetId="10">'PIB O Pctes'!$F$68:$L$72</definedName>
    <definedName name="_xlnm.Print_Area" localSheetId="8">'PIB Rentas'!$A$1:$H$59</definedName>
    <definedName name="_xlnm.Print_Area" localSheetId="27">POB!$A$1:$F$60</definedName>
    <definedName name="_xlnm.Print_Area" localSheetId="0">PORTADA!$A$1:$N$29</definedName>
    <definedName name="_xlnm.Print_Area" localSheetId="31">'Remuneración Asalariados'!$A$1:$K$59</definedName>
    <definedName name="_xlnm.Print_Area" localSheetId="26">'Resto del Mundo'!$A$1:$AB$59</definedName>
    <definedName name="_xlnm.Print_Area" localSheetId="3">'SERIES INDIVIDUALES'!$A$3:$IU$57</definedName>
    <definedName name="_xlnm.Print_Area" localSheetId="23">STOCK15!$A$1:$B$59</definedName>
    <definedName name="_xlnm.Print_Area" localSheetId="14">'X M Deflactor '!$A$1:$L$59</definedName>
    <definedName name="_xlnm.Print_Area" localSheetId="12">'X M Pcorr'!$A$1:$L$59</definedName>
    <definedName name="_xlnm.Print_Area" localSheetId="13">'X M Pctes'!$A$1:$L$59</definedName>
    <definedName name="GrNOSE" hidden="1">[1]EXT!$B$118:$B$160</definedName>
    <definedName name="IA" localSheetId="2">#REF!</definedName>
    <definedName name="IA">'CUENTA DE LAS AAPP DETALLADA'!$ID$12</definedName>
    <definedName name="IA_2">#REF!</definedName>
    <definedName name="IAAA">#REF!</definedName>
    <definedName name="nada" hidden="1">[1]EXT!$B$118:$B$160</definedName>
    <definedName name="nada2" hidden="1">[1]EXT!$A$118:$A$160</definedName>
    <definedName name="nada3" hidden="1">[1]EXT!$A$118:$A$160</definedName>
    <definedName name="NOse" hidden="1">[1]EXT!$A$118:$A$160</definedName>
    <definedName name="PIBpm">'SERIES INDIVIDUALES'!$B$4</definedName>
    <definedName name="_xlnm.Print_Titles" localSheetId="3">'SERIES INDIVIDUALES'!$A:$A</definedName>
  </definedNames>
  <calcPr calcId="162913"/>
</workbook>
</file>

<file path=xl/calcChain.xml><?xml version="1.0" encoding="utf-8"?>
<calcChain xmlns="http://schemas.openxmlformats.org/spreadsheetml/2006/main">
  <c r="AW71" i="88" l="1"/>
  <c r="BD71" i="88"/>
  <c r="AZ71" i="88"/>
  <c r="AV71" i="88"/>
  <c r="BX5" i="6"/>
  <c r="AO71" i="88" l="1"/>
  <c r="BE71" i="88" s="1"/>
  <c r="BB71" i="88"/>
  <c r="BO71" i="88" l="1"/>
  <c r="BN71" i="88"/>
  <c r="BR71" i="88"/>
  <c r="BC71" i="88"/>
  <c r="BH71" i="88"/>
  <c r="BK71" i="88" s="1"/>
  <c r="BP71" i="88" l="1"/>
  <c r="BS71" i="88" s="1"/>
  <c r="BQ71" i="88"/>
  <c r="BG71" i="88"/>
  <c r="BJ71" i="88" s="1"/>
  <c r="BI71" i="88" l="1"/>
  <c r="BL71" i="88" s="1"/>
  <c r="D310" i="6" l="1"/>
  <c r="C310" i="6"/>
  <c r="BD41" i="88"/>
  <c r="BD42" i="88"/>
  <c r="BD43" i="88"/>
  <c r="BD44" i="88"/>
  <c r="BD45" i="88"/>
  <c r="BD46" i="88"/>
  <c r="BD47" i="88"/>
  <c r="BD48" i="88"/>
  <c r="BD49" i="88"/>
  <c r="BD50" i="88"/>
  <c r="BD51" i="88"/>
  <c r="BD52" i="88"/>
  <c r="BD53" i="88"/>
  <c r="BD54" i="88"/>
  <c r="BD55" i="88"/>
  <c r="BD56" i="88"/>
  <c r="BD57" i="88"/>
  <c r="BD58" i="88"/>
  <c r="BD59" i="88"/>
  <c r="BD60" i="88"/>
  <c r="BD61" i="88"/>
  <c r="BD62" i="88"/>
  <c r="BD63" i="88"/>
  <c r="BD64" i="88"/>
  <c r="BD65" i="88"/>
  <c r="BD66" i="88"/>
  <c r="BD67" i="88"/>
  <c r="BD68" i="88"/>
  <c r="BD69" i="88"/>
  <c r="BD70" i="88"/>
  <c r="BD2" i="88"/>
  <c r="AP71" i="88" l="1"/>
  <c r="AX71" i="88" l="1"/>
  <c r="AY71" i="88"/>
  <c r="AQ71" i="88"/>
  <c r="AW70" i="88" l="1"/>
  <c r="BB70" i="88"/>
  <c r="AZ70" i="88"/>
  <c r="AV70" i="88"/>
  <c r="BH70" i="88" l="1"/>
  <c r="BG70" i="88" l="1"/>
  <c r="AZ9" i="88"/>
  <c r="AZ10" i="88"/>
  <c r="AZ11" i="88"/>
  <c r="AZ12" i="88"/>
  <c r="AZ13" i="88"/>
  <c r="AZ14" i="88"/>
  <c r="AZ15" i="88"/>
  <c r="AZ16" i="88"/>
  <c r="AZ17" i="88"/>
  <c r="AZ18" i="88"/>
  <c r="AZ19" i="88"/>
  <c r="AZ69" i="88"/>
  <c r="AZ68" i="88"/>
  <c r="AZ67" i="88"/>
  <c r="AZ66" i="88"/>
  <c r="AZ65" i="88"/>
  <c r="AZ64" i="88"/>
  <c r="AZ63" i="88"/>
  <c r="AZ62" i="88"/>
  <c r="AZ61" i="88"/>
  <c r="AZ60" i="88"/>
  <c r="AZ59" i="88"/>
  <c r="AZ58" i="88"/>
  <c r="AZ57" i="88"/>
  <c r="AZ56" i="88"/>
  <c r="AZ55" i="88"/>
  <c r="AZ54" i="88"/>
  <c r="AZ53" i="88"/>
  <c r="AZ52" i="88"/>
  <c r="AZ51" i="88"/>
  <c r="AZ50" i="88"/>
  <c r="AZ49" i="88"/>
  <c r="AZ48" i="88"/>
  <c r="AZ47" i="88"/>
  <c r="AZ46" i="88"/>
  <c r="AZ45" i="88"/>
  <c r="AZ44" i="88"/>
  <c r="AZ43" i="88"/>
  <c r="AZ42" i="88"/>
  <c r="AZ41" i="88"/>
  <c r="AZ40" i="88"/>
  <c r="AZ39" i="88"/>
  <c r="AZ38" i="88"/>
  <c r="AZ37" i="88"/>
  <c r="AZ36" i="88"/>
  <c r="AZ35" i="88"/>
  <c r="AZ34" i="88"/>
  <c r="AZ33" i="88"/>
  <c r="AZ32" i="88"/>
  <c r="AZ31" i="88"/>
  <c r="AZ30" i="88"/>
  <c r="AZ29" i="88"/>
  <c r="AZ28" i="88"/>
  <c r="AZ27" i="88"/>
  <c r="AZ26" i="88"/>
  <c r="AZ25" i="88"/>
  <c r="AZ24" i="88"/>
  <c r="AZ23" i="88"/>
  <c r="AZ22" i="88"/>
  <c r="AZ21" i="88"/>
  <c r="AZ20" i="88"/>
  <c r="AZ1" i="88"/>
  <c r="D318" i="6"/>
  <c r="C318" i="6"/>
  <c r="BI70" i="88" l="1"/>
  <c r="AO70" i="88"/>
  <c r="BN70" i="88"/>
  <c r="BO70" i="88" l="1"/>
  <c r="BP70" i="88" s="1"/>
  <c r="BS70" i="88" s="1"/>
  <c r="BE70" i="88"/>
  <c r="BC70" i="88"/>
  <c r="BK70" i="88"/>
  <c r="BJ70" i="88"/>
  <c r="BL70" i="88"/>
  <c r="BQ70" i="88"/>
  <c r="D441" i="6"/>
  <c r="D444" i="6"/>
  <c r="D443" i="6"/>
  <c r="D442" i="6"/>
  <c r="D434" i="6"/>
  <c r="D435" i="6"/>
  <c r="D433" i="6"/>
  <c r="D430" i="6"/>
  <c r="C447" i="6"/>
  <c r="C446" i="6"/>
  <c r="C445" i="6"/>
  <c r="C435" i="6"/>
  <c r="C434" i="6"/>
  <c r="C444" i="6"/>
  <c r="C443" i="6"/>
  <c r="C442" i="6"/>
  <c r="C441" i="6"/>
  <c r="C440" i="6"/>
  <c r="C439" i="6"/>
  <c r="D440" i="6"/>
  <c r="D439" i="6"/>
  <c r="D447" i="6"/>
  <c r="D446" i="6"/>
  <c r="D445" i="6"/>
  <c r="D438" i="6"/>
  <c r="D437" i="6"/>
  <c r="D436" i="6"/>
  <c r="D432" i="6"/>
  <c r="D431" i="6"/>
  <c r="D429" i="6"/>
  <c r="D428" i="6"/>
  <c r="D427" i="6"/>
  <c r="C438" i="6"/>
  <c r="C437" i="6"/>
  <c r="C436" i="6"/>
  <c r="C433" i="6"/>
  <c r="C432" i="6"/>
  <c r="C431" i="6"/>
  <c r="C430" i="6"/>
  <c r="C429" i="6"/>
  <c r="C428" i="6"/>
  <c r="C427" i="6"/>
  <c r="D422" i="6"/>
  <c r="C422" i="6"/>
  <c r="B425" i="6"/>
  <c r="B420" i="6"/>
  <c r="BB69" i="88"/>
  <c r="D315" i="6"/>
  <c r="D371" i="6"/>
  <c r="C371" i="6"/>
  <c r="D267" i="6"/>
  <c r="D213" i="6"/>
  <c r="C188" i="6"/>
  <c r="C179" i="6"/>
  <c r="C178" i="6"/>
  <c r="D143" i="6"/>
  <c r="C114" i="6"/>
  <c r="C118" i="6"/>
  <c r="D131" i="6"/>
  <c r="D132" i="6"/>
  <c r="D118" i="6"/>
  <c r="D89" i="6"/>
  <c r="D82" i="6"/>
  <c r="D86" i="6"/>
  <c r="D87" i="6"/>
  <c r="D79" i="6"/>
  <c r="D73" i="6"/>
  <c r="D69" i="6"/>
  <c r="D64" i="6"/>
  <c r="D32" i="6"/>
  <c r="D412" i="6"/>
  <c r="C219" i="6"/>
  <c r="C9" i="6"/>
  <c r="D11" i="6"/>
  <c r="AV49" i="88"/>
  <c r="AV51" i="88"/>
  <c r="AV53" i="88"/>
  <c r="AV56" i="88"/>
  <c r="AV59" i="88"/>
  <c r="AV61" i="88"/>
  <c r="AV63" i="88"/>
  <c r="AV64" i="88"/>
  <c r="AV66" i="88"/>
  <c r="D220" i="6"/>
  <c r="C220" i="6"/>
  <c r="D390" i="6"/>
  <c r="D389" i="6"/>
  <c r="D388" i="6"/>
  <c r="D387" i="6"/>
  <c r="D386" i="6"/>
  <c r="D385" i="6"/>
  <c r="D384" i="6"/>
  <c r="D383" i="6"/>
  <c r="C390" i="6"/>
  <c r="C389" i="6"/>
  <c r="C388" i="6"/>
  <c r="C387" i="6"/>
  <c r="C386" i="6"/>
  <c r="C385" i="6"/>
  <c r="C384" i="6"/>
  <c r="C383" i="6"/>
  <c r="D382" i="6"/>
  <c r="C382" i="6"/>
  <c r="B380" i="6"/>
  <c r="BB13" i="88"/>
  <c r="BB14" i="88"/>
  <c r="BB16" i="88"/>
  <c r="BB17" i="88"/>
  <c r="BB18" i="88"/>
  <c r="BB20" i="88"/>
  <c r="BB21" i="88"/>
  <c r="BB22" i="88"/>
  <c r="BB24" i="88"/>
  <c r="BB25" i="88"/>
  <c r="BB26" i="88"/>
  <c r="BB28" i="88"/>
  <c r="BB29" i="88"/>
  <c r="BB30" i="88"/>
  <c r="BB32" i="88"/>
  <c r="BB33" i="88"/>
  <c r="BB34" i="88"/>
  <c r="BB37" i="88"/>
  <c r="BB38" i="88"/>
  <c r="BB40" i="88"/>
  <c r="BB41" i="88"/>
  <c r="BB42" i="88"/>
  <c r="BB43" i="88"/>
  <c r="BB2" i="88"/>
  <c r="BB1" i="88"/>
  <c r="D309" i="6"/>
  <c r="C309" i="6"/>
  <c r="C333" i="6"/>
  <c r="D337" i="6"/>
  <c r="C337" i="6"/>
  <c r="D336" i="6"/>
  <c r="D335" i="6"/>
  <c r="D334" i="6"/>
  <c r="D333" i="6"/>
  <c r="D332" i="6"/>
  <c r="D331" i="6"/>
  <c r="D330" i="6"/>
  <c r="D329" i="6"/>
  <c r="D328" i="6"/>
  <c r="C336" i="6"/>
  <c r="C335" i="6"/>
  <c r="C334" i="6"/>
  <c r="C332" i="6"/>
  <c r="C331" i="6"/>
  <c r="C330" i="6"/>
  <c r="C329" i="6"/>
  <c r="C328" i="6"/>
  <c r="I5" i="6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BL5" i="6" s="1"/>
  <c r="BM5" i="6" s="1"/>
  <c r="BN5" i="6" s="1"/>
  <c r="BO5" i="6" s="1"/>
  <c r="BP5" i="6" s="1"/>
  <c r="BQ5" i="6" s="1"/>
  <c r="BR5" i="6" s="1"/>
  <c r="BS5" i="6" s="1"/>
  <c r="BT5" i="6" s="1"/>
  <c r="BU5" i="6" s="1"/>
  <c r="BV5" i="6" s="1"/>
  <c r="BW5" i="6" s="1"/>
  <c r="BB68" i="88"/>
  <c r="AV68" i="88"/>
  <c r="BI1" i="88"/>
  <c r="BH1" i="88"/>
  <c r="BG1" i="88"/>
  <c r="C214" i="6"/>
  <c r="D417" i="6"/>
  <c r="D416" i="6"/>
  <c r="D415" i="6"/>
  <c r="D414" i="6"/>
  <c r="D413" i="6"/>
  <c r="D411" i="6"/>
  <c r="D410" i="6"/>
  <c r="D405" i="6"/>
  <c r="C405" i="6"/>
  <c r="D400" i="6"/>
  <c r="D395" i="6"/>
  <c r="D363" i="6"/>
  <c r="D362" i="6"/>
  <c r="D361" i="6"/>
  <c r="D360" i="6"/>
  <c r="D359" i="6"/>
  <c r="D358" i="6"/>
  <c r="D357" i="6"/>
  <c r="D356" i="6"/>
  <c r="D350" i="6"/>
  <c r="D349" i="6"/>
  <c r="D348" i="6"/>
  <c r="D347" i="6"/>
  <c r="D346" i="6"/>
  <c r="D345" i="6"/>
  <c r="D344" i="6"/>
  <c r="D343" i="6"/>
  <c r="D326" i="6"/>
  <c r="D327" i="6"/>
  <c r="D325" i="6"/>
  <c r="D320" i="6"/>
  <c r="D319" i="6"/>
  <c r="D317" i="6"/>
  <c r="D316" i="6"/>
  <c r="D251" i="6"/>
  <c r="D273" i="6"/>
  <c r="D272" i="6"/>
  <c r="D271" i="6"/>
  <c r="D270" i="6"/>
  <c r="D269" i="6"/>
  <c r="D268" i="6"/>
  <c r="D265" i="6"/>
  <c r="D264" i="6"/>
  <c r="D263" i="6"/>
  <c r="D262" i="6"/>
  <c r="D261" i="6"/>
  <c r="D260" i="6"/>
  <c r="D259" i="6"/>
  <c r="D258" i="6"/>
  <c r="D257" i="6"/>
  <c r="D234" i="6"/>
  <c r="D233" i="6"/>
  <c r="D232" i="6"/>
  <c r="D230" i="6"/>
  <c r="D229" i="6"/>
  <c r="D228" i="6"/>
  <c r="D227" i="6"/>
  <c r="D226" i="6"/>
  <c r="D306" i="6"/>
  <c r="D307" i="6"/>
  <c r="D308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377" i="6"/>
  <c r="D376" i="6"/>
  <c r="D375" i="6"/>
  <c r="D374" i="6"/>
  <c r="D373" i="6"/>
  <c r="D372" i="6"/>
  <c r="D370" i="6"/>
  <c r="D221" i="6"/>
  <c r="D219" i="6"/>
  <c r="D200" i="6"/>
  <c r="D199" i="6"/>
  <c r="D166" i="6"/>
  <c r="D165" i="6"/>
  <c r="D164" i="6"/>
  <c r="D163" i="6"/>
  <c r="D161" i="6"/>
  <c r="D160" i="6"/>
  <c r="D162" i="6"/>
  <c r="D142" i="6"/>
  <c r="D126" i="6"/>
  <c r="D31" i="6"/>
  <c r="D30" i="6"/>
  <c r="D29" i="6"/>
  <c r="D104" i="6"/>
  <c r="D103" i="6"/>
  <c r="D102" i="6"/>
  <c r="D101" i="6"/>
  <c r="D99" i="6"/>
  <c r="D98" i="6"/>
  <c r="D97" i="6"/>
  <c r="D96" i="6"/>
  <c r="D85" i="6"/>
  <c r="D80" i="6"/>
  <c r="D67" i="6"/>
  <c r="D59" i="6"/>
  <c r="D58" i="6"/>
  <c r="D57" i="6"/>
  <c r="D56" i="6"/>
  <c r="D55" i="6"/>
  <c r="D54" i="6"/>
  <c r="D53" i="6"/>
  <c r="D52" i="6"/>
  <c r="D51" i="6"/>
  <c r="D50" i="6"/>
  <c r="D45" i="6"/>
  <c r="D44" i="6"/>
  <c r="D43" i="6"/>
  <c r="D42" i="6"/>
  <c r="D41" i="6"/>
  <c r="D40" i="6"/>
  <c r="D19" i="6"/>
  <c r="D14" i="6"/>
  <c r="D13" i="6"/>
  <c r="D12" i="6"/>
  <c r="D10" i="6"/>
  <c r="D9" i="6"/>
  <c r="C326" i="6"/>
  <c r="B408" i="6"/>
  <c r="B403" i="6"/>
  <c r="B398" i="6"/>
  <c r="B393" i="6"/>
  <c r="B353" i="6"/>
  <c r="B340" i="6"/>
  <c r="B323" i="6"/>
  <c r="B313" i="6"/>
  <c r="B237" i="6"/>
  <c r="B254" i="6"/>
  <c r="B224" i="6"/>
  <c r="C221" i="6"/>
  <c r="B366" i="6"/>
  <c r="B217" i="6"/>
  <c r="B210" i="6"/>
  <c r="B203" i="6"/>
  <c r="B196" i="6"/>
  <c r="B183" i="6"/>
  <c r="B155" i="6"/>
  <c r="B146" i="6"/>
  <c r="B122" i="6"/>
  <c r="B169" i="6"/>
  <c r="C143" i="6"/>
  <c r="B137" i="6"/>
  <c r="B107" i="6"/>
  <c r="B92" i="6"/>
  <c r="B77" i="6"/>
  <c r="B62" i="6"/>
  <c r="B47" i="6"/>
  <c r="B37" i="6"/>
  <c r="B27" i="6"/>
  <c r="B17" i="6"/>
  <c r="B7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AW29" i="88"/>
  <c r="AW9" i="88"/>
  <c r="C151" i="6"/>
  <c r="AW46" i="88"/>
  <c r="AW47" i="88"/>
  <c r="AW48" i="88"/>
  <c r="AW50" i="88"/>
  <c r="AW52" i="88"/>
  <c r="AW53" i="88"/>
  <c r="AW55" i="88"/>
  <c r="AW56" i="88"/>
  <c r="AW57" i="88"/>
  <c r="AW58" i="88"/>
  <c r="AW59" i="88"/>
  <c r="AW61" i="88"/>
  <c r="AW62" i="88"/>
  <c r="AW63" i="88"/>
  <c r="AW66" i="88"/>
  <c r="AW37" i="88"/>
  <c r="AW38" i="88"/>
  <c r="AW39" i="88"/>
  <c r="AW41" i="88"/>
  <c r="AW42" i="88"/>
  <c r="AW43" i="88"/>
  <c r="AW45" i="88"/>
  <c r="AW44" i="88"/>
  <c r="AW36" i="88"/>
  <c r="AW35" i="88"/>
  <c r="AW34" i="88"/>
  <c r="AW33" i="88"/>
  <c r="AW32" i="88"/>
  <c r="AW30" i="88"/>
  <c r="AW15" i="88"/>
  <c r="AW16" i="88"/>
  <c r="AW17" i="88"/>
  <c r="AW20" i="88"/>
  <c r="AW21" i="88"/>
  <c r="AW22" i="88"/>
  <c r="AW23" i="88"/>
  <c r="AW24" i="88"/>
  <c r="AW26" i="88"/>
  <c r="AW27" i="88"/>
  <c r="AW13" i="88"/>
  <c r="AW10" i="88"/>
  <c r="AW11" i="88"/>
  <c r="AW12" i="88"/>
  <c r="BB44" i="88"/>
  <c r="BB45" i="88"/>
  <c r="BB46" i="88"/>
  <c r="BB47" i="88"/>
  <c r="BB48" i="88"/>
  <c r="BB49" i="88"/>
  <c r="BB50" i="88"/>
  <c r="BB51" i="88"/>
  <c r="BB52" i="88"/>
  <c r="BB53" i="88"/>
  <c r="BB54" i="88"/>
  <c r="BB56" i="88"/>
  <c r="BB57" i="88"/>
  <c r="BB58" i="88"/>
  <c r="BB59" i="88"/>
  <c r="BB60" i="88"/>
  <c r="BB61" i="88"/>
  <c r="BB62" i="88"/>
  <c r="BB63" i="88"/>
  <c r="BB64" i="88"/>
  <c r="BB65" i="88"/>
  <c r="BB66" i="88"/>
  <c r="B276" i="6"/>
  <c r="D17" i="6"/>
  <c r="D146" i="6"/>
  <c r="D169" i="6"/>
  <c r="D210" i="6"/>
  <c r="D203" i="6"/>
  <c r="D183" i="6"/>
  <c r="D122" i="6"/>
  <c r="D107" i="6"/>
  <c r="D77" i="6"/>
  <c r="C115" i="6"/>
  <c r="C112" i="6"/>
  <c r="C111" i="6"/>
  <c r="C72" i="6"/>
  <c r="C71" i="6"/>
  <c r="C69" i="6"/>
  <c r="C68" i="6"/>
  <c r="C356" i="6"/>
  <c r="C357" i="6"/>
  <c r="C358" i="6"/>
  <c r="C359" i="6"/>
  <c r="C360" i="6"/>
  <c r="C361" i="6"/>
  <c r="C362" i="6"/>
  <c r="C363" i="6"/>
  <c r="C343" i="6"/>
  <c r="C344" i="6"/>
  <c r="C345" i="6"/>
  <c r="C346" i="6"/>
  <c r="C347" i="6"/>
  <c r="C348" i="6"/>
  <c r="C349" i="6"/>
  <c r="C350" i="6"/>
  <c r="C327" i="6"/>
  <c r="C316" i="6"/>
  <c r="C317" i="6"/>
  <c r="C319" i="6"/>
  <c r="C320" i="6"/>
  <c r="C248" i="6"/>
  <c r="C251" i="6"/>
  <c r="C240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27" i="6"/>
  <c r="C228" i="6"/>
  <c r="C229" i="6"/>
  <c r="C230" i="6"/>
  <c r="C231" i="6"/>
  <c r="C232" i="6"/>
  <c r="C233" i="6"/>
  <c r="C234" i="6"/>
  <c r="C411" i="6"/>
  <c r="C412" i="6"/>
  <c r="C413" i="6"/>
  <c r="C414" i="6"/>
  <c r="C415" i="6"/>
  <c r="C416" i="6"/>
  <c r="C417" i="6"/>
  <c r="C410" i="6"/>
  <c r="C400" i="6"/>
  <c r="C395" i="6"/>
  <c r="C325" i="6"/>
  <c r="C315" i="6"/>
  <c r="C239" i="6"/>
  <c r="C256" i="6"/>
  <c r="C226" i="6"/>
  <c r="C370" i="6"/>
  <c r="C372" i="6"/>
  <c r="C373" i="6"/>
  <c r="C374" i="6"/>
  <c r="C375" i="6"/>
  <c r="C376" i="6"/>
  <c r="C377" i="6"/>
  <c r="C213" i="6"/>
  <c r="C199" i="6"/>
  <c r="C200" i="6"/>
  <c r="C158" i="6"/>
  <c r="C162" i="6"/>
  <c r="C160" i="6"/>
  <c r="C161" i="6"/>
  <c r="C163" i="6"/>
  <c r="C164" i="6"/>
  <c r="C165" i="6"/>
  <c r="C166" i="6"/>
  <c r="C157" i="6"/>
  <c r="C141" i="6"/>
  <c r="C142" i="6"/>
  <c r="C125" i="6"/>
  <c r="C126" i="6"/>
  <c r="C127" i="6"/>
  <c r="C128" i="6"/>
  <c r="C129" i="6"/>
  <c r="C130" i="6"/>
  <c r="C131" i="6"/>
  <c r="C132" i="6"/>
  <c r="C133" i="6"/>
  <c r="C134" i="6"/>
  <c r="C124" i="6"/>
  <c r="C96" i="6"/>
  <c r="C97" i="6"/>
  <c r="C98" i="6"/>
  <c r="C99" i="6"/>
  <c r="C101" i="6"/>
  <c r="C102" i="6"/>
  <c r="C103" i="6"/>
  <c r="C104" i="6"/>
  <c r="C80" i="6"/>
  <c r="C81" i="6"/>
  <c r="C82" i="6"/>
  <c r="C83" i="6"/>
  <c r="C84" i="6"/>
  <c r="C85" i="6"/>
  <c r="C86" i="6"/>
  <c r="C87" i="6"/>
  <c r="C88" i="6"/>
  <c r="C79" i="6"/>
  <c r="C49" i="6"/>
  <c r="C50" i="6"/>
  <c r="C51" i="6"/>
  <c r="C52" i="6"/>
  <c r="C53" i="6"/>
  <c r="C54" i="6"/>
  <c r="C55" i="6"/>
  <c r="C56" i="6"/>
  <c r="C57" i="6"/>
  <c r="C58" i="6"/>
  <c r="C59" i="6"/>
  <c r="C40" i="6"/>
  <c r="C41" i="6"/>
  <c r="C42" i="6"/>
  <c r="C43" i="6"/>
  <c r="C44" i="6"/>
  <c r="C45" i="6"/>
  <c r="C30" i="6"/>
  <c r="C31" i="6"/>
  <c r="C32" i="6"/>
  <c r="C33" i="6"/>
  <c r="C34" i="6"/>
  <c r="C29" i="6"/>
  <c r="C10" i="6"/>
  <c r="C11" i="6"/>
  <c r="C12" i="6"/>
  <c r="C13" i="6"/>
  <c r="C14" i="6"/>
  <c r="D62" i="6"/>
  <c r="C89" i="6"/>
  <c r="D27" i="6"/>
  <c r="AV45" i="88"/>
  <c r="AV46" i="88"/>
  <c r="AV47" i="88"/>
  <c r="AV48" i="88"/>
  <c r="AV50" i="88"/>
  <c r="AV55" i="88"/>
  <c r="AV62" i="88"/>
  <c r="D250" i="6"/>
  <c r="AO2" i="88"/>
  <c r="AP1" i="88"/>
  <c r="C245" i="6"/>
  <c r="C241" i="6"/>
  <c r="D207" i="6"/>
  <c r="D176" i="6"/>
  <c r="D174" i="6"/>
  <c r="D179" i="6"/>
  <c r="AV44" i="88"/>
  <c r="AW49" i="88"/>
  <c r="AW67" i="88"/>
  <c r="AW28" i="88"/>
  <c r="AO49" i="88"/>
  <c r="BE49" i="88" s="1"/>
  <c r="D256" i="6"/>
  <c r="D140" i="6"/>
  <c r="C278" i="6"/>
  <c r="C355" i="6"/>
  <c r="BB39" i="88"/>
  <c r="BB36" i="88"/>
  <c r="BB35" i="88"/>
  <c r="BB31" i="88"/>
  <c r="BB27" i="88"/>
  <c r="BB23" i="88"/>
  <c r="BB19" i="88"/>
  <c r="BB15" i="88"/>
  <c r="C207" i="6"/>
  <c r="D368" i="6"/>
  <c r="D355" i="6"/>
  <c r="D127" i="6"/>
  <c r="D95" i="6"/>
  <c r="C113" i="6"/>
  <c r="C342" i="6"/>
  <c r="AW19" i="88"/>
  <c r="AW40" i="88"/>
  <c r="AW64" i="88"/>
  <c r="AW60" i="88"/>
  <c r="D112" i="6"/>
  <c r="D117" i="6"/>
  <c r="D129" i="6"/>
  <c r="D71" i="6"/>
  <c r="D88" i="6"/>
  <c r="C66" i="6"/>
  <c r="D72" i="6"/>
  <c r="C74" i="6"/>
  <c r="BR70" i="88" l="1"/>
  <c r="AP64" i="88"/>
  <c r="AQ64" i="88" s="1"/>
  <c r="AO62" i="88"/>
  <c r="BE62" i="88" s="1"/>
  <c r="AO55" i="88"/>
  <c r="BE55" i="88" s="1"/>
  <c r="AO60" i="88"/>
  <c r="BE60" i="88" s="1"/>
  <c r="AO48" i="88"/>
  <c r="BE48" i="88" s="1"/>
  <c r="BH65" i="88"/>
  <c r="AO46" i="88"/>
  <c r="BE46" i="88" s="1"/>
  <c r="AO67" i="88"/>
  <c r="BE67" i="88" s="1"/>
  <c r="D100" i="6"/>
  <c r="C100" i="6"/>
  <c r="D266" i="6"/>
  <c r="C65" i="6"/>
  <c r="C73" i="6"/>
  <c r="BH52" i="88"/>
  <c r="D109" i="6"/>
  <c r="C21" i="6"/>
  <c r="D243" i="6"/>
  <c r="C368" i="6"/>
  <c r="AO56" i="88"/>
  <c r="AO51" i="88"/>
  <c r="BE51" i="88" s="1"/>
  <c r="AO57" i="88"/>
  <c r="BE57" i="88" s="1"/>
  <c r="D128" i="6"/>
  <c r="D157" i="6"/>
  <c r="C189" i="6"/>
  <c r="AV58" i="88"/>
  <c r="AV54" i="88"/>
  <c r="AV65" i="88"/>
  <c r="AV57" i="88"/>
  <c r="D342" i="6"/>
  <c r="AV60" i="88"/>
  <c r="D249" i="6"/>
  <c r="D192" i="6"/>
  <c r="C193" i="6"/>
  <c r="C191" i="6"/>
  <c r="D247" i="6"/>
  <c r="D241" i="6"/>
  <c r="C244" i="6"/>
  <c r="D124" i="6"/>
  <c r="D246" i="6"/>
  <c r="C95" i="6"/>
  <c r="D33" i="6"/>
  <c r="C109" i="6"/>
  <c r="D84" i="6"/>
  <c r="D21" i="6"/>
  <c r="C242" i="6"/>
  <c r="D178" i="6"/>
  <c r="D191" i="6"/>
  <c r="D49" i="6"/>
  <c r="C369" i="6"/>
  <c r="D34" i="6"/>
  <c r="D65" i="6"/>
  <c r="D66" i="6"/>
  <c r="D81" i="6"/>
  <c r="D113" i="6"/>
  <c r="D39" i="6"/>
  <c r="C94" i="6"/>
  <c r="C116" i="6"/>
  <c r="C249" i="6"/>
  <c r="AW25" i="88"/>
  <c r="D116" i="6"/>
  <c r="C247" i="6"/>
  <c r="C117" i="6"/>
  <c r="D74" i="6"/>
  <c r="C177" i="6"/>
  <c r="D94" i="6"/>
  <c r="D369" i="6"/>
  <c r="C250" i="6"/>
  <c r="C150" i="6"/>
  <c r="AW54" i="88"/>
  <c r="AW51" i="88"/>
  <c r="D240" i="6"/>
  <c r="D244" i="6"/>
  <c r="C22" i="6"/>
  <c r="D23" i="6"/>
  <c r="D70" i="6"/>
  <c r="C180" i="6"/>
  <c r="AW31" i="88"/>
  <c r="AW65" i="88"/>
  <c r="D20" i="6"/>
  <c r="D68" i="6"/>
  <c r="D159" i="6"/>
  <c r="D141" i="6"/>
  <c r="D231" i="6"/>
  <c r="D206" i="6"/>
  <c r="AW14" i="88"/>
  <c r="AV69" i="88"/>
  <c r="C175" i="6"/>
  <c r="C110" i="6"/>
  <c r="D171" i="6"/>
  <c r="AP2" i="88"/>
  <c r="D22" i="6"/>
  <c r="D110" i="6"/>
  <c r="D148" i="6"/>
  <c r="C19" i="6"/>
  <c r="D24" i="6"/>
  <c r="BB67" i="88"/>
  <c r="C70" i="6"/>
  <c r="C148" i="6"/>
  <c r="C64" i="6"/>
  <c r="C23" i="6"/>
  <c r="C20" i="6"/>
  <c r="C119" i="6"/>
  <c r="BH56" i="88"/>
  <c r="BH60" i="88"/>
  <c r="BK60" i="88" s="1"/>
  <c r="BH26" i="88"/>
  <c r="BH63" i="88"/>
  <c r="BH61" i="88"/>
  <c r="BH45" i="88"/>
  <c r="BB55" i="88"/>
  <c r="BH23" i="88"/>
  <c r="BH49" i="88"/>
  <c r="BK49" i="88" s="1"/>
  <c r="AP53" i="88"/>
  <c r="AQ53" i="88" s="1"/>
  <c r="AO1" i="88"/>
  <c r="D139" i="6"/>
  <c r="AP65" i="88"/>
  <c r="AO58" i="88"/>
  <c r="BE58" i="88" s="1"/>
  <c r="AO52" i="88"/>
  <c r="BE52" i="88" s="1"/>
  <c r="D158" i="6"/>
  <c r="AO44" i="88"/>
  <c r="BE44" i="88" s="1"/>
  <c r="C39" i="6"/>
  <c r="D150" i="6"/>
  <c r="AO43" i="88"/>
  <c r="BE43" i="88" s="1"/>
  <c r="AO59" i="88"/>
  <c r="BE59" i="88" s="1"/>
  <c r="AO53" i="88"/>
  <c r="BE53" i="88" s="1"/>
  <c r="D239" i="6"/>
  <c r="C140" i="6"/>
  <c r="C243" i="6"/>
  <c r="BC49" i="88"/>
  <c r="C139" i="6"/>
  <c r="AO66" i="88"/>
  <c r="BE66" i="88" s="1"/>
  <c r="AO63" i="88"/>
  <c r="BE63" i="88" s="1"/>
  <c r="BC60" i="88"/>
  <c r="AO54" i="88"/>
  <c r="BE54" i="88" s="1"/>
  <c r="D130" i="6"/>
  <c r="D83" i="6"/>
  <c r="D111" i="6"/>
  <c r="D134" i="6"/>
  <c r="C246" i="6"/>
  <c r="D114" i="6"/>
  <c r="D119" i="6"/>
  <c r="D133" i="6"/>
  <c r="D242" i="6"/>
  <c r="D245" i="6"/>
  <c r="D115" i="6"/>
  <c r="D125" i="6"/>
  <c r="C159" i="6"/>
  <c r="C190" i="6"/>
  <c r="C187" i="6"/>
  <c r="D177" i="6"/>
  <c r="C185" i="6"/>
  <c r="C192" i="6"/>
  <c r="D175" i="6"/>
  <c r="D180" i="6"/>
  <c r="D187" i="6"/>
  <c r="D214" i="6"/>
  <c r="AW69" i="88"/>
  <c r="AW18" i="88"/>
  <c r="AW68" i="88"/>
  <c r="D248" i="6"/>
  <c r="AV52" i="88"/>
  <c r="AV67" i="88"/>
  <c r="C67" i="6"/>
  <c r="C24" i="6"/>
  <c r="C152" i="6"/>
  <c r="C176" i="6"/>
  <c r="C205" i="6"/>
  <c r="C174" i="6"/>
  <c r="C206" i="6"/>
  <c r="BH68" i="88"/>
  <c r="AO50" i="88" l="1"/>
  <c r="BE50" i="88" s="1"/>
  <c r="AX64" i="88"/>
  <c r="AY64" i="88"/>
  <c r="AO47" i="88"/>
  <c r="BE47" i="88" s="1"/>
  <c r="BO61" i="88"/>
  <c r="BH51" i="88"/>
  <c r="BK51" i="88" s="1"/>
  <c r="BH53" i="88"/>
  <c r="BK53" i="88" s="1"/>
  <c r="BN65" i="88"/>
  <c r="AP56" i="88"/>
  <c r="AQ56" i="88" s="1"/>
  <c r="BC56" i="88"/>
  <c r="BE56" i="88"/>
  <c r="BH28" i="88"/>
  <c r="BH48" i="88"/>
  <c r="BK48" i="88" s="1"/>
  <c r="D152" i="6"/>
  <c r="BK56" i="88"/>
  <c r="BH35" i="88"/>
  <c r="BH22" i="88"/>
  <c r="AO61" i="88"/>
  <c r="BE61" i="88" s="1"/>
  <c r="AX53" i="88"/>
  <c r="D151" i="6"/>
  <c r="D189" i="6"/>
  <c r="D149" i="6"/>
  <c r="AV43" i="88"/>
  <c r="C186" i="6"/>
  <c r="C173" i="6"/>
  <c r="AP58" i="88"/>
  <c r="AP59" i="88"/>
  <c r="C149" i="6"/>
  <c r="AP60" i="88"/>
  <c r="AQ60" i="88" s="1"/>
  <c r="C171" i="6"/>
  <c r="AP47" i="88"/>
  <c r="AP51" i="88"/>
  <c r="BH8" i="88"/>
  <c r="BH11" i="88"/>
  <c r="BH58" i="88"/>
  <c r="BK58" i="88" s="1"/>
  <c r="BG36" i="88"/>
  <c r="BH24" i="88"/>
  <c r="BH42" i="88"/>
  <c r="AY53" i="88"/>
  <c r="BG30" i="88"/>
  <c r="BH31" i="88"/>
  <c r="BH27" i="88"/>
  <c r="BH36" i="88"/>
  <c r="BH69" i="88"/>
  <c r="BH62" i="88"/>
  <c r="BK62" i="88" s="1"/>
  <c r="BH59" i="88"/>
  <c r="BK59" i="88" s="1"/>
  <c r="BH29" i="88"/>
  <c r="BH20" i="88"/>
  <c r="BH46" i="88"/>
  <c r="BK46" i="88" s="1"/>
  <c r="BH13" i="88"/>
  <c r="BH47" i="88"/>
  <c r="BH32" i="88"/>
  <c r="BH9" i="88"/>
  <c r="BG12" i="88"/>
  <c r="AP66" i="88"/>
  <c r="AX65" i="88"/>
  <c r="AY65" i="88"/>
  <c r="AQ65" i="88"/>
  <c r="AS65" i="88" s="1"/>
  <c r="D172" i="6"/>
  <c r="AO68" i="88"/>
  <c r="BE68" i="88" s="1"/>
  <c r="BC63" i="88"/>
  <c r="BK63" i="88"/>
  <c r="BC59" i="88"/>
  <c r="BC55" i="88"/>
  <c r="BC57" i="88"/>
  <c r="BO66" i="88"/>
  <c r="BR66" i="88" s="1"/>
  <c r="BC48" i="88"/>
  <c r="AO65" i="88"/>
  <c r="BE65" i="88" s="1"/>
  <c r="BC58" i="88"/>
  <c r="BO56" i="88"/>
  <c r="BR56" i="88" s="1"/>
  <c r="BC44" i="88"/>
  <c r="BN68" i="88"/>
  <c r="BC46" i="88"/>
  <c r="BC54" i="88"/>
  <c r="BC66" i="88"/>
  <c r="BC67" i="88"/>
  <c r="BC53" i="88"/>
  <c r="BC62" i="88"/>
  <c r="BC43" i="88"/>
  <c r="BC51" i="88"/>
  <c r="BC52" i="88"/>
  <c r="BK52" i="88"/>
  <c r="AP61" i="88"/>
  <c r="AP57" i="88"/>
  <c r="AP48" i="88"/>
  <c r="AP55" i="88"/>
  <c r="C198" i="6"/>
  <c r="D185" i="6"/>
  <c r="D190" i="6"/>
  <c r="D188" i="6"/>
  <c r="D193" i="6"/>
  <c r="BH57" i="88"/>
  <c r="BK57" i="88" s="1"/>
  <c r="BG50" i="88"/>
  <c r="BJ50" i="88" s="1"/>
  <c r="BH66" i="88"/>
  <c r="BK66" i="88" s="1"/>
  <c r="BH67" i="88"/>
  <c r="BK67" i="88" s="1"/>
  <c r="BK47" i="88" l="1"/>
  <c r="BC47" i="88"/>
  <c r="BK61" i="88"/>
  <c r="BC61" i="88"/>
  <c r="BC50" i="88"/>
  <c r="BN62" i="88"/>
  <c r="BG33" i="88"/>
  <c r="BG47" i="88"/>
  <c r="BJ47" i="88" s="1"/>
  <c r="BH7" i="88"/>
  <c r="BH44" i="88"/>
  <c r="BK44" i="88" s="1"/>
  <c r="AX56" i="88"/>
  <c r="AY56" i="88"/>
  <c r="BG34" i="88"/>
  <c r="BO62" i="88"/>
  <c r="BR62" i="88" s="1"/>
  <c r="BN67" i="88"/>
  <c r="BO67" i="88"/>
  <c r="BR67" i="88" s="1"/>
  <c r="AP46" i="88"/>
  <c r="BN61" i="88"/>
  <c r="BQ61" i="88" s="1"/>
  <c r="AO64" i="88"/>
  <c r="BQ65" i="88"/>
  <c r="D205" i="6"/>
  <c r="D198" i="6"/>
  <c r="AX60" i="88"/>
  <c r="AY60" i="88"/>
  <c r="AV42" i="88"/>
  <c r="AY58" i="88"/>
  <c r="AQ58" i="88"/>
  <c r="AX58" i="88"/>
  <c r="AP50" i="88"/>
  <c r="AP44" i="88"/>
  <c r="AP49" i="88"/>
  <c r="AP54" i="88"/>
  <c r="AX59" i="88"/>
  <c r="AY59" i="88"/>
  <c r="AQ59" i="88"/>
  <c r="AS60" i="88" s="1"/>
  <c r="D173" i="6"/>
  <c r="AP52" i="88"/>
  <c r="AP63" i="88"/>
  <c r="AP45" i="88"/>
  <c r="C172" i="6"/>
  <c r="AQ51" i="88"/>
  <c r="AX51" i="88"/>
  <c r="AY51" i="88"/>
  <c r="AX47" i="88"/>
  <c r="AY47" i="88"/>
  <c r="AQ47" i="88"/>
  <c r="BH64" i="88"/>
  <c r="BG17" i="88"/>
  <c r="BH54" i="88"/>
  <c r="BK54" i="88" s="1"/>
  <c r="BH50" i="88"/>
  <c r="BK50" i="88" s="1"/>
  <c r="BH19" i="88"/>
  <c r="BH55" i="88"/>
  <c r="BK55" i="88" s="1"/>
  <c r="BH41" i="88"/>
  <c r="BH16" i="88"/>
  <c r="BG25" i="88"/>
  <c r="BH37" i="88"/>
  <c r="BH25" i="88"/>
  <c r="BH10" i="88"/>
  <c r="BG42" i="88"/>
  <c r="BG18" i="88"/>
  <c r="BH14" i="88"/>
  <c r="BG59" i="88"/>
  <c r="BJ59" i="88" s="1"/>
  <c r="BG39" i="88"/>
  <c r="BH33" i="88"/>
  <c r="BG41" i="88"/>
  <c r="BG14" i="88"/>
  <c r="BH21" i="88"/>
  <c r="BG31" i="88"/>
  <c r="BG20" i="88"/>
  <c r="BG19" i="88"/>
  <c r="BG46" i="88"/>
  <c r="BJ46" i="88" s="1"/>
  <c r="BH39" i="88"/>
  <c r="BI36" i="88"/>
  <c r="BG13" i="88"/>
  <c r="BH15" i="88"/>
  <c r="BH18" i="88"/>
  <c r="AO45" i="88"/>
  <c r="BE45" i="88" s="1"/>
  <c r="BO68" i="88"/>
  <c r="BR68" i="88" s="1"/>
  <c r="AO69" i="88"/>
  <c r="BE69" i="88" s="1"/>
  <c r="AP69" i="88"/>
  <c r="BO63" i="88"/>
  <c r="BC65" i="88"/>
  <c r="BK65" i="88"/>
  <c r="BC68" i="88"/>
  <c r="BK68" i="88"/>
  <c r="AQ66" i="88"/>
  <c r="AX66" i="88"/>
  <c r="AY66" i="88"/>
  <c r="BN53" i="88"/>
  <c r="AP68" i="88"/>
  <c r="AQ61" i="88"/>
  <c r="AS61" i="88" s="1"/>
  <c r="AY61" i="88"/>
  <c r="AX61" i="88"/>
  <c r="AQ48" i="88"/>
  <c r="AY48" i="88"/>
  <c r="AX48" i="88"/>
  <c r="AQ57" i="88"/>
  <c r="AY57" i="88"/>
  <c r="AX57" i="88"/>
  <c r="AQ55" i="88"/>
  <c r="AX55" i="88"/>
  <c r="AY55" i="88"/>
  <c r="D212" i="6"/>
  <c r="C212" i="6"/>
  <c r="BQ68" i="88"/>
  <c r="BR61" i="88"/>
  <c r="BG61" i="88"/>
  <c r="BJ61" i="88" s="1"/>
  <c r="BG55" i="88"/>
  <c r="BJ55" i="88" s="1"/>
  <c r="BI50" i="88"/>
  <c r="BL50" i="88" s="1"/>
  <c r="BN46" i="88" l="1"/>
  <c r="BQ46" i="88" s="1"/>
  <c r="BG65" i="88"/>
  <c r="BJ65" i="88" s="1"/>
  <c r="BO65" i="88"/>
  <c r="BN63" i="88"/>
  <c r="BQ63" i="88" s="1"/>
  <c r="BO54" i="88"/>
  <c r="BR54" i="88" s="1"/>
  <c r="BI47" i="88"/>
  <c r="BL47" i="88" s="1"/>
  <c r="BG60" i="88"/>
  <c r="BJ60" i="88" s="1"/>
  <c r="BO53" i="88"/>
  <c r="BR53" i="88" s="1"/>
  <c r="BN66" i="88"/>
  <c r="BC64" i="88"/>
  <c r="BE64" i="88"/>
  <c r="AP70" i="88"/>
  <c r="BN60" i="88"/>
  <c r="BO46" i="88"/>
  <c r="BP61" i="88"/>
  <c r="BS61" i="88" s="1"/>
  <c r="BO60" i="88"/>
  <c r="BR60" i="88" s="1"/>
  <c r="BO52" i="88"/>
  <c r="BQ67" i="88"/>
  <c r="BP67" i="88"/>
  <c r="BS67" i="88" s="1"/>
  <c r="BP62" i="88"/>
  <c r="BS62" i="88" s="1"/>
  <c r="BQ62" i="88"/>
  <c r="BK64" i="88"/>
  <c r="BO64" i="88"/>
  <c r="BR64" i="88" s="1"/>
  <c r="BN64" i="88"/>
  <c r="AP62" i="88"/>
  <c r="AY46" i="88"/>
  <c r="AQ46" i="88"/>
  <c r="AS47" i="88" s="1"/>
  <c r="AX46" i="88"/>
  <c r="AP67" i="88"/>
  <c r="BN56" i="88"/>
  <c r="BP68" i="88"/>
  <c r="BS68" i="88" s="1"/>
  <c r="AV41" i="88"/>
  <c r="AP43" i="88"/>
  <c r="D186" i="6"/>
  <c r="AS59" i="88"/>
  <c r="AY49" i="88"/>
  <c r="AX49" i="88"/>
  <c r="AQ49" i="88"/>
  <c r="AS49" i="88" s="1"/>
  <c r="AX44" i="88"/>
  <c r="AQ44" i="88"/>
  <c r="AY44" i="88"/>
  <c r="AX52" i="88"/>
  <c r="AQ52" i="88"/>
  <c r="AY52" i="88"/>
  <c r="AQ50" i="88"/>
  <c r="AY50" i="88"/>
  <c r="AX50" i="88"/>
  <c r="AY54" i="88"/>
  <c r="AX54" i="88"/>
  <c r="AQ54" i="88"/>
  <c r="AS54" i="88" s="1"/>
  <c r="AQ45" i="88"/>
  <c r="AY45" i="88"/>
  <c r="AX45" i="88"/>
  <c r="AX63" i="88"/>
  <c r="AY63" i="88"/>
  <c r="AQ63" i="88"/>
  <c r="AS64" i="88" s="1"/>
  <c r="BG22" i="88"/>
  <c r="BI14" i="88"/>
  <c r="BH34" i="88"/>
  <c r="BH30" i="88"/>
  <c r="BG64" i="88"/>
  <c r="BJ64" i="88" s="1"/>
  <c r="BG38" i="88"/>
  <c r="BG40" i="88"/>
  <c r="BH17" i="88"/>
  <c r="BG10" i="88"/>
  <c r="BH38" i="88"/>
  <c r="BI20" i="88"/>
  <c r="BI33" i="88"/>
  <c r="BI42" i="88"/>
  <c r="BG7" i="88"/>
  <c r="BG29" i="88"/>
  <c r="BG45" i="88"/>
  <c r="BJ45" i="88" s="1"/>
  <c r="BG62" i="88"/>
  <c r="BJ62" i="88" s="1"/>
  <c r="BG15" i="88"/>
  <c r="BH12" i="88"/>
  <c r="BG8" i="88"/>
  <c r="BG27" i="88"/>
  <c r="BI19" i="88"/>
  <c r="BG28" i="88"/>
  <c r="BG54" i="88"/>
  <c r="BJ54" i="88" s="1"/>
  <c r="BH40" i="88"/>
  <c r="BG32" i="88"/>
  <c r="BI46" i="88"/>
  <c r="BL46" i="88" s="1"/>
  <c r="BI60" i="88"/>
  <c r="BL60" i="88" s="1"/>
  <c r="BG26" i="88"/>
  <c r="BI13" i="88"/>
  <c r="BG35" i="88"/>
  <c r="BH43" i="88"/>
  <c r="BK43" i="88" s="1"/>
  <c r="BG9" i="88"/>
  <c r="BI31" i="88"/>
  <c r="BI41" i="88"/>
  <c r="BG21" i="88"/>
  <c r="BI59" i="88"/>
  <c r="BL59" i="88" s="1"/>
  <c r="BG24" i="88"/>
  <c r="BG48" i="88"/>
  <c r="BJ48" i="88" s="1"/>
  <c r="BN49" i="88"/>
  <c r="BO57" i="88"/>
  <c r="BR57" i="88" s="1"/>
  <c r="BN54" i="88"/>
  <c r="BN48" i="88"/>
  <c r="BQ53" i="88"/>
  <c r="AS66" i="88"/>
  <c r="AQ69" i="88"/>
  <c r="AX69" i="88"/>
  <c r="AY69" i="88"/>
  <c r="BN47" i="88"/>
  <c r="BO48" i="88"/>
  <c r="BR48" i="88" s="1"/>
  <c r="AO42" i="88"/>
  <c r="BE42" i="88" s="1"/>
  <c r="AQ68" i="88"/>
  <c r="AX68" i="88"/>
  <c r="AY68" i="88"/>
  <c r="BO49" i="88"/>
  <c r="BR49" i="88" s="1"/>
  <c r="BN59" i="88"/>
  <c r="BN69" i="88"/>
  <c r="BO69" i="88"/>
  <c r="BR69" i="88" s="1"/>
  <c r="BK45" i="88"/>
  <c r="BC45" i="88"/>
  <c r="BN57" i="88"/>
  <c r="BR63" i="88"/>
  <c r="BO59" i="88"/>
  <c r="BR59" i="88" s="1"/>
  <c r="BK69" i="88"/>
  <c r="BC69" i="88"/>
  <c r="AS56" i="88"/>
  <c r="AS57" i="88"/>
  <c r="AS58" i="88"/>
  <c r="AS48" i="88"/>
  <c r="BG66" i="88"/>
  <c r="BJ66" i="88" s="1"/>
  <c r="BG53" i="88"/>
  <c r="BJ53" i="88" s="1"/>
  <c r="BI55" i="88"/>
  <c r="BL55" i="88" s="1"/>
  <c r="BG57" i="88"/>
  <c r="BJ57" i="88" s="1"/>
  <c r="BI61" i="88"/>
  <c r="BL61" i="88" s="1"/>
  <c r="BG67" i="88"/>
  <c r="BJ67" i="88" s="1"/>
  <c r="BG68" i="88"/>
  <c r="BJ68" i="88" s="1"/>
  <c r="BG69" i="88"/>
  <c r="BJ69" i="88" s="1"/>
  <c r="BP53" i="88" l="1"/>
  <c r="BS53" i="88" s="1"/>
  <c r="BO55" i="88"/>
  <c r="BP63" i="88"/>
  <c r="BS63" i="88" s="1"/>
  <c r="BP65" i="88"/>
  <c r="BS65" i="88" s="1"/>
  <c r="BR65" i="88"/>
  <c r="BO50" i="88"/>
  <c r="BR50" i="88" s="1"/>
  <c r="BN50" i="88"/>
  <c r="BP66" i="88"/>
  <c r="BS66" i="88" s="1"/>
  <c r="BQ66" i="88"/>
  <c r="BN55" i="88"/>
  <c r="BQ55" i="88" s="1"/>
  <c r="AQ70" i="88"/>
  <c r="AX70" i="88"/>
  <c r="AY70" i="88"/>
  <c r="BI65" i="88"/>
  <c r="BL65" i="88" s="1"/>
  <c r="BN52" i="88"/>
  <c r="BQ52" i="88" s="1"/>
  <c r="BR55" i="88"/>
  <c r="BP46" i="88"/>
  <c r="BS46" i="88" s="1"/>
  <c r="BR46" i="88"/>
  <c r="BQ60" i="88"/>
  <c r="BP60" i="88"/>
  <c r="BS60" i="88" s="1"/>
  <c r="BO47" i="88"/>
  <c r="BR47" i="88" s="1"/>
  <c r="BR52" i="88"/>
  <c r="BQ56" i="88"/>
  <c r="BP56" i="88"/>
  <c r="BS56" i="88" s="1"/>
  <c r="AQ67" i="88"/>
  <c r="AS67" i="88" s="1"/>
  <c r="AY67" i="88"/>
  <c r="AX67" i="88"/>
  <c r="AQ62" i="88"/>
  <c r="AY62" i="88"/>
  <c r="AX62" i="88"/>
  <c r="BQ64" i="88"/>
  <c r="BP64" i="88"/>
  <c r="BS64" i="88" s="1"/>
  <c r="BO58" i="88"/>
  <c r="BR58" i="88" s="1"/>
  <c r="BN58" i="88"/>
  <c r="AS50" i="88"/>
  <c r="AS55" i="88"/>
  <c r="AS51" i="88"/>
  <c r="AV40" i="88"/>
  <c r="AS53" i="88"/>
  <c r="AS52" i="88"/>
  <c r="AY43" i="88"/>
  <c r="AQ43" i="88"/>
  <c r="AS44" i="88" s="1"/>
  <c r="AX43" i="88"/>
  <c r="AP42" i="88"/>
  <c r="AS45" i="88"/>
  <c r="AS46" i="88"/>
  <c r="BG49" i="88"/>
  <c r="BJ49" i="88" s="1"/>
  <c r="BI25" i="88"/>
  <c r="BG37" i="88"/>
  <c r="BG23" i="88"/>
  <c r="BI22" i="88"/>
  <c r="AS69" i="88"/>
  <c r="BI30" i="88"/>
  <c r="BG16" i="88"/>
  <c r="BI34" i="88"/>
  <c r="BG11" i="88"/>
  <c r="BI64" i="88"/>
  <c r="BL64" i="88" s="1"/>
  <c r="BI7" i="88"/>
  <c r="BG43" i="88"/>
  <c r="BJ43" i="88" s="1"/>
  <c r="BI35" i="88"/>
  <c r="BG63" i="88"/>
  <c r="BJ63" i="88" s="1"/>
  <c r="BG44" i="88"/>
  <c r="BJ44" i="88" s="1"/>
  <c r="BI28" i="88"/>
  <c r="BI12" i="88"/>
  <c r="BG51" i="88"/>
  <c r="BJ51" i="88" s="1"/>
  <c r="BI24" i="88"/>
  <c r="BI9" i="88"/>
  <c r="BI26" i="88"/>
  <c r="BI48" i="88"/>
  <c r="BL48" i="88" s="1"/>
  <c r="BG56" i="88"/>
  <c r="BJ56" i="88" s="1"/>
  <c r="BI18" i="88"/>
  <c r="BG58" i="88"/>
  <c r="BJ58" i="88" s="1"/>
  <c r="BI32" i="88"/>
  <c r="BI27" i="88"/>
  <c r="BI62" i="88"/>
  <c r="BL62" i="88" s="1"/>
  <c r="BI29" i="88"/>
  <c r="BI39" i="88"/>
  <c r="BI38" i="88"/>
  <c r="BI17" i="88"/>
  <c r="BI21" i="88"/>
  <c r="BI8" i="88"/>
  <c r="BI45" i="88"/>
  <c r="BL45" i="88" s="1"/>
  <c r="BI10" i="88"/>
  <c r="BG52" i="88"/>
  <c r="BJ52" i="88" s="1"/>
  <c r="BI54" i="88"/>
  <c r="BL54" i="88" s="1"/>
  <c r="BI15" i="88"/>
  <c r="BO43" i="88"/>
  <c r="BR43" i="88" s="1"/>
  <c r="BO44" i="88"/>
  <c r="BR44" i="88" s="1"/>
  <c r="BN44" i="88"/>
  <c r="BO51" i="88"/>
  <c r="BR51" i="88" s="1"/>
  <c r="BP59" i="88"/>
  <c r="BS59" i="88" s="1"/>
  <c r="BQ59" i="88"/>
  <c r="BN51" i="88"/>
  <c r="BK42" i="88"/>
  <c r="BL42" i="88"/>
  <c r="BC42" i="88"/>
  <c r="BJ42" i="88"/>
  <c r="BQ47" i="88"/>
  <c r="BQ49" i="88"/>
  <c r="BP49" i="88"/>
  <c r="BS49" i="88" s="1"/>
  <c r="BN45" i="88"/>
  <c r="BP57" i="88"/>
  <c r="BS57" i="88" s="1"/>
  <c r="BQ57" i="88"/>
  <c r="BQ69" i="88"/>
  <c r="BP69" i="88"/>
  <c r="BS69" i="88" s="1"/>
  <c r="BO45" i="88"/>
  <c r="BR45" i="88" s="1"/>
  <c r="AO41" i="88"/>
  <c r="BE41" i="88" s="1"/>
  <c r="BP48" i="88"/>
  <c r="BS48" i="88" s="1"/>
  <c r="BQ48" i="88"/>
  <c r="BQ54" i="88"/>
  <c r="BP54" i="88"/>
  <c r="BS54" i="88" s="1"/>
  <c r="BI66" i="88"/>
  <c r="BL66" i="88" s="1"/>
  <c r="BI57" i="88"/>
  <c r="BL57" i="88" s="1"/>
  <c r="BI53" i="88"/>
  <c r="BL53" i="88" s="1"/>
  <c r="BI67" i="88"/>
  <c r="BL67" i="88" s="1"/>
  <c r="BI68" i="88"/>
  <c r="BL68" i="88" s="1"/>
  <c r="BI69" i="88"/>
  <c r="BL69" i="88" s="1"/>
  <c r="AS70" i="88" l="1"/>
  <c r="AS71" i="88"/>
  <c r="BN43" i="88"/>
  <c r="BP55" i="88"/>
  <c r="BS55" i="88" s="1"/>
  <c r="BQ50" i="88"/>
  <c r="BP50" i="88"/>
  <c r="BS50" i="88" s="1"/>
  <c r="BP47" i="88"/>
  <c r="BS47" i="88" s="1"/>
  <c r="BP52" i="88"/>
  <c r="BS52" i="88" s="1"/>
  <c r="AS68" i="88"/>
  <c r="BQ58" i="88"/>
  <c r="BP58" i="88"/>
  <c r="BS58" i="88" s="1"/>
  <c r="AS63" i="88"/>
  <c r="AS62" i="88"/>
  <c r="AV39" i="88"/>
  <c r="AP41" i="88"/>
  <c r="AY42" i="88"/>
  <c r="AQ42" i="88"/>
  <c r="AX42" i="88"/>
  <c r="BI37" i="88"/>
  <c r="BI49" i="88"/>
  <c r="BL49" i="88" s="1"/>
  <c r="BI40" i="88"/>
  <c r="BI23" i="88"/>
  <c r="BI11" i="88"/>
  <c r="BI16" i="88"/>
  <c r="BI56" i="88"/>
  <c r="BL56" i="88" s="1"/>
  <c r="BI58" i="88"/>
  <c r="BL58" i="88" s="1"/>
  <c r="BI44" i="88"/>
  <c r="BL44" i="88" s="1"/>
  <c r="BI43" i="88"/>
  <c r="BL43" i="88" s="1"/>
  <c r="BI51" i="88"/>
  <c r="BL51" i="88" s="1"/>
  <c r="BI52" i="88"/>
  <c r="BL52" i="88" s="1"/>
  <c r="BI63" i="88"/>
  <c r="BL63" i="88" s="1"/>
  <c r="BC41" i="88"/>
  <c r="BJ41" i="88"/>
  <c r="BK41" i="88"/>
  <c r="BL41" i="88"/>
  <c r="BN42" i="88"/>
  <c r="BQ44" i="88"/>
  <c r="BP44" i="88"/>
  <c r="BS44" i="88" s="1"/>
  <c r="BQ43" i="88"/>
  <c r="BP43" i="88"/>
  <c r="BS43" i="88" s="1"/>
  <c r="AO40" i="88"/>
  <c r="BQ45" i="88"/>
  <c r="BP45" i="88"/>
  <c r="BS45" i="88" s="1"/>
  <c r="BQ51" i="88"/>
  <c r="BP51" i="88"/>
  <c r="BS51" i="88" s="1"/>
  <c r="BO42" i="88"/>
  <c r="BR42" i="88" s="1"/>
  <c r="AV38" i="88" l="1"/>
  <c r="AP40" i="88"/>
  <c r="AQ41" i="88"/>
  <c r="AS42" i="88" s="1"/>
  <c r="AY41" i="88"/>
  <c r="AX41" i="88"/>
  <c r="AS43" i="88"/>
  <c r="BO41" i="88"/>
  <c r="BR41" i="88" s="1"/>
  <c r="AO39" i="88"/>
  <c r="BC40" i="88"/>
  <c r="BK40" i="88"/>
  <c r="BJ40" i="88"/>
  <c r="BL40" i="88"/>
  <c r="BQ42" i="88"/>
  <c r="BP42" i="88"/>
  <c r="BS42" i="88" s="1"/>
  <c r="BN41" i="88"/>
  <c r="AV37" i="88" l="1"/>
  <c r="AP39" i="88"/>
  <c r="AX40" i="88"/>
  <c r="AQ40" i="88"/>
  <c r="AY40" i="88"/>
  <c r="BP41" i="88"/>
  <c r="BS41" i="88" s="1"/>
  <c r="BQ41" i="88"/>
  <c r="BO40" i="88"/>
  <c r="BR40" i="88" s="1"/>
  <c r="AO38" i="88"/>
  <c r="BC39" i="88"/>
  <c r="BJ39" i="88"/>
  <c r="BL39" i="88"/>
  <c r="BK39" i="88"/>
  <c r="BN40" i="88"/>
  <c r="AV36" i="88" l="1"/>
  <c r="AX39" i="88"/>
  <c r="AY39" i="88"/>
  <c r="AQ39" i="88"/>
  <c r="AS40" i="88" s="1"/>
  <c r="AP38" i="88"/>
  <c r="AS41" i="88"/>
  <c r="AO37" i="88"/>
  <c r="BN39" i="88"/>
  <c r="BO39" i="88"/>
  <c r="BR39" i="88" s="1"/>
  <c r="BP40" i="88"/>
  <c r="BS40" i="88" s="1"/>
  <c r="BQ40" i="88"/>
  <c r="BK38" i="88"/>
  <c r="BL38" i="88"/>
  <c r="BC38" i="88"/>
  <c r="BJ38" i="88"/>
  <c r="AV35" i="88" l="1"/>
  <c r="AY38" i="88"/>
  <c r="AX38" i="88"/>
  <c r="AQ38" i="88"/>
  <c r="AS39" i="88" s="1"/>
  <c r="AP37" i="88"/>
  <c r="BJ37" i="88"/>
  <c r="BC37" i="88"/>
  <c r="BL37" i="88"/>
  <c r="BK37" i="88"/>
  <c r="AO36" i="88"/>
  <c r="BN38" i="88"/>
  <c r="BQ39" i="88"/>
  <c r="BP39" i="88"/>
  <c r="BS39" i="88" s="1"/>
  <c r="BO38" i="88"/>
  <c r="BR38" i="88" s="1"/>
  <c r="AV34" i="88" l="1"/>
  <c r="AX37" i="88"/>
  <c r="AQ37" i="88"/>
  <c r="AS38" i="88" s="1"/>
  <c r="AY37" i="88"/>
  <c r="AP36" i="88"/>
  <c r="BN37" i="88"/>
  <c r="AO35" i="88"/>
  <c r="BC36" i="88"/>
  <c r="BL36" i="88"/>
  <c r="BK36" i="88"/>
  <c r="BJ36" i="88"/>
  <c r="BO37" i="88"/>
  <c r="BR37" i="88" s="1"/>
  <c r="BQ38" i="88"/>
  <c r="BP38" i="88"/>
  <c r="BS38" i="88" s="1"/>
  <c r="AV33" i="88" l="1"/>
  <c r="AX36" i="88"/>
  <c r="AY36" i="88"/>
  <c r="AQ36" i="88"/>
  <c r="AS37" i="88" s="1"/>
  <c r="AP35" i="88"/>
  <c r="BN36" i="88"/>
  <c r="BO36" i="88"/>
  <c r="BR36" i="88" s="1"/>
  <c r="AO34" i="88"/>
  <c r="BC35" i="88"/>
  <c r="BK35" i="88"/>
  <c r="BL35" i="88"/>
  <c r="BJ35" i="88"/>
  <c r="BQ37" i="88"/>
  <c r="BP37" i="88"/>
  <c r="BS37" i="88" s="1"/>
  <c r="AV32" i="88" l="1"/>
  <c r="AX35" i="88"/>
  <c r="AQ35" i="88"/>
  <c r="AS36" i="88" s="1"/>
  <c r="AY35" i="88"/>
  <c r="AP34" i="88"/>
  <c r="BN35" i="88"/>
  <c r="BL34" i="88"/>
  <c r="BC34" i="88"/>
  <c r="BK34" i="88"/>
  <c r="BJ34" i="88"/>
  <c r="BQ36" i="88"/>
  <c r="BP36" i="88"/>
  <c r="BS36" i="88" s="1"/>
  <c r="AO33" i="88"/>
  <c r="BO35" i="88"/>
  <c r="BR35" i="88" s="1"/>
  <c r="AV31" i="88" l="1"/>
  <c r="AP33" i="88"/>
  <c r="AY34" i="88"/>
  <c r="AX34" i="88"/>
  <c r="AQ34" i="88"/>
  <c r="AS35" i="88" s="1"/>
  <c r="BN34" i="88"/>
  <c r="BC33" i="88"/>
  <c r="BJ33" i="88"/>
  <c r="BL33" i="88"/>
  <c r="BK33" i="88"/>
  <c r="AO32" i="88"/>
  <c r="BP35" i="88"/>
  <c r="BS35" i="88" s="1"/>
  <c r="BQ35" i="88"/>
  <c r="BO34" i="88"/>
  <c r="BR34" i="88" s="1"/>
  <c r="AV30" i="88" l="1"/>
  <c r="AP32" i="88"/>
  <c r="AX33" i="88"/>
  <c r="AY33" i="88"/>
  <c r="AQ33" i="88"/>
  <c r="AO31" i="88"/>
  <c r="BP34" i="88"/>
  <c r="BS34" i="88" s="1"/>
  <c r="BQ34" i="88"/>
  <c r="BN33" i="88"/>
  <c r="BJ32" i="88"/>
  <c r="BC32" i="88"/>
  <c r="BL32" i="88"/>
  <c r="BK32" i="88"/>
  <c r="BO33" i="88"/>
  <c r="BR33" i="88" s="1"/>
  <c r="AV29" i="88" l="1"/>
  <c r="AP31" i="88"/>
  <c r="AS34" i="88"/>
  <c r="AX32" i="88"/>
  <c r="AQ32" i="88"/>
  <c r="AS33" i="88" s="1"/>
  <c r="AY32" i="88"/>
  <c r="AO30" i="88"/>
  <c r="BN32" i="88"/>
  <c r="BO32" i="88"/>
  <c r="BR32" i="88" s="1"/>
  <c r="BP33" i="88"/>
  <c r="BS33" i="88" s="1"/>
  <c r="BQ33" i="88"/>
  <c r="BJ31" i="88"/>
  <c r="BC31" i="88"/>
  <c r="BK31" i="88"/>
  <c r="BL31" i="88"/>
  <c r="AV28" i="88" l="1"/>
  <c r="AX31" i="88"/>
  <c r="AQ31" i="88"/>
  <c r="AS32" i="88" s="1"/>
  <c r="AY31" i="88"/>
  <c r="AP30" i="88"/>
  <c r="BP32" i="88"/>
  <c r="BS32" i="88" s="1"/>
  <c r="BQ32" i="88"/>
  <c r="BN31" i="88"/>
  <c r="AO29" i="88"/>
  <c r="BO31" i="88"/>
  <c r="BR31" i="88" s="1"/>
  <c r="BJ30" i="88"/>
  <c r="BK30" i="88"/>
  <c r="BL30" i="88"/>
  <c r="BC30" i="88"/>
  <c r="AV27" i="88" l="1"/>
  <c r="AX30" i="88"/>
  <c r="AY30" i="88"/>
  <c r="AQ30" i="88"/>
  <c r="AS31" i="88" s="1"/>
  <c r="AP29" i="88"/>
  <c r="BJ29" i="88"/>
  <c r="BK29" i="88"/>
  <c r="BL29" i="88"/>
  <c r="BC29" i="88"/>
  <c r="AO28" i="88"/>
  <c r="BP31" i="88"/>
  <c r="BS31" i="88" s="1"/>
  <c r="BQ31" i="88"/>
  <c r="BO30" i="88"/>
  <c r="BR30" i="88" s="1"/>
  <c r="BN30" i="88"/>
  <c r="AV26" i="88" l="1"/>
  <c r="AP28" i="88"/>
  <c r="AQ29" i="88"/>
  <c r="AS30" i="88" s="1"/>
  <c r="AX29" i="88"/>
  <c r="AY29" i="88"/>
  <c r="BC28" i="88"/>
  <c r="BJ28" i="88"/>
  <c r="BL28" i="88"/>
  <c r="BK28" i="88"/>
  <c r="BO29" i="88"/>
  <c r="BR29" i="88" s="1"/>
  <c r="AO27" i="88"/>
  <c r="BQ30" i="88"/>
  <c r="BP30" i="88"/>
  <c r="BS30" i="88" s="1"/>
  <c r="BN29" i="88"/>
  <c r="AV25" i="88" l="1"/>
  <c r="AX28" i="88"/>
  <c r="AY28" i="88"/>
  <c r="AQ28" i="88"/>
  <c r="AS29" i="88" s="1"/>
  <c r="AP27" i="88"/>
  <c r="AO26" i="88"/>
  <c r="BL27" i="88"/>
  <c r="BJ27" i="88"/>
  <c r="BC27" i="88"/>
  <c r="BK27" i="88"/>
  <c r="BO28" i="88"/>
  <c r="BR28" i="88" s="1"/>
  <c r="BQ29" i="88"/>
  <c r="BP29" i="88"/>
  <c r="BS29" i="88" s="1"/>
  <c r="BN28" i="88"/>
  <c r="AV24" i="88" l="1"/>
  <c r="AX27" i="88"/>
  <c r="AY27" i="88"/>
  <c r="AQ27" i="88"/>
  <c r="AP26" i="88"/>
  <c r="BL26" i="88"/>
  <c r="BJ26" i="88"/>
  <c r="BK26" i="88"/>
  <c r="BC26" i="88"/>
  <c r="BO27" i="88"/>
  <c r="BR27" i="88" s="1"/>
  <c r="BQ28" i="88"/>
  <c r="BP28" i="88"/>
  <c r="BS28" i="88" s="1"/>
  <c r="AO25" i="88"/>
  <c r="BN27" i="88"/>
  <c r="AV23" i="88" l="1"/>
  <c r="AX26" i="88"/>
  <c r="AQ26" i="88"/>
  <c r="AS27" i="88" s="1"/>
  <c r="AY26" i="88"/>
  <c r="AP25" i="88"/>
  <c r="AS28" i="88"/>
  <c r="BN26" i="88"/>
  <c r="BC25" i="88"/>
  <c r="BK25" i="88"/>
  <c r="BJ25" i="88"/>
  <c r="BL25" i="88"/>
  <c r="BO26" i="88"/>
  <c r="BR26" i="88" s="1"/>
  <c r="BQ27" i="88"/>
  <c r="BP27" i="88"/>
  <c r="BS27" i="88" s="1"/>
  <c r="AO24" i="88"/>
  <c r="AV22" i="88" l="1"/>
  <c r="AX25" i="88"/>
  <c r="AY25" i="88"/>
  <c r="AQ25" i="88"/>
  <c r="AS26" i="88" s="1"/>
  <c r="AP24" i="88"/>
  <c r="BJ24" i="88"/>
  <c r="BK24" i="88"/>
  <c r="BL24" i="88"/>
  <c r="BC24" i="88"/>
  <c r="BN25" i="88"/>
  <c r="BP26" i="88"/>
  <c r="BS26" i="88" s="1"/>
  <c r="BQ26" i="88"/>
  <c r="BO25" i="88"/>
  <c r="BR25" i="88" s="1"/>
  <c r="AO23" i="88"/>
  <c r="AV21" i="88" l="1"/>
  <c r="AP23" i="88"/>
  <c r="AY24" i="88"/>
  <c r="AX24" i="88"/>
  <c r="AQ24" i="88"/>
  <c r="AS25" i="88" s="1"/>
  <c r="AO22" i="88"/>
  <c r="BJ23" i="88"/>
  <c r="BK23" i="88"/>
  <c r="BC23" i="88"/>
  <c r="BL23" i="88"/>
  <c r="BN24" i="88"/>
  <c r="BQ25" i="88"/>
  <c r="BP25" i="88"/>
  <c r="BS25" i="88" s="1"/>
  <c r="BO24" i="88"/>
  <c r="BR24" i="88" s="1"/>
  <c r="AV20" i="88" l="1"/>
  <c r="AX23" i="88"/>
  <c r="AQ23" i="88"/>
  <c r="AY23" i="88"/>
  <c r="AP22" i="88"/>
  <c r="BO23" i="88"/>
  <c r="BR23" i="88" s="1"/>
  <c r="BP24" i="88"/>
  <c r="BS24" i="88" s="1"/>
  <c r="BQ24" i="88"/>
  <c r="BK22" i="88"/>
  <c r="BC22" i="88"/>
  <c r="BJ22" i="88"/>
  <c r="BL22" i="88"/>
  <c r="BN23" i="88"/>
  <c r="AO21" i="88"/>
  <c r="AV19" i="88" l="1"/>
  <c r="AX22" i="88"/>
  <c r="AQ22" i="88"/>
  <c r="AS23" i="88" s="1"/>
  <c r="AY22" i="88"/>
  <c r="AP21" i="88"/>
  <c r="AS24" i="88"/>
  <c r="BQ23" i="88"/>
  <c r="BP23" i="88"/>
  <c r="BS23" i="88" s="1"/>
  <c r="BO22" i="88"/>
  <c r="BR22" i="88" s="1"/>
  <c r="BN22" i="88"/>
  <c r="BJ21" i="88"/>
  <c r="BC21" i="88"/>
  <c r="BK21" i="88"/>
  <c r="BL21" i="88"/>
  <c r="AO20" i="88"/>
  <c r="AV18" i="88" l="1"/>
  <c r="AX21" i="88"/>
  <c r="AQ21" i="88"/>
  <c r="AY21" i="88"/>
  <c r="AP20" i="88"/>
  <c r="BJ20" i="88"/>
  <c r="BL20" i="88"/>
  <c r="BK20" i="88"/>
  <c r="BC20" i="88"/>
  <c r="BN21" i="88"/>
  <c r="AO19" i="88"/>
  <c r="BP22" i="88"/>
  <c r="BS22" i="88" s="1"/>
  <c r="BQ22" i="88"/>
  <c r="BO21" i="88"/>
  <c r="BR21" i="88" s="1"/>
  <c r="AV17" i="88" l="1"/>
  <c r="AS22" i="88"/>
  <c r="AP19" i="88"/>
  <c r="AX20" i="88"/>
  <c r="AQ20" i="88"/>
  <c r="AS21" i="88" s="1"/>
  <c r="AY20" i="88"/>
  <c r="BQ21" i="88"/>
  <c r="BP21" i="88"/>
  <c r="BS21" i="88" s="1"/>
  <c r="BO20" i="88"/>
  <c r="BR20" i="88" s="1"/>
  <c r="BC19" i="88"/>
  <c r="BJ19" i="88"/>
  <c r="BL19" i="88"/>
  <c r="BK19" i="88"/>
  <c r="BN20" i="88"/>
  <c r="AO18" i="88"/>
  <c r="AV16" i="88" l="1"/>
  <c r="AX19" i="88"/>
  <c r="AQ19" i="88"/>
  <c r="AS20" i="88" s="1"/>
  <c r="AY19" i="88"/>
  <c r="AP18" i="88"/>
  <c r="BC18" i="88"/>
  <c r="BL18" i="88"/>
  <c r="BJ18" i="88"/>
  <c r="BK18" i="88"/>
  <c r="BP20" i="88"/>
  <c r="BS20" i="88" s="1"/>
  <c r="BQ20" i="88"/>
  <c r="AO17" i="88"/>
  <c r="BO19" i="88"/>
  <c r="BR19" i="88" s="1"/>
  <c r="BN19" i="88"/>
  <c r="AV15" i="88" l="1"/>
  <c r="AP17" i="88"/>
  <c r="AY18" i="88"/>
  <c r="AQ18" i="88"/>
  <c r="AS19" i="88" s="1"/>
  <c r="AX18" i="88"/>
  <c r="BP19" i="88"/>
  <c r="BS19" i="88" s="1"/>
  <c r="BQ19" i="88"/>
  <c r="BN18" i="88"/>
  <c r="BO18" i="88"/>
  <c r="BR18" i="88" s="1"/>
  <c r="AO16" i="88"/>
  <c r="BJ17" i="88"/>
  <c r="BC17" i="88"/>
  <c r="BK17" i="88"/>
  <c r="BL17" i="88"/>
  <c r="AV14" i="88" l="1"/>
  <c r="AP16" i="88"/>
  <c r="AX17" i="88"/>
  <c r="AQ17" i="88"/>
  <c r="AY17" i="88"/>
  <c r="BO17" i="88"/>
  <c r="BR17" i="88" s="1"/>
  <c r="BN17" i="88"/>
  <c r="BC16" i="88"/>
  <c r="BK16" i="88"/>
  <c r="BL16" i="88"/>
  <c r="BJ16" i="88"/>
  <c r="AO15" i="88"/>
  <c r="BP18" i="88"/>
  <c r="BS18" i="88" s="1"/>
  <c r="BQ18" i="88"/>
  <c r="AV13" i="88" l="1"/>
  <c r="AS18" i="88"/>
  <c r="AP15" i="88"/>
  <c r="AX16" i="88"/>
  <c r="AQ16" i="88"/>
  <c r="AS17" i="88" s="1"/>
  <c r="AY16" i="88"/>
  <c r="BN16" i="88"/>
  <c r="BO16" i="88"/>
  <c r="BR16" i="88" s="1"/>
  <c r="AO14" i="88"/>
  <c r="BP17" i="88"/>
  <c r="BS17" i="88" s="1"/>
  <c r="BQ17" i="88"/>
  <c r="BJ15" i="88"/>
  <c r="BK15" i="88"/>
  <c r="BC15" i="88"/>
  <c r="BL15" i="88"/>
  <c r="AV12" i="88" l="1"/>
  <c r="AQ15" i="88"/>
  <c r="AX15" i="88"/>
  <c r="AY15" i="88"/>
  <c r="AP14" i="88"/>
  <c r="AO13" i="88"/>
  <c r="BO15" i="88"/>
  <c r="BR15" i="88" s="1"/>
  <c r="BP16" i="88"/>
  <c r="BS16" i="88" s="1"/>
  <c r="BQ16" i="88"/>
  <c r="BC14" i="88"/>
  <c r="BK14" i="88"/>
  <c r="BL14" i="88"/>
  <c r="BJ14" i="88"/>
  <c r="BN15" i="88"/>
  <c r="AV11" i="88" l="1"/>
  <c r="AX14" i="88"/>
  <c r="AY14" i="88"/>
  <c r="AQ14" i="88"/>
  <c r="AS15" i="88" s="1"/>
  <c r="AS16" i="88"/>
  <c r="AP13" i="88"/>
  <c r="BN14" i="88"/>
  <c r="BQ15" i="88"/>
  <c r="BP15" i="88"/>
  <c r="BS15" i="88" s="1"/>
  <c r="BO14" i="88"/>
  <c r="BR14" i="88" s="1"/>
  <c r="AO12" i="88"/>
  <c r="BC13" i="88"/>
  <c r="BJ13" i="88"/>
  <c r="BK13" i="88"/>
  <c r="BL13" i="88"/>
  <c r="AV10" i="88" l="1"/>
  <c r="AQ13" i="88"/>
  <c r="AS14" i="88" s="1"/>
  <c r="AY13" i="88"/>
  <c r="AX13" i="88"/>
  <c r="AP12" i="88"/>
  <c r="BP14" i="88"/>
  <c r="BS14" i="88" s="1"/>
  <c r="BQ14" i="88"/>
  <c r="BJ12" i="88"/>
  <c r="BL12" i="88"/>
  <c r="BK12" i="88"/>
  <c r="AO11" i="88"/>
  <c r="BO13" i="88"/>
  <c r="BR13" i="88" s="1"/>
  <c r="BN13" i="88"/>
  <c r="AV9" i="88" l="1"/>
  <c r="AQ12" i="88"/>
  <c r="AS13" i="88" s="1"/>
  <c r="AY12" i="88"/>
  <c r="AX12" i="88"/>
  <c r="AP11" i="88"/>
  <c r="AO10" i="88"/>
  <c r="BJ11" i="88"/>
  <c r="BK11" i="88"/>
  <c r="BL11" i="88"/>
  <c r="BP13" i="88"/>
  <c r="BS13" i="88" s="1"/>
  <c r="BQ13" i="88"/>
  <c r="AV8" i="88" l="1"/>
  <c r="AX11" i="88"/>
  <c r="AQ11" i="88"/>
  <c r="AS12" i="88" s="1"/>
  <c r="AY11" i="88"/>
  <c r="AP10" i="88"/>
  <c r="AO9" i="88"/>
  <c r="BL10" i="88"/>
  <c r="BK10" i="88"/>
  <c r="BJ10" i="88"/>
  <c r="AV7" i="88" l="1"/>
  <c r="AP9" i="88"/>
  <c r="AX10" i="88"/>
  <c r="AY10" i="88"/>
  <c r="AQ10" i="88"/>
  <c r="AS11" i="88" s="1"/>
  <c r="BJ9" i="88"/>
  <c r="BL9" i="88"/>
  <c r="BK9" i="88"/>
  <c r="AO8" i="88"/>
  <c r="BA70" i="88" l="1"/>
  <c r="BA71" i="88"/>
  <c r="AV6" i="88"/>
  <c r="AP8" i="88"/>
  <c r="AQ8" i="88" s="1"/>
  <c r="AX9" i="88"/>
  <c r="BA45" i="88"/>
  <c r="BA60" i="88"/>
  <c r="BA59" i="88"/>
  <c r="BA65" i="88"/>
  <c r="BA54" i="88"/>
  <c r="BA52" i="88"/>
  <c r="BA57" i="88"/>
  <c r="BA41" i="88"/>
  <c r="BA37" i="88"/>
  <c r="BA33" i="88"/>
  <c r="BA29" i="88"/>
  <c r="BA25" i="88"/>
  <c r="BA21" i="88"/>
  <c r="BA17" i="88"/>
  <c r="BA13" i="88"/>
  <c r="BA50" i="88"/>
  <c r="BA56" i="88"/>
  <c r="BA48" i="88"/>
  <c r="BA30" i="88"/>
  <c r="BA18" i="88"/>
  <c r="AQ9" i="88"/>
  <c r="AS10" i="88" s="1"/>
  <c r="BA66" i="88"/>
  <c r="BA47" i="88"/>
  <c r="BA64" i="88"/>
  <c r="AY9" i="88"/>
  <c r="BA58" i="88"/>
  <c r="BA44" i="88"/>
  <c r="BA61" i="88"/>
  <c r="BA40" i="88"/>
  <c r="BA36" i="88"/>
  <c r="BA32" i="88"/>
  <c r="BA28" i="88"/>
  <c r="BA24" i="88"/>
  <c r="BA20" i="88"/>
  <c r="BA16" i="88"/>
  <c r="BA12" i="88"/>
  <c r="BA42" i="88"/>
  <c r="BA49" i="88"/>
  <c r="BA62" i="88"/>
  <c r="BA38" i="88"/>
  <c r="BA26" i="88"/>
  <c r="BA14" i="88"/>
  <c r="BA9" i="88"/>
  <c r="BA51" i="88"/>
  <c r="BA68" i="88"/>
  <c r="BA53" i="88"/>
  <c r="BA43" i="88"/>
  <c r="BA67" i="88"/>
  <c r="BA46" i="88"/>
  <c r="BA55" i="88"/>
  <c r="BA39" i="88"/>
  <c r="BA35" i="88"/>
  <c r="BA31" i="88"/>
  <c r="BA27" i="88"/>
  <c r="BA23" i="88"/>
  <c r="BA19" i="88"/>
  <c r="BA15" i="88"/>
  <c r="BA11" i="88"/>
  <c r="BA69" i="88"/>
  <c r="BA63" i="88"/>
  <c r="BA34" i="88"/>
  <c r="BA22" i="88"/>
  <c r="BA10" i="88"/>
  <c r="AO7" i="88"/>
  <c r="BK8" i="88"/>
  <c r="BJ8" i="88"/>
  <c r="BL8" i="88"/>
  <c r="AV5" i="88" l="1"/>
  <c r="AP7" i="88"/>
  <c r="AQ7" i="88" s="1"/>
  <c r="AS8" i="88" s="1"/>
  <c r="AS9" i="88"/>
  <c r="AO6" i="88"/>
  <c r="BJ7" i="88"/>
  <c r="BL7" i="88"/>
  <c r="BK7" i="88"/>
  <c r="AV4" i="88" l="1"/>
  <c r="AP6" i="88"/>
  <c r="AQ6" i="88" s="1"/>
  <c r="AS7" i="88" s="1"/>
  <c r="AO5" i="88"/>
  <c r="AP5" i="88" l="1"/>
  <c r="AQ5" i="88" s="1"/>
  <c r="AS6" i="88" s="1"/>
  <c r="AO4" i="88"/>
  <c r="AP3" i="88" l="1"/>
  <c r="AP4" i="88"/>
  <c r="AO3" i="88"/>
  <c r="AR71" i="88" l="1"/>
  <c r="AT71" i="88"/>
  <c r="AR70" i="88"/>
  <c r="AT70" i="88"/>
  <c r="AT4" i="88"/>
  <c r="AT56" i="88"/>
  <c r="AR54" i="88"/>
  <c r="AT68" i="88"/>
  <c r="AT69" i="88"/>
  <c r="AR50" i="88"/>
  <c r="AT42" i="88"/>
  <c r="AT67" i="88"/>
  <c r="AT49" i="88"/>
  <c r="AT60" i="88"/>
  <c r="AR53" i="88"/>
  <c r="AR63" i="88"/>
  <c r="AT52" i="88"/>
  <c r="AT55" i="88"/>
  <c r="AR48" i="88"/>
  <c r="AT41" i="88"/>
  <c r="AR39" i="88"/>
  <c r="AT37" i="88"/>
  <c r="AR35" i="88"/>
  <c r="AT33" i="88"/>
  <c r="AT31" i="88"/>
  <c r="AT29" i="88"/>
  <c r="AT27" i="88"/>
  <c r="AT25" i="88"/>
  <c r="AT23" i="88"/>
  <c r="AR21" i="88"/>
  <c r="AR19" i="88"/>
  <c r="AT17" i="88"/>
  <c r="AR15" i="88"/>
  <c r="AT13" i="88"/>
  <c r="AT11" i="88"/>
  <c r="AT9" i="88"/>
  <c r="AT7" i="88"/>
  <c r="AR5" i="88"/>
  <c r="AR68" i="88"/>
  <c r="AT47" i="88"/>
  <c r="AR59" i="88"/>
  <c r="AR55" i="88"/>
  <c r="AT36" i="88"/>
  <c r="AR30" i="88"/>
  <c r="AR20" i="88"/>
  <c r="AR14" i="88"/>
  <c r="AR8" i="88"/>
  <c r="AQ3" i="88"/>
  <c r="AR67" i="88"/>
  <c r="AT65" i="88"/>
  <c r="AR42" i="88"/>
  <c r="AT59" i="88"/>
  <c r="AT53" i="88"/>
  <c r="AT45" i="88"/>
  <c r="AT43" i="88"/>
  <c r="AT54" i="88"/>
  <c r="AR47" i="88"/>
  <c r="AR64" i="88"/>
  <c r="AR52" i="88"/>
  <c r="AR44" i="88"/>
  <c r="AT61" i="88"/>
  <c r="AR62" i="88"/>
  <c r="AR41" i="88"/>
  <c r="AT39" i="88"/>
  <c r="AR37" i="88"/>
  <c r="AT35" i="88"/>
  <c r="AR33" i="88"/>
  <c r="AR31" i="88"/>
  <c r="AR29" i="88"/>
  <c r="AR27" i="88"/>
  <c r="AR25" i="88"/>
  <c r="AR23" i="88"/>
  <c r="AT21" i="88"/>
  <c r="AT19" i="88"/>
  <c r="AR17" i="88"/>
  <c r="AT15" i="88"/>
  <c r="AR13" i="88"/>
  <c r="AR11" i="88"/>
  <c r="AR9" i="88"/>
  <c r="AR7" i="88"/>
  <c r="AT5" i="88"/>
  <c r="AT3" i="88"/>
  <c r="AR66" i="88"/>
  <c r="AR56" i="88"/>
  <c r="AT58" i="88"/>
  <c r="AT63" i="88"/>
  <c r="AT62" i="88"/>
  <c r="AT38" i="88"/>
  <c r="AR32" i="88"/>
  <c r="AT26" i="88"/>
  <c r="AT22" i="88"/>
  <c r="AT18" i="88"/>
  <c r="AT12" i="88"/>
  <c r="AR6" i="88"/>
  <c r="AR3" i="88"/>
  <c r="AR43" i="88"/>
  <c r="AR58" i="88"/>
  <c r="AR45" i="88"/>
  <c r="AT64" i="88"/>
  <c r="AR60" i="88"/>
  <c r="AT66" i="88"/>
  <c r="AT51" i="88"/>
  <c r="AR65" i="88"/>
  <c r="AR69" i="88"/>
  <c r="AT44" i="88"/>
  <c r="AT46" i="88"/>
  <c r="AR61" i="88"/>
  <c r="AT48" i="88"/>
  <c r="AT57" i="88"/>
  <c r="AR40" i="88"/>
  <c r="AR38" i="88"/>
  <c r="AR36" i="88"/>
  <c r="AR34" i="88"/>
  <c r="AT32" i="88"/>
  <c r="AT30" i="88"/>
  <c r="AR28" i="88"/>
  <c r="AR26" i="88"/>
  <c r="AR24" i="88"/>
  <c r="AR22" i="88"/>
  <c r="AT20" i="88"/>
  <c r="AR18" i="88"/>
  <c r="AT16" i="88"/>
  <c r="AT14" i="88"/>
  <c r="AR12" i="88"/>
  <c r="AT10" i="88"/>
  <c r="AT8" i="88"/>
  <c r="AT6" i="88"/>
  <c r="AR49" i="88"/>
  <c r="AR51" i="88"/>
  <c r="AT50" i="88"/>
  <c r="AR46" i="88"/>
  <c r="AR57" i="88"/>
  <c r="AT40" i="88"/>
  <c r="AT34" i="88"/>
  <c r="AT28" i="88"/>
  <c r="AT24" i="88"/>
  <c r="AR16" i="88"/>
  <c r="AR10" i="88"/>
  <c r="AQ4" i="88"/>
  <c r="AS5" i="88" s="1"/>
  <c r="AR4" i="88"/>
  <c r="AS4" i="88" l="1"/>
</calcChain>
</file>

<file path=xl/comments1.xml><?xml version="1.0" encoding="utf-8"?>
<comments xmlns="http://schemas.openxmlformats.org/spreadsheetml/2006/main">
  <authors>
    <author>Fernández Serrano, José Luis</author>
  </authors>
  <commentLis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La iaapp desde el 95 hacia atrás no está enlazada con la serie del 95 hacia adelante. Lo hemos sacado de los libros de la IGAE. Viene de Ctas Públicas.
</t>
        </r>
      </text>
    </comment>
  </commentList>
</comments>
</file>

<file path=xl/comments2.xml><?xml version="1.0" encoding="utf-8"?>
<comments xmlns="http://schemas.openxmlformats.org/spreadsheetml/2006/main">
  <authors>
    <author>Fernández Serrano, José Luis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Tanto esta variable como la correspondiente a ASALARIADOS, las enlazamos desde el 1995 hacia atrás usando la relación entre un año y otro del correspondiente a empleados o asalariados.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Tanto esta variable como H_trabajdas ASAL, hemos tomado las horas semanales medias por año de BDSICE del M. de Economía. Lo multiltiplicamos por 52 y por el numero de asalariados u ocupados por año. Enlazamos desde 1995 al 76 con esos datos. Partimos del dato del INE de 1995 y hacemos el enlace  como viene siendo habitual</t>
        </r>
        <r>
          <rPr>
            <sz val="9"/>
            <color indexed="81"/>
            <rFont val="Tahoma"/>
            <family val="2"/>
          </rPr>
          <t xml:space="preserve">
                           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desde 1974 hasta 1955, se ha enlazado siguiendo la tasa de parados totales.</t>
        </r>
      </text>
    </comment>
  </commentList>
</comments>
</file>

<file path=xl/sharedStrings.xml><?xml version="1.0" encoding="utf-8"?>
<sst xmlns="http://schemas.openxmlformats.org/spreadsheetml/2006/main" count="3791" uniqueCount="1028">
  <si>
    <t>PIBpm</t>
  </si>
  <si>
    <t>Precios Corrientes</t>
  </si>
  <si>
    <t>Millones de Euros/ Tasa de Variación</t>
  </si>
  <si>
    <t>CNE, B70 y B58</t>
  </si>
  <si>
    <t>INE, CNE B86</t>
  </si>
  <si>
    <t>INE, CNE, B95</t>
  </si>
  <si>
    <t>Cpr</t>
  </si>
  <si>
    <t>Cpu</t>
  </si>
  <si>
    <t>FBC</t>
  </si>
  <si>
    <t>X</t>
  </si>
  <si>
    <t>Exportaciones de bienes y servicios</t>
  </si>
  <si>
    <t>M</t>
  </si>
  <si>
    <t>Importaciones de bienes y servicios</t>
  </si>
  <si>
    <t>Precios Constantes</t>
  </si>
  <si>
    <t>dCpr</t>
  </si>
  <si>
    <t>dCpu</t>
  </si>
  <si>
    <t>dFBC</t>
  </si>
  <si>
    <t>dX</t>
  </si>
  <si>
    <t>dM</t>
  </si>
  <si>
    <t>XB</t>
  </si>
  <si>
    <t>MOISEES B 80</t>
  </si>
  <si>
    <t>XS</t>
  </si>
  <si>
    <t>Exportaciones de servicios</t>
  </si>
  <si>
    <t>MB</t>
  </si>
  <si>
    <t>MS</t>
  </si>
  <si>
    <t>Ratio/Tasa de Variación</t>
  </si>
  <si>
    <t>dXB</t>
  </si>
  <si>
    <t>dXS</t>
  </si>
  <si>
    <t>dMB</t>
  </si>
  <si>
    <t>dMS</t>
  </si>
  <si>
    <t>FBCF</t>
  </si>
  <si>
    <t>Formación bruta de capital fijo</t>
  </si>
  <si>
    <t>INE, CTRE, B95</t>
  </si>
  <si>
    <t>VEX</t>
  </si>
  <si>
    <t>INE, CTRE B95</t>
  </si>
  <si>
    <t>INE, CNE B80</t>
  </si>
  <si>
    <t>Millones de Euros</t>
  </si>
  <si>
    <t>Grado de Utilización de la Capacidad Productiva</t>
  </si>
  <si>
    <t>Porcentaje</t>
  </si>
  <si>
    <t>PIBcf</t>
  </si>
  <si>
    <t>RA</t>
  </si>
  <si>
    <t>EBE</t>
  </si>
  <si>
    <t>ENE</t>
  </si>
  <si>
    <t>CCF</t>
  </si>
  <si>
    <t>Consumo de capital fijo</t>
  </si>
  <si>
    <t>TPMNSUB</t>
  </si>
  <si>
    <t>FBBVA: Renta Nacional de España [y...]</t>
  </si>
  <si>
    <t>INE, CNE B95</t>
  </si>
  <si>
    <t>VABpb</t>
  </si>
  <si>
    <t>CNE, B70</t>
  </si>
  <si>
    <t>VABAGR</t>
  </si>
  <si>
    <t>VABENE</t>
  </si>
  <si>
    <t>VABIND</t>
  </si>
  <si>
    <t>VABCONS</t>
  </si>
  <si>
    <t>VABS</t>
  </si>
  <si>
    <t>VABSDV</t>
  </si>
  <si>
    <t>VABSNDV</t>
  </si>
  <si>
    <t>INSP</t>
  </si>
  <si>
    <t>TPMNSUB (PIB R)</t>
  </si>
  <si>
    <t>Deflactor del Producto Interior Bruto</t>
  </si>
  <si>
    <t>dVABpb</t>
  </si>
  <si>
    <t>dVABAGR</t>
  </si>
  <si>
    <t>dVABENE</t>
  </si>
  <si>
    <t>dVABIND</t>
  </si>
  <si>
    <t>dVABCONS</t>
  </si>
  <si>
    <t>dVABS</t>
  </si>
  <si>
    <t>dVABSDV</t>
  </si>
  <si>
    <t>dVABSNDV</t>
  </si>
  <si>
    <t>dINSP</t>
  </si>
  <si>
    <t>Millones de Euros/Porcentaje del PIB</t>
  </si>
  <si>
    <t>P11Raapp</t>
  </si>
  <si>
    <t>Producción de mercado (P.11)</t>
  </si>
  <si>
    <t>P131Raapp</t>
  </si>
  <si>
    <t>Pagos por otra producción no de mercado (P.131)</t>
  </si>
  <si>
    <t>Impuestos sobre la producción y las importaciones (D.2)</t>
  </si>
  <si>
    <t>Rentas de la propiedad (D.4)</t>
  </si>
  <si>
    <t>Impuestos corrientes sobre la renta, el patrimonio, etc. (D.5)</t>
  </si>
  <si>
    <t>Cotizaciones sociales (D.61)</t>
  </si>
  <si>
    <t>Otras transferencias corrientes (D.7)</t>
  </si>
  <si>
    <t>TEaapp</t>
  </si>
  <si>
    <t>CIaapp</t>
  </si>
  <si>
    <t>Consumos intermedios (P.2)</t>
  </si>
  <si>
    <t>FBCaapp</t>
  </si>
  <si>
    <t>RAaapp</t>
  </si>
  <si>
    <t>Remuneración de los asalariados (D.1)</t>
  </si>
  <si>
    <t>D29Eaapp</t>
  </si>
  <si>
    <t>Otros impuestos sobre la producción (D.29)</t>
  </si>
  <si>
    <t>TSEaapp</t>
  </si>
  <si>
    <t>Transferencias sociales en especie relacionadas con el gasto en productos suministrados a los hogares  por productores de mercado (D.63p)</t>
  </si>
  <si>
    <t>CCFaapp</t>
  </si>
  <si>
    <t>Prodaapp</t>
  </si>
  <si>
    <t>Producción</t>
  </si>
  <si>
    <t>GCFaapp</t>
  </si>
  <si>
    <t>VABaapp</t>
  </si>
  <si>
    <t>Valor Añadido Bruto</t>
  </si>
  <si>
    <t xml:space="preserve">Transferencias Corrientes Netas </t>
  </si>
  <si>
    <t>Renta disponible bruta</t>
  </si>
  <si>
    <t>Ajuste por la variación de la participación neta de los hogares en las reservas de los fondos de pensiones</t>
  </si>
  <si>
    <t>Ahorro de las familias</t>
  </si>
  <si>
    <t>CoNFN</t>
  </si>
  <si>
    <t>Precios corrientes</t>
  </si>
  <si>
    <t>Rentas primarias recibidas del resto del mundo-Recursos</t>
  </si>
  <si>
    <t>RNrm</t>
  </si>
  <si>
    <t>Rentas primarias netas con el resto del mundo</t>
  </si>
  <si>
    <t>TCNrm</t>
  </si>
  <si>
    <t>Transferencias corrientes netas con el resto del mundo</t>
  </si>
  <si>
    <t>RNBD</t>
  </si>
  <si>
    <t>RNND</t>
  </si>
  <si>
    <t>SNB</t>
  </si>
  <si>
    <t>Ahorro nacional bruto</t>
  </si>
  <si>
    <t>Formación bruta de capital</t>
  </si>
  <si>
    <t>TRKrmr</t>
  </si>
  <si>
    <t>Transferencias de capital recibidas del resto del mundo-Recursos</t>
  </si>
  <si>
    <t>TRKrme</t>
  </si>
  <si>
    <t>Transferencias de capital netas con el resto del mundo</t>
  </si>
  <si>
    <t>X BIENES</t>
  </si>
  <si>
    <t>Exportaciones de bienes</t>
  </si>
  <si>
    <t>X SERV</t>
  </si>
  <si>
    <t>M BIENES</t>
  </si>
  <si>
    <t>Importaciones de bienes</t>
  </si>
  <si>
    <t>M SERV</t>
  </si>
  <si>
    <t>POB</t>
  </si>
  <si>
    <t>Población entre 0 y 15 años</t>
  </si>
  <si>
    <t>Población entre 16 y 64 años</t>
  </si>
  <si>
    <t>Ocupados</t>
  </si>
  <si>
    <t>Asalariados</t>
  </si>
  <si>
    <t>Parados</t>
  </si>
  <si>
    <t>u</t>
  </si>
  <si>
    <t>PR</t>
  </si>
  <si>
    <t>FBBVA, EHE</t>
  </si>
  <si>
    <t>BEPR</t>
  </si>
  <si>
    <t>Euros corrientes</t>
  </si>
  <si>
    <t>CLU</t>
  </si>
  <si>
    <t>Coste Laboral Unitario</t>
  </si>
  <si>
    <t>Euros por Unidad producida</t>
  </si>
  <si>
    <t>Índice</t>
  </si>
  <si>
    <t>Tasa de Variación (%)</t>
  </si>
  <si>
    <t>Millones de euros</t>
  </si>
  <si>
    <t>Tasa de Variación Originales (%)</t>
  </si>
  <si>
    <t>Importaciones</t>
  </si>
  <si>
    <t>Consumo final de no residentes en el territorio económico</t>
  </si>
  <si>
    <t>Saldo Exterior</t>
  </si>
  <si>
    <t>SXM</t>
  </si>
  <si>
    <t>Importaciones de Servicios</t>
  </si>
  <si>
    <t>Tasas de variación (%)</t>
  </si>
  <si>
    <t>D.1</t>
  </si>
  <si>
    <t>D.3</t>
  </si>
  <si>
    <t>D.4</t>
  </si>
  <si>
    <t>D.41</t>
  </si>
  <si>
    <t>D.61</t>
  </si>
  <si>
    <t>D.62</t>
  </si>
  <si>
    <t>D.7</t>
  </si>
  <si>
    <t>Empleos</t>
  </si>
  <si>
    <t>P.5</t>
  </si>
  <si>
    <t>D.2</t>
  </si>
  <si>
    <t>D.29</t>
  </si>
  <si>
    <t>D.5</t>
  </si>
  <si>
    <t>P.2</t>
  </si>
  <si>
    <t>% del PIB</t>
  </si>
  <si>
    <t>% PIB</t>
  </si>
  <si>
    <t>CFtenr</t>
  </si>
  <si>
    <t>CFer</t>
  </si>
  <si>
    <t>TKNrm</t>
  </si>
  <si>
    <t>Miles de personas</t>
  </si>
  <si>
    <t>INE</t>
  </si>
  <si>
    <t>Miles de Personas y tasas</t>
  </si>
  <si>
    <t>Tasa de empleo</t>
  </si>
  <si>
    <t>Tasa salarización</t>
  </si>
  <si>
    <t>P.11</t>
  </si>
  <si>
    <t>P.131</t>
  </si>
  <si>
    <t>D.63p</t>
  </si>
  <si>
    <t>Grado de Utilización de Capacidad Productiva</t>
  </si>
  <si>
    <t>Tasa de variación</t>
  </si>
  <si>
    <t xml:space="preserve">Miles de Personas </t>
  </si>
  <si>
    <t>Euros por unidad producida</t>
  </si>
  <si>
    <t>Total de Parados, en miles de Personas</t>
  </si>
  <si>
    <t>Gasto en consumo final de las AAPP</t>
  </si>
  <si>
    <t>FBCF. Activos fijos materiales. Construcción. Viviendas</t>
  </si>
  <si>
    <t>FBCF. Activos fijos materiales. Construcción. Otros edificios y construcciones</t>
  </si>
  <si>
    <t>si</t>
  </si>
  <si>
    <t>i</t>
  </si>
  <si>
    <t>Tasa de inversión</t>
  </si>
  <si>
    <t>AMECO</t>
  </si>
  <si>
    <t>dPIB</t>
  </si>
  <si>
    <t>VABriiV</t>
  </si>
  <si>
    <t>CUADRO 2: PIB DEMANDA. PRECIOS CONSTANTES
(Series enlazadas)</t>
  </si>
  <si>
    <t>Deflator
Dem. Final+ M</t>
  </si>
  <si>
    <t>Tasa 
Variación</t>
  </si>
  <si>
    <t>P.12</t>
  </si>
  <si>
    <t>Rentas primarias pagadas al resto del mundo- Empleos</t>
  </si>
  <si>
    <t>Transferencias corrientes pagadas al resto del mundo-Empleos</t>
  </si>
  <si>
    <t>Transferencias corrientes recibidas del resto del mundo-Recursos</t>
  </si>
  <si>
    <t>Transferencias de capital pagadas al resto del mundo-Empleos</t>
  </si>
  <si>
    <t>Adquisiciones menos cesiones de activos no financieros no producidos (NP)</t>
  </si>
  <si>
    <t>Promedio de los triemestres</t>
  </si>
  <si>
    <t>Producto Interior Bruto (Precios corrientes)</t>
  </si>
  <si>
    <t>PIB D Pcorr</t>
  </si>
  <si>
    <t>PIB D Pctes</t>
  </si>
  <si>
    <t>PIB D Deflactor</t>
  </si>
  <si>
    <t>X M Pcorr</t>
  </si>
  <si>
    <t>X M Pctes</t>
  </si>
  <si>
    <t>X M Deflactor</t>
  </si>
  <si>
    <t>PIB Rentas</t>
  </si>
  <si>
    <t>PIB O Pcorr</t>
  </si>
  <si>
    <t>PIB O Pctes</t>
  </si>
  <si>
    <t>PIB O Deflactor</t>
  </si>
  <si>
    <t>FBC Pcorr</t>
  </si>
  <si>
    <t>FBC Pctes</t>
  </si>
  <si>
    <t>FBCF por Prodductos Pcorr</t>
  </si>
  <si>
    <t>FBCF por Productos Pctes</t>
  </si>
  <si>
    <t>FBCF por Productos Deflactor</t>
  </si>
  <si>
    <t>FBCF por Sectores Pcorr</t>
  </si>
  <si>
    <t>FBCF por Sectores Pctes</t>
  </si>
  <si>
    <t>FBCF por Sectores Deflactor</t>
  </si>
  <si>
    <t>STOCK de Capital</t>
  </si>
  <si>
    <t>Cuentas Públicas</t>
  </si>
  <si>
    <t>Cuentas de los Hogares</t>
  </si>
  <si>
    <t>Población</t>
  </si>
  <si>
    <t>Remuneración de Asalariados (RA) Pcorr</t>
  </si>
  <si>
    <t>Capacidad/Necesidad de Financiación (CoNFN)</t>
  </si>
  <si>
    <t>Resto del Mundo (RM)</t>
  </si>
  <si>
    <t>Paro Registrado (PR)</t>
  </si>
  <si>
    <t>Beneficiarios de Prestaciones por Desempleo (BPD)</t>
  </si>
  <si>
    <t>Coste Laboral Unitario (CLU)</t>
  </si>
  <si>
    <t xml:space="preserve">Salario Medio (SM) </t>
  </si>
  <si>
    <t>Tasa de paro (EPA)</t>
  </si>
  <si>
    <t>Rentas inmobiliarias imputadas</t>
  </si>
  <si>
    <t>Deflactor rentas inmobiliarias imputadas</t>
  </si>
  <si>
    <t>VAB a precios Básicos o PIB a precios básicos</t>
  </si>
  <si>
    <t>Miles</t>
  </si>
  <si>
    <t>CUADRO 23': SALDO DE LA ECONOMÍA NACIONAL (sobre el PIB).</t>
  </si>
  <si>
    <t>Tasa de variación %</t>
  </si>
  <si>
    <t>CLU en el Sec. Agric., ganadería y pesca</t>
  </si>
  <si>
    <t>CLU en el Sector de la Constucción</t>
  </si>
  <si>
    <t>CLU en los Servicios Destinados a la Venta</t>
  </si>
  <si>
    <t>CLU en los Servs. No Destinados a la Venta</t>
  </si>
  <si>
    <t>dVABrii10</t>
  </si>
  <si>
    <t>Se pone el mismo signo que en las cuentas de la economía nacional, es decir, como si fuese Balanza de Pagos y NO Cta del RM de la CN</t>
  </si>
  <si>
    <t>Paro Registrado</t>
  </si>
  <si>
    <t>CLU en el Sector Energía</t>
  </si>
  <si>
    <t>CLU en la Industria</t>
  </si>
  <si>
    <t>CLU en los Servicios</t>
  </si>
  <si>
    <t>INE, CNE B2015</t>
  </si>
  <si>
    <t>AÑO 2015=100</t>
  </si>
  <si>
    <t>dVABriiV</t>
  </si>
  <si>
    <t>Serie de original de 
DEUDA</t>
  </si>
  <si>
    <t>PDE2010.AAPP.DEUDA SEGUN PDE.TOTAL
Millones de Euros</t>
  </si>
  <si>
    <t>MOISES</t>
  </si>
  <si>
    <t>INE - EPA</t>
  </si>
  <si>
    <t>INE(83): Anuario est. 1983</t>
  </si>
  <si>
    <t>M. Economía (BDSICE)</t>
  </si>
  <si>
    <t>INE - EPA (homogénea)</t>
  </si>
  <si>
    <t>CNTR B200</t>
  </si>
  <si>
    <t>Rrmr - Rrme</t>
  </si>
  <si>
    <t>TCrmr - TCrme</t>
  </si>
  <si>
    <t>PIBpm +RNrm+TCNrm</t>
  </si>
  <si>
    <t>RNBD - CCF</t>
  </si>
  <si>
    <t>RNBD - Cpr - Cpu</t>
  </si>
  <si>
    <t>TRKrmr - TRKrme</t>
  </si>
  <si>
    <t>SNB - FBC + TRNKrm</t>
  </si>
  <si>
    <t>RA Pcorr / PIB O Pcorr</t>
  </si>
  <si>
    <t>GPRD</t>
  </si>
  <si>
    <t>Impuestos sobre los productos</t>
  </si>
  <si>
    <t>Impuestos del tipo valor añadido</t>
  </si>
  <si>
    <t xml:space="preserve">Impuesto sobre el Valor Añadido (IVA) </t>
  </si>
  <si>
    <t>Impuesto General Indirecto Canario (IGIC)</t>
  </si>
  <si>
    <t>Impuestos y derechos sobre las importaciones, excluido el IVA</t>
  </si>
  <si>
    <t>Derechos de importación</t>
  </si>
  <si>
    <t>Arbitrio sobre Importaciones y Entregas de Mercancías en Canarias (AIEM): Importación</t>
  </si>
  <si>
    <t>Impuesto sobre la Producción, los Servicios y la Importación (IPSI) en Ceuta y Melilla: Importación</t>
  </si>
  <si>
    <t>Otros impuestos sobre la importación</t>
  </si>
  <si>
    <t>Impuestos sobre las importaciones, excluidos el IVA y los derechos de importación</t>
  </si>
  <si>
    <t>Impuestos especiales sobre determinados productos importados</t>
  </si>
  <si>
    <t>Otros impuestos sobre las importaciones</t>
  </si>
  <si>
    <t>Impuestos sobre los productos, excluidos el IVA y los impuestos sobre las importaciones</t>
  </si>
  <si>
    <t>Impuesto sobre Hidrocarburos</t>
  </si>
  <si>
    <t>Impuesto Especial sobre la Electricidad</t>
  </si>
  <si>
    <t>Impuesto sobre el Alcohol y Bebidas Derivadas</t>
  </si>
  <si>
    <t>Impuesto sobre la Cerveza</t>
  </si>
  <si>
    <t>Impuesto sobre Productos Intermedios</t>
  </si>
  <si>
    <t>Impuesto sobre las Labores del Tabaco</t>
  </si>
  <si>
    <t>Impuesto sobre Combustibles y Derivados del Petróleo</t>
  </si>
  <si>
    <t>Impuesto sobre Ventas Minoristas de Determinados Hidrocarburos</t>
  </si>
  <si>
    <t>Arbitrio sobre Importaciones y Entregas de Mercancías en Canarias (AIEM): Producción</t>
  </si>
  <si>
    <t>Impuesto sobre la Producción, los Servicios y la Importación (IPSI) en Ceuta y Melilla: Producción</t>
  </si>
  <si>
    <t>Tasas Comisión Nacional de la Energía</t>
  </si>
  <si>
    <t xml:space="preserve">Recargo Plan Ahorro y Eficiencia Energética (desde 2008) </t>
  </si>
  <si>
    <t>Impuesto Especial sobre el Carbón</t>
  </si>
  <si>
    <t xml:space="preserve">Impuestos sobre el valor de la producción de la energía eléctrica
</t>
  </si>
  <si>
    <t>Exacción sobre la gasolina</t>
  </si>
  <si>
    <t>Impuesto sobre los gases fluorados de efecto invernadero</t>
  </si>
  <si>
    <t>Canon por utilización de las aguas continentales para la producción de energía eléctrica</t>
  </si>
  <si>
    <t xml:space="preserve">Impuestos sobre Transmisiones Patrimoniales y Actos Jurídicos Documentados </t>
  </si>
  <si>
    <t>Impuesto Especial sobre Determinados Medios Transporte</t>
  </si>
  <si>
    <t>Impuestos y tasas sobre el juego/ Recargo Tasa sobre el juego</t>
  </si>
  <si>
    <t>Impuesto sobre las Primas de Seguro</t>
  </si>
  <si>
    <t>Impuesto sobre estancias turísticas</t>
  </si>
  <si>
    <t xml:space="preserve">Tasas para RTVE  </t>
  </si>
  <si>
    <t>Tasas de la Comisión Nacional del Mercado Telecomunicaciones</t>
  </si>
  <si>
    <t>Impuesto sobre Construcciones, Instalaciones y Obras (ICIO)</t>
  </si>
  <si>
    <t>Otros impuestos sobre gastos suntuarios</t>
  </si>
  <si>
    <t>Recurso CORES</t>
  </si>
  <si>
    <t>Otros impuestos sobre los productos</t>
  </si>
  <si>
    <t>Otros impuestos sobre la producción</t>
  </si>
  <si>
    <t>Impuesto sobre Bienes Inmuebles (IBI) / Recargo sobre el IBI</t>
  </si>
  <si>
    <t>Gravamen Especial sobre Bienes Inmuebles de Entidades no Residentes</t>
  </si>
  <si>
    <t>Impuesto sobre Grandes Establecimientos Comerciales</t>
  </si>
  <si>
    <t>Otros impuestos sobre la propiedad o uso de la tierra, edificios y construcciones</t>
  </si>
  <si>
    <t>Impuesto sobre Vehículos de Tracción Mecánica (empresas)</t>
  </si>
  <si>
    <t>Impuesto sobre Actividades Económicas (IAE) / Recargo sobre el IAE</t>
  </si>
  <si>
    <t>Compensación tributos locales (Telefónica de España)</t>
  </si>
  <si>
    <t>Licencias urbanísticas</t>
  </si>
  <si>
    <t>Tasas por utilización privativa o aprovechamiento especial del dominio público</t>
  </si>
  <si>
    <t xml:space="preserve">Tasas por obtención de licencias empresariales y profesionales </t>
  </si>
  <si>
    <t>Canon ITV</t>
  </si>
  <si>
    <t>Impuestos y cánones de vertidos, canon de explotación de hidrocarburos y canon de superficie de minas</t>
  </si>
  <si>
    <t>Impuestos y cánones sobre la emisión de gases y contaminación atmosférica</t>
  </si>
  <si>
    <t>Impuesto sobre aprovechamientos cinegéticos</t>
  </si>
  <si>
    <t>Impuesto sobre la producción y transporte de energía que incidan en el medio ambiente</t>
  </si>
  <si>
    <t>Impuesto sobre instalaciones que incidan en el medio ambiente</t>
  </si>
  <si>
    <t>Derechos de emisión de gases de efecto invernadero</t>
  </si>
  <si>
    <t>Impuestos sobre producción y almacenamiento de combustible nuclear gastado y residuos radiactivos</t>
  </si>
  <si>
    <t>Otros impuestos medioambientales</t>
  </si>
  <si>
    <t xml:space="preserve">Impuesto sobre los Depósitos de las Entidades de Crédito </t>
  </si>
  <si>
    <t>Recurso Ordinario del FGD</t>
  </si>
  <si>
    <t>Impuestos sobre la renta</t>
  </si>
  <si>
    <t>Impuesto sobre la Renta de Personas las Físicas / Impuesto sobre la Renta de No Residentes (personas físicas)</t>
  </si>
  <si>
    <t>Impuesto sobre Sociedades / Impuesto sobre la Renta de No Residentes (personas jurídicas)</t>
  </si>
  <si>
    <t>Otros impuestos corrientes</t>
  </si>
  <si>
    <t>Impuesto sobre el Patrimonio</t>
  </si>
  <si>
    <t>IBI (Viviendas desocupadas)</t>
  </si>
  <si>
    <t>Impuesto sobre Vehículos Tracción Mecánica (hogares)</t>
  </si>
  <si>
    <t>Licencias de caza y pesca</t>
  </si>
  <si>
    <t>Otras tasas pagadas por hogares por licencias</t>
  </si>
  <si>
    <t>Impuesto sobre Sucesiones y Donaciones</t>
  </si>
  <si>
    <t>Contribuciones especiales</t>
  </si>
  <si>
    <t>Cuotas de urbanización</t>
  </si>
  <si>
    <t>Impuesto sobre el Incremento del Valor de los Terrenos de Naturaleza Urbana</t>
  </si>
  <si>
    <t>Aprovechamientos urbanísticos</t>
  </si>
  <si>
    <t>Recurso extraordinario del FGD</t>
  </si>
  <si>
    <t>Gravamen cuenta de reserva de revalorización</t>
  </si>
  <si>
    <t>Otros impuestos sobre el capital</t>
  </si>
  <si>
    <t>D.21</t>
  </si>
  <si>
    <t>D.211</t>
  </si>
  <si>
    <t>D.212</t>
  </si>
  <si>
    <t>D.2121</t>
  </si>
  <si>
    <t>D.2122</t>
  </si>
  <si>
    <t>D.214</t>
  </si>
  <si>
    <t>D.51</t>
  </si>
  <si>
    <t>D.59</t>
  </si>
  <si>
    <t>Cotizaciones sociales efectivas a cargo de los empleadores</t>
  </si>
  <si>
    <t>Cotizaciones sociales efectivas a cargo de los hogares</t>
  </si>
  <si>
    <t>D.611</t>
  </si>
  <si>
    <t>D.612</t>
  </si>
  <si>
    <t>D.613</t>
  </si>
  <si>
    <t>Intereses</t>
  </si>
  <si>
    <t>Rentas de sociedades</t>
  </si>
  <si>
    <t>Otras rentas de la propiedad</t>
  </si>
  <si>
    <t>D.41r</t>
  </si>
  <si>
    <t>D.42r</t>
  </si>
  <si>
    <t>D.43r+..+D.45r</t>
  </si>
  <si>
    <t>Cooperación internacional corriente</t>
  </si>
  <si>
    <t>Indemnizaciones de seguro no vida</t>
  </si>
  <si>
    <t>Otras transferencias corrientes</t>
  </si>
  <si>
    <t>D.74r</t>
  </si>
  <si>
    <t>D.72r</t>
  </si>
  <si>
    <t>D.75r</t>
  </si>
  <si>
    <t>Impuestos sobre el capital</t>
  </si>
  <si>
    <t>Ayudas a la inversión</t>
  </si>
  <si>
    <t>Otras transferencias de capital</t>
  </si>
  <si>
    <t>P.51g</t>
  </si>
  <si>
    <t>P.52+P.53</t>
  </si>
  <si>
    <t>NP</t>
  </si>
  <si>
    <t>D.31p</t>
  </si>
  <si>
    <t>D.39p</t>
  </si>
  <si>
    <t>Subvenciones a los productos</t>
  </si>
  <si>
    <t>Otras subvenciones a la producción</t>
  </si>
  <si>
    <t>Prestaciones sociales distintas de las transferencias en especie</t>
  </si>
  <si>
    <t>Transferencias sociales en especie. producción adquirida en el mercado por AAPP</t>
  </si>
  <si>
    <t>Primas netas de seguro no vida</t>
  </si>
  <si>
    <t>Recursos propios de la UE: IVA y RNB</t>
  </si>
  <si>
    <t>D.74p</t>
  </si>
  <si>
    <t>D.75p</t>
  </si>
  <si>
    <t>D.76p</t>
  </si>
  <si>
    <t>D.29p</t>
  </si>
  <si>
    <t>D.51p</t>
  </si>
  <si>
    <t>Otras Transferencias  de capital</t>
  </si>
  <si>
    <t>TOTAL EMPLEOS DE CAPITAL</t>
  </si>
  <si>
    <t>TOTAL EMPLEOS</t>
  </si>
  <si>
    <t>D.71p</t>
  </si>
  <si>
    <t>TOTAL RECURSOS DE CAPITAL</t>
  </si>
  <si>
    <t>TOTAL RECURSOS CORRIENTES</t>
  </si>
  <si>
    <t>RECURSOS</t>
  </si>
  <si>
    <t>EMPLEOS</t>
  </si>
  <si>
    <t>TOTAL EMPLEOS CORRIENTES</t>
  </si>
  <si>
    <t>TOTAL 
RECURSOS</t>
  </si>
  <si>
    <t>IMPUESTOS SOBRE LA PRODUCCIÓN Y LAS IMPORTACIONES</t>
  </si>
  <si>
    <t>IMPUESTOS CORRIENTES SOBRE LA RENTA, EL PATRIMONIO, ETC.</t>
  </si>
  <si>
    <t>Cotizaciones sociales</t>
  </si>
  <si>
    <t>RENTAS DE LA PROPIEDAD</t>
  </si>
  <si>
    <t>OTRAS TRANSFERENCIAS CORRIENTES</t>
  </si>
  <si>
    <t>D.91</t>
  </si>
  <si>
    <t>D.92r</t>
  </si>
  <si>
    <t xml:space="preserve">D.99r </t>
  </si>
  <si>
    <t>P.7</t>
  </si>
  <si>
    <t xml:space="preserve">D.92p </t>
  </si>
  <si>
    <t>D.99p</t>
  </si>
  <si>
    <t>FORMACIÓN BRUTA DE CAPITAL 
(FBC)</t>
  </si>
  <si>
    <t>ADQUISICIONES MENOS CESIONES DE ACTIVOS NO FINANCIEROS NO PRODUCIDOS
(K.2)</t>
  </si>
  <si>
    <t>REMUNERACIONES DE LOS ASALARIADOS</t>
  </si>
  <si>
    <t>CONSUMOS INTERMEDIOS</t>
  </si>
  <si>
    <t>SUBVENCIONES</t>
  </si>
  <si>
    <t>OTROS GASTOS CORRIENTES</t>
  </si>
  <si>
    <t>Formación bruta de capital fijo
(FBCF)</t>
  </si>
  <si>
    <t>Variación de existencias y adquisiciones menos cesiones de objetos valiosos
(VE + AMCOV)</t>
  </si>
  <si>
    <t xml:space="preserve">Intereses </t>
  </si>
  <si>
    <t>Producción de mercado</t>
  </si>
  <si>
    <t>Producción para uso final propio</t>
  </si>
  <si>
    <t>Pagos por otra producción no de mercado</t>
  </si>
  <si>
    <t>D.42p+..+D.45p</t>
  </si>
  <si>
    <t xml:space="preserve">INTERESES Y RENTAS DE LA PROPIEDAD </t>
  </si>
  <si>
    <t>'Impuestos corrientes sobre la renta... a pagar</t>
  </si>
  <si>
    <t>OTROS INGRESOS CORRIENTES</t>
  </si>
  <si>
    <t>Recurso UE de recursos propios</t>
  </si>
  <si>
    <t>Transferencias corrientes diversas (NO SE INCLUYE LAS P11/P12)</t>
  </si>
  <si>
    <t>Ventas residuales (P11/p12)</t>
  </si>
  <si>
    <t xml:space="preserve">Pagos Parciales </t>
  </si>
  <si>
    <t xml:space="preserve">Prestaciones sociales </t>
  </si>
  <si>
    <t>SUBVENCIONES de explotación</t>
  </si>
  <si>
    <t>del cual, 
IVA pagado 
a la UE</t>
  </si>
  <si>
    <t xml:space="preserve"> Apremios e intereses de demora</t>
  </si>
  <si>
    <t>Impuestos sobre los productos (IVA, IGIC, Apremios y otros)</t>
  </si>
  <si>
    <t>Recurso propio de la UE s/importaciones</t>
  </si>
  <si>
    <t>Impuestos y derechos sobre las importaciones, excluido el IVA (SIN recurso a la UE)</t>
  </si>
  <si>
    <t>Impuesto sobre el Valor Añadido bruto (IVA+recurso UE)</t>
  </si>
  <si>
    <t>Recurso UE: parte del IVA pagado a la UE</t>
  </si>
  <si>
    <t>Derechos importación y exportación</t>
  </si>
  <si>
    <t>Compensacion gravámenes interiores</t>
  </si>
  <si>
    <t>Otros impuestos ligados a las importaciones</t>
  </si>
  <si>
    <t xml:space="preserve">       Impuesto sobre tráfico de empresas</t>
  </si>
  <si>
    <t>Monopolios fiscales</t>
  </si>
  <si>
    <t>Impuesto sobre Actividades Económicas (IAE) / Recargo sobre el IAE - Licencia Fiscal</t>
  </si>
  <si>
    <t>Desgravación fiscal a al Exportación</t>
  </si>
  <si>
    <t>Impuestos sobre el consumo</t>
  </si>
  <si>
    <t>Cotizaciones reales</t>
  </si>
  <si>
    <r>
      <rPr>
        <b/>
        <sz val="10"/>
        <color rgb="FF0070C0"/>
        <rFont val="Arial"/>
        <family val="2"/>
      </rPr>
      <t xml:space="preserve">Cotizaciones ficticias </t>
    </r>
    <r>
      <rPr>
        <b/>
        <sz val="10"/>
        <rFont val="Arial"/>
        <family val="2"/>
      </rPr>
      <t>= Cotizaciones sociales imputadas a cargo de los empleadores</t>
    </r>
  </si>
  <si>
    <t>Cotizaciones ficticias =Cotizaciones sociales imputadas a cargo de los empleadores</t>
  </si>
  <si>
    <t>Dividendos y otras rentas</t>
  </si>
  <si>
    <t>Ajustes del Cupo vasco</t>
  </si>
  <si>
    <t>Ventas Residuales (p11/p12)</t>
  </si>
  <si>
    <t>Pagos Parciales</t>
  </si>
  <si>
    <t>RECURSOS NO FINANCIEROS</t>
  </si>
  <si>
    <t>RECURSOS CORRIENTES</t>
  </si>
  <si>
    <t>EMPLEOS NO FINANCIEROS</t>
  </si>
  <si>
    <t>EMPLEOS CORRIENTES</t>
  </si>
  <si>
    <t xml:space="preserve">   Remuneracion de asalariados</t>
  </si>
  <si>
    <t>Consumos intermedios</t>
  </si>
  <si>
    <t xml:space="preserve">   Prestaciones sociales = Pres. sociales distintas a las transferencias sociales en especie + Transferencias sociales en especie: producción adquirida en el mercado</t>
  </si>
  <si>
    <t xml:space="preserve">   Subvenciones de explotación = (subvenciones a los productos + Otras subvenciones a la producción)</t>
  </si>
  <si>
    <t xml:space="preserve">   Otros gastos corrientes = Rec. UE + Coop-. Inter. + Trans. Diversas</t>
  </si>
  <si>
    <t>EMPLEOS DE CAPITAL</t>
  </si>
  <si>
    <t>PRSaapp</t>
  </si>
  <si>
    <t>FBCFaapp</t>
  </si>
  <si>
    <t>GPDaapp</t>
  </si>
  <si>
    <t>Gasto en Prestaciones por desempleo (A modo informativo. Incluida en Prestaciones Sociales.</t>
  </si>
  <si>
    <t>OGCaapp</t>
  </si>
  <si>
    <t>EmpCRaapp</t>
  </si>
  <si>
    <t>EmpCPaapp</t>
  </si>
  <si>
    <t xml:space="preserve">Ayudas a la inversión </t>
  </si>
  <si>
    <t>Ayudas a la inversión y otras transferencias de capital</t>
  </si>
  <si>
    <t>AD-CE_AFaapp</t>
  </si>
  <si>
    <t>Otras Transferencias de capital (D.99p)</t>
  </si>
  <si>
    <t>OTKaapp</t>
  </si>
  <si>
    <t>AIaapp</t>
  </si>
  <si>
    <t xml:space="preserve"> Ayudas a la inversión (D92p)</t>
  </si>
  <si>
    <t>RECURSOS  DE CAPITAL</t>
  </si>
  <si>
    <t xml:space="preserve"> Intereses + Otras rentas de la propiedad</t>
  </si>
  <si>
    <t>SvEP+OSPaapp</t>
  </si>
  <si>
    <t>INT+Oraapp</t>
  </si>
  <si>
    <t>CUADRO 21: CUENTAS DE LAS AA.PP (Operaciones no fiancieras). (sobre el PIB).</t>
  </si>
  <si>
    <t>POPNDaapp/PIB</t>
  </si>
  <si>
    <t>Ppaapp
/PIB</t>
  </si>
  <si>
    <t>IPMRaapp
/PIB</t>
  </si>
  <si>
    <t>D4Raapp
/PIB</t>
  </si>
  <si>
    <t>ImPCRPaapp
/PIB</t>
  </si>
  <si>
    <t>CSRaapp
/PIB</t>
  </si>
  <si>
    <t>TrCRaapp
/PIB</t>
  </si>
  <si>
    <t>RECCAPaapp
/PIB</t>
  </si>
  <si>
    <t>Traapp
/PIB</t>
  </si>
  <si>
    <t>RECCORaapp
/PIB</t>
  </si>
  <si>
    <t>Vraapp
/PIB</t>
  </si>
  <si>
    <t xml:space="preserve">EMPELOS
</t>
  </si>
  <si>
    <t>OTROS INDICADORES</t>
  </si>
  <si>
    <t>CCFaapp
/PIB</t>
  </si>
  <si>
    <t>Prodaapp
/PIB</t>
  </si>
  <si>
    <t>GCFaapp
/PIB</t>
  </si>
  <si>
    <t>VABaapp
/PIB</t>
  </si>
  <si>
    <t>Deup
/PIB</t>
  </si>
  <si>
    <t>Deuda Pública</t>
  </si>
  <si>
    <t>Gasto en Consumo Final de las AA.PP</t>
  </si>
  <si>
    <t>SALDO PRIMARIO (CoNFaapp+Interesesppagados)</t>
  </si>
  <si>
    <t>Saldo neto de las ayudas a las IIFF</t>
  </si>
  <si>
    <t>Deupnom
/PIB</t>
  </si>
  <si>
    <t>Deuda Pública (PDE)
/PIB</t>
  </si>
  <si>
    <t>Adq-Ces
ObjVal</t>
  </si>
  <si>
    <t>DEFLACTORES DEL PIB y de las Ramas de Actividad</t>
  </si>
  <si>
    <t>MOISES, 
hoja DP</t>
  </si>
  <si>
    <t>CUADRO 2:    PIB y DEMANDA (PRECIOS CONSTANTES)</t>
  </si>
  <si>
    <t>CUADRO 1:    PIB y DEMANDA (PRECIOS CORRIENTES)</t>
  </si>
  <si>
    <t>CUADRO 3:    DEFLACTORES DEL PIB y de la DEMANDA</t>
  </si>
  <si>
    <t>CUADRO 4:    PIB y RENTAS (PRECIOS CORRIENTES)</t>
  </si>
  <si>
    <t>CUADRO 5:    PIB y VAB por Ramas de Actividad (PRECIOS CORRIENTES)</t>
  </si>
  <si>
    <t>CUADRO 6:    PIB y VAB por Ramas de Actividad (PRECIOS CONSTANTES)</t>
  </si>
  <si>
    <t>CUADRO 7:    DEFLACTORES DEL PIB y de las Ramas de Actividad</t>
  </si>
  <si>
    <t>CUADRO 8:    COMERCIO EXTERIOR (PRECIOS CORRIENTES)</t>
  </si>
  <si>
    <t>CUADRO 9:    COMERCIO EXTERIOR (PRECIOS CONSTANTES)</t>
  </si>
  <si>
    <t>CUADRO 10:    DEFLACTORES DEL COMERCIO EXTERIOR</t>
  </si>
  <si>
    <t>CUADRO 12:    COMPONENTES DE LA FBC (PRECIOS CONSTANTES)</t>
  </si>
  <si>
    <t>CUADRO 11:    COMPONENTES DE LA FBC (PRECIOS CORRIENTES)</t>
  </si>
  <si>
    <t>CUADRO 13:    FBCF POR PRODUCTOS (PRECIOS CORRIENTES)</t>
  </si>
  <si>
    <t>CUADRO 14:    FBCF POR PRODUCTOS (PRECIOS CONSTANTES)</t>
  </si>
  <si>
    <t>CUADRO 15:    DEFLACTORES DE LA FBCF POR PRODUCTOS</t>
  </si>
  <si>
    <t>CUADRO 16:    FBCF POR SECTORES INSTITUCIONALES (PRECIOS CORRIENTES)</t>
  </si>
  <si>
    <t>CUADRO 17:    FBCF POR SECTORES INSTITUCIONALES (PRECIOS CONSTANTES)</t>
  </si>
  <si>
    <t>CUADRO 18:    DEFLACTORES DE LA FBCF POR SECTORES INSTITUCIONALES</t>
  </si>
  <si>
    <t>CUADRO 19:    STOCK DE CAPITAL y UTILIZACIÓN DE LA CAPACIDAD PRODUCTIVA</t>
  </si>
  <si>
    <t>TRCNrm</t>
  </si>
  <si>
    <t>TRKNrm</t>
  </si>
  <si>
    <t>TRCrmr</t>
  </si>
  <si>
    <t>TRCrme</t>
  </si>
  <si>
    <t>RPRIMrme</t>
  </si>
  <si>
    <t>RPRIMrmr</t>
  </si>
  <si>
    <t>RPRIMNrm</t>
  </si>
  <si>
    <t>[16 - 64]</t>
  </si>
  <si>
    <t>[0 - 15]</t>
  </si>
  <si>
    <t>[65 - ]</t>
  </si>
  <si>
    <t>[16 - ]</t>
  </si>
  <si>
    <t>CUADRO 30:    PARO REGISTRADO</t>
  </si>
  <si>
    <t>CUADRO 31:    BENEFICIARIOS DE PRESTACIONES POR DESEMPLEO</t>
  </si>
  <si>
    <t>CUADRO 32:    GASTO EN PRESTACIONES POR DESEMPLEO</t>
  </si>
  <si>
    <t>CUADRO 33:    COSTE LABORAL UNITARIO</t>
  </si>
  <si>
    <t>Parados totales</t>
  </si>
  <si>
    <t>Parados_LgD</t>
  </si>
  <si>
    <t>H por Ocupado</t>
  </si>
  <si>
    <t>Adq-Ces_ObjVal</t>
  </si>
  <si>
    <t>Gasto en prestaciones por desempleo</t>
  </si>
  <si>
    <t>GUCP</t>
  </si>
  <si>
    <t>Remuneracion de asalariados</t>
  </si>
  <si>
    <t>H_trabajadas-ASAL</t>
  </si>
  <si>
    <t>H_trabajadas-OCUP</t>
  </si>
  <si>
    <t>HOJA:</t>
  </si>
  <si>
    <t>CUADRO:</t>
  </si>
  <si>
    <t>Unidades:</t>
  </si>
  <si>
    <t>Valoración:</t>
  </si>
  <si>
    <t>Período:</t>
  </si>
  <si>
    <t>INE, CNTR B2015</t>
  </si>
  <si>
    <t>Nombre de la variable:</t>
  </si>
  <si>
    <t>IGAE. Operaciones no financieras de las Administraciones Públicas</t>
  </si>
  <si>
    <t>BADASE. Ministerio de Industria y Turismo.</t>
  </si>
  <si>
    <t>IGAE. Operaciones no financieras de las Administraciones Públicas Ministerio de Hacienda.</t>
  </si>
  <si>
    <t>Prestaciones sociales = Pres. sociales distintas a las transferencias sociales en especie + Transferencias sociales en especie (producción adquirida en el mercado)</t>
  </si>
  <si>
    <t>IGAE. Anuarios estadísticos. Ministerio de Hacienda.</t>
  </si>
  <si>
    <t>Ayudas a la inversión (D92p)</t>
  </si>
  <si>
    <t>X  -  M  +  RPRIMNrm  +  TRCNrm  +  TRKNrm</t>
  </si>
  <si>
    <t>INE. Cifras de población. Principales series desde 1971.</t>
  </si>
  <si>
    <t>Pob_Act - Ocupados</t>
  </si>
  <si>
    <t>Ocupados / (1 - u/100)</t>
  </si>
  <si>
    <t>BDSICE. Ministerio de Economía.</t>
  </si>
  <si>
    <t>Enlace siguiendo evolución de Parados</t>
  </si>
  <si>
    <t>BDSICE. M. de Economía.</t>
  </si>
  <si>
    <t xml:space="preserve">Parados - Parados_Sin_LgD </t>
  </si>
  <si>
    <t>Parados * (Tasa Parados sin Larga Duración [EPA])</t>
  </si>
  <si>
    <t>Pob_Activa</t>
  </si>
  <si>
    <t>Parados_De_LgD / Pob_Activa</t>
  </si>
  <si>
    <t>Parados_Sin_LgD / Pob_Activa</t>
  </si>
  <si>
    <t>INE - CNE - Base1986</t>
  </si>
  <si>
    <t>Enlace siguiendo evolución de Ocupados</t>
  </si>
  <si>
    <t>Enlace siguiendo evolución de Asalariados</t>
  </si>
  <si>
    <t>INE, CNTR, B1995</t>
  </si>
  <si>
    <t>INE - CNE - Base1995</t>
  </si>
  <si>
    <t>BDSICE M. de Economía.</t>
  </si>
  <si>
    <t>INE - CNTR - Base1995</t>
  </si>
  <si>
    <t>BDSICE. M. Economía.</t>
  </si>
  <si>
    <t xml:space="preserve">BDSICE. M. de Economía. </t>
  </si>
  <si>
    <t>COFOG. Ministerio de Hacienda.</t>
  </si>
  <si>
    <t>Millones de Euros y %PIB</t>
  </si>
  <si>
    <t>Miles de Personas</t>
  </si>
  <si>
    <t>Período</t>
  </si>
  <si>
    <t>Tasa de ahorro de las familias</t>
  </si>
  <si>
    <t>Anuarios estadísticos de la IGAE</t>
  </si>
  <si>
    <t>CUADRO 22:    SALDO DE LA ECONOMÍA NACIONAL</t>
  </si>
  <si>
    <t>CUADRO 20:    CUENTA DE LOS HOGARES E ISFLSH</t>
  </si>
  <si>
    <t>CUADRO 21:    CUENTAS DEL RESTO DEL MUNDO</t>
  </si>
  <si>
    <t>CUADRO 25:    MERCADO DE TRABAJO</t>
  </si>
  <si>
    <t>CUADRO 26:    OCUPADOS POR RAMAS DE ACTIVIDAD</t>
  </si>
  <si>
    <t>CUADRO 27:    ASALARIADOS POR RAMAS</t>
  </si>
  <si>
    <t>CUADRO 28:    REMUNERACIÓN DE ASALARIADOS por Ramas de Actividad (PRECIOS CORRIENTES)</t>
  </si>
  <si>
    <t>CUADRO 23:    CUENTAS DE LAS AAPP (Operaciones no fiancieras)</t>
  </si>
  <si>
    <t>CUADRO 29:    SALARIO MEDIO por Ramas de Actividad (Remuneración de Asalariados/Asalariados)</t>
  </si>
  <si>
    <t>Stock de Capital total (BDREMS)</t>
  </si>
  <si>
    <r>
      <t>K_</t>
    </r>
    <r>
      <rPr>
        <b/>
        <vertAlign val="subscript"/>
        <sz val="10"/>
        <rFont val="Arial"/>
        <family val="2"/>
      </rPr>
      <t>BDREMS</t>
    </r>
  </si>
  <si>
    <t>BDREMS</t>
  </si>
  <si>
    <t xml:space="preserve">CoNFn / PIB
</t>
  </si>
  <si>
    <t>SALDO NETO DE LAS AYUDAS A LAS II.FF.
(pro-memoria)</t>
  </si>
  <si>
    <t>CONSUMO DE CAPITAL FIJO DE LAS AAPP
(CCF_AAPP)</t>
  </si>
  <si>
    <t>BDMACRO</t>
  </si>
  <si>
    <t>DIRECCIÓN GENERAL DE PRESPUESTOS</t>
  </si>
  <si>
    <t>Subdirección General de Análisis y Programación Económica</t>
  </si>
  <si>
    <t>Identificativo de la variable:</t>
  </si>
  <si>
    <t>VABpb Construcción</t>
  </si>
  <si>
    <t>VABpb Servicios</t>
  </si>
  <si>
    <r>
      <t>K_</t>
    </r>
    <r>
      <rPr>
        <b/>
        <vertAlign val="subscript"/>
        <sz val="10"/>
        <rFont val="Arial"/>
        <family val="2"/>
      </rPr>
      <t>AMECO</t>
    </r>
  </si>
  <si>
    <t>Stock de Capital total (AMECO)</t>
  </si>
  <si>
    <t>Porcentual</t>
  </si>
  <si>
    <t>CS</t>
  </si>
  <si>
    <t xml:space="preserve"> TRANSFERENCIAS CORRIENTES</t>
  </si>
  <si>
    <t>DP</t>
  </si>
  <si>
    <t>EMPLEO OCUPADOS (Puestos de trabajo equivalentes a tiempo completo)</t>
  </si>
  <si>
    <t>EMPLEO ASALARIADOS (Puestos de trabajo equivalentes a tiempo completo)</t>
  </si>
  <si>
    <t>Parados_excl-LgD</t>
  </si>
  <si>
    <t>Producto Interior Bruto a precios corrientes</t>
  </si>
  <si>
    <t>Producto Interior Bruto a precios constantes</t>
  </si>
  <si>
    <t>Gasto en consumo final de los hogares e ISFLSH</t>
  </si>
  <si>
    <t>Remuneración de los asalariados</t>
  </si>
  <si>
    <t>Producto Interior Bruto a coste de los factores</t>
  </si>
  <si>
    <t>Excedente de explotación bruto / Renta mixta bruta</t>
  </si>
  <si>
    <t>Excedente de explotación neto</t>
  </si>
  <si>
    <t>Impuestos menos subvenciones sobre la producción y las importaciones</t>
  </si>
  <si>
    <t>Valor Añadido Bruto a precios básicos (VABpb)</t>
  </si>
  <si>
    <t xml:space="preserve">VABpb Agricultura, ganadería, silvicultura y pesca </t>
  </si>
  <si>
    <t>VABpb Industria. Industria manufacturera</t>
  </si>
  <si>
    <t>VABpb Servicios. Administración pública, educación y sanidad</t>
  </si>
  <si>
    <t>VABpb Servicios. Servicios de mercado</t>
  </si>
  <si>
    <t>Impuestos menos subvenciones sobre los productos</t>
  </si>
  <si>
    <t>VABpb Industria. Industria energética</t>
  </si>
  <si>
    <t>Exportaciones de servicios. Servicios no turísticos</t>
  </si>
  <si>
    <t>Exportaciones de servicios. Gasto de los hogares no residentes en el territorio económico</t>
  </si>
  <si>
    <t>XS_GHNRETN</t>
  </si>
  <si>
    <t>Importaciones de servicios. Servicios no turísticos</t>
  </si>
  <si>
    <t>Importaciones de servicios. Gasto de los hogares residentes en el resto del mundo</t>
  </si>
  <si>
    <t>dMS_GHRERM</t>
  </si>
  <si>
    <t>MS_GHRERM</t>
  </si>
  <si>
    <t>MS_NTUR</t>
  </si>
  <si>
    <t>XS_NTUR</t>
  </si>
  <si>
    <t>dXS_NTUR</t>
  </si>
  <si>
    <t>dMS_NTUR</t>
  </si>
  <si>
    <t>dXS_GHNRETN</t>
  </si>
  <si>
    <t>Variación de exitencias</t>
  </si>
  <si>
    <t>Adquisiones menos cesiones de objetos valiosos</t>
  </si>
  <si>
    <t>FBCF. Activos fijos materiales. Maquinaria bienes de equipo y sistemas de armamento. Material de transporte</t>
  </si>
  <si>
    <t>FBCF. Activos fijos materiales. Maquinaria bienes de equipo y sistemas de armamento. Otros</t>
  </si>
  <si>
    <t>FBCF. Activos fijos materiales. Recursos biológicos cultivados</t>
  </si>
  <si>
    <t>FBCF. Activos fijos inmateriales. Productos de la propiedad intelectual</t>
  </si>
  <si>
    <t>FBCF. Activos fijos materiales. (Otros + Rec. Cultivados) + Activos fijos inmateriales</t>
  </si>
  <si>
    <t>FBCF.VIV</t>
  </si>
  <si>
    <t>FBCF.OCONS</t>
  </si>
  <si>
    <t>FBCF.TRANS</t>
  </si>
  <si>
    <t>FBCF.OTRANS</t>
  </si>
  <si>
    <t>FBCF.RBIO</t>
  </si>
  <si>
    <t>FBCF.AINMAT</t>
  </si>
  <si>
    <t>FBCF.OTRANS-BIO-INMAT</t>
  </si>
  <si>
    <t>FBCF.Privada</t>
  </si>
  <si>
    <t>FBCF. Administraciones públicas</t>
  </si>
  <si>
    <t>FBCF. No administraciones públicas</t>
  </si>
  <si>
    <t>FBCF.Pública</t>
  </si>
  <si>
    <t>Rentas de la propiedad netas</t>
  </si>
  <si>
    <t>EBE/RMX.HG_ISFLSH</t>
  </si>
  <si>
    <t>RA.HG_ISFLSH</t>
  </si>
  <si>
    <t>RNPE.HG_ISFLSH</t>
  </si>
  <si>
    <t>TCDN.HG_ISFLSH</t>
  </si>
  <si>
    <t>RBD.HG_ISFLSH</t>
  </si>
  <si>
    <t>S.HG_ISFLSH</t>
  </si>
  <si>
    <t>TaS.HG_ISFLSH</t>
  </si>
  <si>
    <t>Capacidad o Necesidad de Financiación de la Nación</t>
  </si>
  <si>
    <t>Renta disponible nacional neta</t>
  </si>
  <si>
    <t>Renta disponible nacional bruta</t>
  </si>
  <si>
    <t>AJVPHRFP.HG_ISFLSH</t>
  </si>
  <si>
    <t>Transferencias corrientes (D.7)</t>
  </si>
  <si>
    <t>RNF.AAPP</t>
  </si>
  <si>
    <t>RC.AAPP</t>
  </si>
  <si>
    <t>VR.AAPP</t>
  </si>
  <si>
    <t>POPNM.AAPP</t>
  </si>
  <si>
    <t>PP.AAPP</t>
  </si>
  <si>
    <t>IPIMP.AAPP</t>
  </si>
  <si>
    <t>RP.AAPP</t>
  </si>
  <si>
    <t>IRP.AAPP</t>
  </si>
  <si>
    <t>TrC.AAPP</t>
  </si>
  <si>
    <t>RCAP.AAPP</t>
  </si>
  <si>
    <t>ENF.AAPP</t>
  </si>
  <si>
    <t>EC.AAPP</t>
  </si>
  <si>
    <t>RA.AAPP</t>
  </si>
  <si>
    <t>CI.AAPP</t>
  </si>
  <si>
    <t>TrSESP.AAPP</t>
  </si>
  <si>
    <t>GD.AAPP</t>
  </si>
  <si>
    <t>SubvExpl.AAPP</t>
  </si>
  <si>
    <t>ECAP.AAPP</t>
  </si>
  <si>
    <t>FBC.AAPP</t>
  </si>
  <si>
    <t>FBCF.AAPP</t>
  </si>
  <si>
    <t>AI.AAPP</t>
  </si>
  <si>
    <t>OTrCAP.AAPP</t>
  </si>
  <si>
    <t>Adq-Cs ANFNP.AAPP</t>
  </si>
  <si>
    <t>CoNF.AAPP</t>
  </si>
  <si>
    <t>CoNF.AAPP (Sin ayudas a IIFF)</t>
  </si>
  <si>
    <t>SalPrim.AAPP</t>
  </si>
  <si>
    <t>S.AAPP</t>
  </si>
  <si>
    <t>CAPACIDAD (+) O NECESIDAD(-) DE FINANCIACIÓN (RNF-ENF) de las AAPP</t>
  </si>
  <si>
    <t>CAPACIDAD (+) O NECESIDAD(-) DE FINANCIACIÓN (RNF-ENF) de las AAPP sin ayudas IIFF</t>
  </si>
  <si>
    <t>CoNF.AAPP
/PIB</t>
  </si>
  <si>
    <t>CoNF.AAPP
(Sin ayudas a II.FF)
/PIB</t>
  </si>
  <si>
    <t>SalPr.AAPP
/PIB</t>
  </si>
  <si>
    <t>S.AAPP
/PIB</t>
  </si>
  <si>
    <t>SNAIIF.AAPP
/PIB</t>
  </si>
  <si>
    <t>SALDO PÚBLICO SOBRE EL PIB</t>
  </si>
  <si>
    <t>ÍNDICE: Contenido por Hojas, Cuadros y Variables</t>
  </si>
  <si>
    <t>SALDO PRIMARIO (CoNF.AAPP + Intereses pagados [D.41])</t>
  </si>
  <si>
    <t>Intr+Orp.AAPP</t>
  </si>
  <si>
    <t>Ogc.AAPP</t>
  </si>
  <si>
    <t>Formacion bruta de capital fijo</t>
  </si>
  <si>
    <t>Gasto en prestaciones por desempleo (A modo informativo. Incluida en Prestaciones Sociales).</t>
  </si>
  <si>
    <t>Impuestos corrientes sobre la renta a pagar</t>
  </si>
  <si>
    <t>Otros gastos corrientes + Otras transferencias corrientes (= Otros impuestos sobre la producción + Impuestos sobre la renta a pagar + Otras transferencias corrientes [D.29p+D.51p+D7])</t>
  </si>
  <si>
    <t>Intereses + Otras rentas de la propiedad [D.41+D.42p+…+D.45p]</t>
  </si>
  <si>
    <t>Subvenciones de explotación = (subvenciones a los productos + Otras subvenciones a la producción) [D.3]</t>
  </si>
  <si>
    <t>Producción de mercado y producción para uso final propio [P.11, P.12]</t>
  </si>
  <si>
    <t>CAPACIDAD (+) O NECESIDAD(-) DE FINANCIACIÓN (RNF-ENF) de las AAPP sin ayudas a Instituciones Financieras</t>
  </si>
  <si>
    <t>Población mayor de 65 años</t>
  </si>
  <si>
    <t>Población mayor de 16 años</t>
  </si>
  <si>
    <t>Población Activa</t>
  </si>
  <si>
    <t>U</t>
  </si>
  <si>
    <t>U_LgD</t>
  </si>
  <si>
    <t xml:space="preserve">Parodos excluidos los parados larga de larga duración </t>
  </si>
  <si>
    <t>Parodos de larga duración (LgD)</t>
  </si>
  <si>
    <t>Tasa de paro de desempleados excluidos los desempleados de larga duración</t>
  </si>
  <si>
    <t>Tasa de paro de desempleados de larga duración</t>
  </si>
  <si>
    <t>U_excl_LgD</t>
  </si>
  <si>
    <t>Ocup.AGR</t>
  </si>
  <si>
    <t>Ocup.ENE</t>
  </si>
  <si>
    <t>Ocup.IND</t>
  </si>
  <si>
    <t>Ocup.CONS</t>
  </si>
  <si>
    <t>Ocup.SER</t>
  </si>
  <si>
    <t>Ocup.SERDV</t>
  </si>
  <si>
    <t>Ocup.SERNDV</t>
  </si>
  <si>
    <t>Ocupados en industria</t>
  </si>
  <si>
    <t>Ocupados en agricultura, ganadería, selvicultura y pesca</t>
  </si>
  <si>
    <t>Ocupados en industria manufacturera</t>
  </si>
  <si>
    <t>Ocupados en industria energética</t>
  </si>
  <si>
    <t>Ocupados en servicios</t>
  </si>
  <si>
    <t>Asal.AGR</t>
  </si>
  <si>
    <t>Asal.ENE</t>
  </si>
  <si>
    <t>Asal.IND</t>
  </si>
  <si>
    <t>Asal.CONS</t>
  </si>
  <si>
    <t>Asal.SER</t>
  </si>
  <si>
    <t>Asal.SERDV</t>
  </si>
  <si>
    <t>Asal.SERNDV</t>
  </si>
  <si>
    <t>Asalariados en agricultura, ganadería, selvicultura y pesca</t>
  </si>
  <si>
    <t>Asalariados en industria</t>
  </si>
  <si>
    <t>Asalariados en industria energética</t>
  </si>
  <si>
    <t>Asalariados en industria manufacturera</t>
  </si>
  <si>
    <t>Asalariados en servicios</t>
  </si>
  <si>
    <t>Remuneración de asalariados</t>
  </si>
  <si>
    <t xml:space="preserve">Remuneración de asalariados en Agricultura, ganadería, selvicultura y pesca </t>
  </si>
  <si>
    <t xml:space="preserve">Remuneración de asalariados en industria </t>
  </si>
  <si>
    <t xml:space="preserve">Remuneración de asalariados en industria energética </t>
  </si>
  <si>
    <t xml:space="preserve">Remuneración de asalariados en construcción </t>
  </si>
  <si>
    <t xml:space="preserve">Remuneración de asalariados en servicios </t>
  </si>
  <si>
    <t>RA.AGR</t>
  </si>
  <si>
    <t>RA.ENE</t>
  </si>
  <si>
    <t>RA.IND</t>
  </si>
  <si>
    <t>RA.CONS</t>
  </si>
  <si>
    <t>RA.SV</t>
  </si>
  <si>
    <t>RA.SVDV</t>
  </si>
  <si>
    <t>RA.SVNDV</t>
  </si>
  <si>
    <t>SM = Renumeración de asalariados / Asalariados</t>
  </si>
  <si>
    <t>Remuneración de asalariados en industria manufacturera</t>
  </si>
  <si>
    <t>RA.MANUFACT</t>
  </si>
  <si>
    <t>SM.AGR</t>
  </si>
  <si>
    <t>SM.ENE</t>
  </si>
  <si>
    <t>SM.IND</t>
  </si>
  <si>
    <t>SM.CONS</t>
  </si>
  <si>
    <t>SM.SV</t>
  </si>
  <si>
    <t>SM.SVDV</t>
  </si>
  <si>
    <t>SM.SVNDV</t>
  </si>
  <si>
    <t xml:space="preserve">SM en Agricultura, ganadería, selvicultura y pesca </t>
  </si>
  <si>
    <t xml:space="preserve">SM en industria </t>
  </si>
  <si>
    <t xml:space="preserve">SM en industria energética </t>
  </si>
  <si>
    <t>SM en industria manufacturera</t>
  </si>
  <si>
    <t xml:space="preserve">SM en construcción </t>
  </si>
  <si>
    <t xml:space="preserve">SM en servicios </t>
  </si>
  <si>
    <t>Ocup.MANUFACT</t>
  </si>
  <si>
    <t>Ocupados en servicios destinados a la venta</t>
  </si>
  <si>
    <t>Ocupados en construcción</t>
  </si>
  <si>
    <t>Ocupados en servicios no destinados a la venta. Administración pública, educación y sanidad</t>
  </si>
  <si>
    <t>Asalariados en construcción</t>
  </si>
  <si>
    <t>Asalariados en servicios destinados a la venta</t>
  </si>
  <si>
    <t>Asalariados en Servicios no destinados a la venta. Administración pública, educación y sanidad</t>
  </si>
  <si>
    <t>Remuneración de asalariados en servicios no destinados a la venta. Administración pública, educación y sanidad</t>
  </si>
  <si>
    <t>Remuneración de asalariados en servicios destinados a la venta</t>
  </si>
  <si>
    <t>SM en servicios destinados a la venta</t>
  </si>
  <si>
    <t>SM en servicios no destinados a la venta Administración pública, educación y sanidad</t>
  </si>
  <si>
    <t>Prestaciones sociales distintas de las transferencias sociales en especie[D.62p]. 10.Protección social. 10.5 Desempleo</t>
  </si>
  <si>
    <t>CLU.AGR</t>
  </si>
  <si>
    <t>CLU.ENE</t>
  </si>
  <si>
    <t>CLU.IND</t>
  </si>
  <si>
    <t>CLU.CONS</t>
  </si>
  <si>
    <t>CLU.SER</t>
  </si>
  <si>
    <t>CLU.SERDV</t>
  </si>
  <si>
    <t>CLU.SERNDV</t>
  </si>
  <si>
    <t>SM.MANUFACT</t>
  </si>
  <si>
    <t>Población total</t>
  </si>
  <si>
    <t>AHORRO PÚBLICO BRUTO (Recursos Corrientes - Empleos Corrientes)</t>
  </si>
  <si>
    <t>Parados beneficiarios de prestaciones por desempleo</t>
  </si>
  <si>
    <t>E-mail de contacto: jlfernandez@sepg.hacienda.gob.es</t>
  </si>
  <si>
    <t>CUADRO 21':    CUENTAS DEL RESTO DEL MUNDO (sobre el PIB)</t>
  </si>
  <si>
    <t>Asal.MANUFACT</t>
  </si>
  <si>
    <t>PIBpctes15</t>
  </si>
  <si>
    <r>
      <rPr>
        <b/>
        <sz val="10"/>
        <color theme="5"/>
        <rFont val="Arial"/>
        <family val="2"/>
      </rPr>
      <t xml:space="preserve">Banco de España. https://www.bde.es/webbde/es/estadis/infoest/temas/sb_deuaapp.html
</t>
    </r>
    <r>
      <rPr>
        <b/>
        <sz val="10"/>
        <rFont val="Arial"/>
        <family val="2"/>
      </rPr>
      <t xml:space="preserve">Estadísticas de las AAPP. Información trimestral. </t>
    </r>
    <r>
      <rPr>
        <sz val="10"/>
        <rFont val="Arial"/>
        <family val="2"/>
      </rPr>
      <t xml:space="preserve">
AAPP. Deuda PDE por instrumento. PDE2010.AAPP.DEUDA SEGUN PDE.TOTAL. Seleccionamos el dato del último trimestre.
https://www.bde.es/webbde/es/estadis/infoest/temas/sb_deuaapp.html
Millones de Euros.</t>
    </r>
  </si>
  <si>
    <t>CUADRO 34:    GRADO DE UTILIZACIÓN DE LA CAPACIDAD PRODUCTIVA</t>
  </si>
  <si>
    <t>Grado de Utilizción de la Capacidad Productiva (GUCP)</t>
  </si>
  <si>
    <t>Población: total de 16 y más años</t>
  </si>
  <si>
    <t>Población: hombres de 16 y más años</t>
  </si>
  <si>
    <t>Activos: Total</t>
  </si>
  <si>
    <t>Activos: hombres</t>
  </si>
  <si>
    <t>Activos: mujeres</t>
  </si>
  <si>
    <t>Parados: total</t>
  </si>
  <si>
    <t>Parados: hombres</t>
  </si>
  <si>
    <t>Parados: mujeres</t>
  </si>
  <si>
    <t>Tasa de paro: total</t>
  </si>
  <si>
    <t>Tasa de paro: hombres</t>
  </si>
  <si>
    <t>Tasa de paro: mujeres</t>
  </si>
  <si>
    <t>Tasa de actividad: total</t>
  </si>
  <si>
    <t>Tasa de actividad: hombres</t>
  </si>
  <si>
    <t>Tasa de acticidad: mujeres</t>
  </si>
  <si>
    <t>u_Hombres</t>
  </si>
  <si>
    <t>u_Mujeres</t>
  </si>
  <si>
    <t>Lu_Hombres</t>
  </si>
  <si>
    <t>Lu_Mujeres</t>
  </si>
  <si>
    <t>Lu_Total</t>
  </si>
  <si>
    <t>Población: mujeres de 16 y más años</t>
  </si>
  <si>
    <t>Tasa de cupación: mujeres</t>
  </si>
  <si>
    <t>Tasa de cupación (empleo): hombres</t>
  </si>
  <si>
    <t>Tasa de cupación (empleo): total</t>
  </si>
  <si>
    <t>e</t>
  </si>
  <si>
    <t>e_Hombres</t>
  </si>
  <si>
    <t>e_Mujeres</t>
  </si>
  <si>
    <t>Ocupados (empleo): total</t>
  </si>
  <si>
    <t>Le_Total</t>
  </si>
  <si>
    <t>Le_Hombres</t>
  </si>
  <si>
    <t>Le_Mujeres</t>
  </si>
  <si>
    <t>Pob_16ymás_Total</t>
  </si>
  <si>
    <t>Pob_16ymás_Hombres</t>
  </si>
  <si>
    <t>Pob_16ymás_Mujeres</t>
  </si>
  <si>
    <t>Ocupados (empleo): hombres</t>
  </si>
  <si>
    <t>Ocupados (empleo): mujeres</t>
  </si>
  <si>
    <t>La_Total</t>
  </si>
  <si>
    <t>La_Hombres</t>
  </si>
  <si>
    <t>La_Mujeres</t>
  </si>
  <si>
    <t>a</t>
  </si>
  <si>
    <t>a_Hombres</t>
  </si>
  <si>
    <t>a_Mujeres</t>
  </si>
  <si>
    <t>CUADRO 35:    MERCADO DE TRABAJO (EPA)</t>
  </si>
  <si>
    <t>BdE. PDE2010.AAPP.DEUDA SEGUN PDE.TOTAL.</t>
  </si>
  <si>
    <t>EPA</t>
  </si>
  <si>
    <t>A. Carreas y X. Tafunell. "Estadísticas históricas de España." FBBV 2005</t>
  </si>
  <si>
    <t>Mercado de Trabajo (CNE)</t>
  </si>
  <si>
    <t>Mercado de Trabajo (EPA)</t>
  </si>
  <si>
    <t>Gasto en Prestaciones por Desempleo (GPRD)</t>
  </si>
  <si>
    <t>Cálculos a partir de datos EPA</t>
  </si>
  <si>
    <t>(RECURSOS - EMPLEOS)</t>
  </si>
  <si>
    <t>SALDOS PÚBLICOS:</t>
  </si>
  <si>
    <t>EMPL_ASAL (PTA_ETC)</t>
  </si>
  <si>
    <t>EMPL_OCUP (PTO_ETC)</t>
  </si>
  <si>
    <t>Primas Netas Seguro No Vida</t>
  </si>
  <si>
    <t>D.71</t>
  </si>
  <si>
    <t>P.1</t>
  </si>
  <si>
    <t>D.72</t>
  </si>
  <si>
    <t>Transferencias corrientes diversas</t>
  </si>
  <si>
    <t>Deuda pública (Procedimiento de déficit excesivo_Banco de España)</t>
  </si>
  <si>
    <t xml:space="preserve">Intereses Pagados por las APP </t>
  </si>
  <si>
    <t>Producción
(Rem.Aal+ConInterm.+CCF+Otros.Imp.S/prod)</t>
  </si>
  <si>
    <t>Gasto en Consumo Final de las AA.PP.
(Producción+Trans.Sociales en Especie-Prod. No mdo.-Pagos por otra prod no de mdo)</t>
  </si>
  <si>
    <t>Valor Añadido Bruto
(Rem.Asal.+CCF+Otros Imp. S/producción)</t>
  </si>
  <si>
    <t>Población entre 15 y 64 años (AMECO)</t>
  </si>
  <si>
    <t>[15 - 64]
(AMECO)</t>
  </si>
  <si>
    <t>CNF AAPP</t>
  </si>
  <si>
    <t>Gastos AAPP</t>
  </si>
  <si>
    <t>Ingresos  AAPP</t>
  </si>
  <si>
    <t>Y/K (Escala derecha)</t>
  </si>
  <si>
    <t>Y/L (Escala izquierda)</t>
  </si>
  <si>
    <t>Lo</t>
  </si>
  <si>
    <t>(K)</t>
  </si>
  <si>
    <r>
      <t>Ln(Y</t>
    </r>
    <r>
      <rPr>
        <b/>
        <vertAlign val="subscript"/>
        <sz val="10"/>
        <color theme="1"/>
        <rFont val="Arial"/>
        <family val="2"/>
      </rPr>
      <t>t</t>
    </r>
    <r>
      <rPr>
        <b/>
        <sz val="10"/>
        <color theme="1"/>
        <rFont val="Arial"/>
        <family val="2"/>
      </rPr>
      <t>) - Ln(Y</t>
    </r>
    <r>
      <rPr>
        <b/>
        <vertAlign val="subscript"/>
        <sz val="10"/>
        <color theme="1"/>
        <rFont val="Arial"/>
        <family val="2"/>
      </rPr>
      <t>t-1</t>
    </r>
    <r>
      <rPr>
        <b/>
        <sz val="10"/>
        <color theme="1"/>
        <rFont val="Arial"/>
        <family val="2"/>
      </rPr>
      <t>)</t>
    </r>
  </si>
  <si>
    <t>Ln(Y)</t>
  </si>
  <si>
    <t>Año</t>
  </si>
  <si>
    <t>Formación bruta de capital + Transferencias de capital netas con el resto del mundo</t>
  </si>
  <si>
    <t>K_AMECO</t>
  </si>
  <si>
    <t>Ln(PIBpctes15)</t>
  </si>
  <si>
    <t>Tasa Cto PIB real</t>
  </si>
  <si>
    <t>Ind. PIBpctes15 (1954=100)</t>
  </si>
  <si>
    <t>Pob [15 - 64]
(AMECO)</t>
  </si>
  <si>
    <t>DP/PIB</t>
  </si>
  <si>
    <t>Ingresos provenientes del Resto de Mundo</t>
  </si>
  <si>
    <t>Ingresos del RM</t>
  </si>
  <si>
    <t>Pagos realizados al Resto de Mundo</t>
  </si>
  <si>
    <t>Pagos al RM</t>
  </si>
  <si>
    <t>CAPACIDAD (+) O NECESIDAD(-) DE FINANCIACIÓN (Ingresos-Pagos) de la Nación</t>
  </si>
  <si>
    <t>CNF Nacional</t>
  </si>
  <si>
    <t>Ind. PIBpctes15 /Pob[15 - 64]</t>
  </si>
  <si>
    <t>Índice PIB real
1954 =100</t>
  </si>
  <si>
    <t xml:space="preserve">Recursos </t>
  </si>
  <si>
    <t xml:space="preserve">CNF </t>
  </si>
  <si>
    <t>Ingresos</t>
  </si>
  <si>
    <t>Pagos</t>
  </si>
  <si>
    <t>CNF</t>
  </si>
  <si>
    <t>CUADRO 24:    POBLACIÓN TOTAL Y POR GRUPOS DE EDAD (Datos INE, salvo Población [15 - 64])</t>
  </si>
  <si>
    <r>
      <t xml:space="preserve">Desde el 95: </t>
    </r>
    <r>
      <rPr>
        <sz val="10"/>
        <color theme="5" tint="-0.249977111117893"/>
        <rFont val="Arial"/>
        <family val="2"/>
      </rPr>
      <t xml:space="preserve">IGAE.
</t>
    </r>
    <r>
      <rPr>
        <b/>
        <sz val="10"/>
        <color theme="5" tint="-0.249977111117893"/>
        <rFont val="Arial"/>
        <family val="2"/>
      </rPr>
      <t xml:space="preserve">1. </t>
    </r>
    <r>
      <rPr>
        <sz val="10"/>
        <color theme="5" tint="-0.249977111117893"/>
        <rFont val="Arial"/>
        <family val="2"/>
      </rPr>
      <t xml:space="preserve">Contabilidad nacional. Serie anual. Operaciones no financieras. Total sector Administraciones Públicas y sus subsectores
</t>
    </r>
    <r>
      <rPr>
        <sz val="10"/>
        <rFont val="Arial"/>
        <family val="2"/>
      </rPr>
      <t xml:space="preserve"> https://www.igae.pap.hacienda.gob.es/sitios/igae/es-ES/Contabilidad/ContabilidadNacional/Publicaciones/Paginas/ianofinancierasTotal.aspx</t>
    </r>
    <r>
      <rPr>
        <sz val="10"/>
        <color theme="5" tint="-0.249977111117893"/>
        <rFont val="Arial"/>
        <family val="2"/>
      </rPr>
      <t xml:space="preserve">
</t>
    </r>
    <r>
      <rPr>
        <b/>
        <sz val="10"/>
        <color theme="5" tint="-0.249977111117893"/>
        <rFont val="Arial"/>
        <family val="2"/>
      </rPr>
      <t>2.</t>
    </r>
    <r>
      <rPr>
        <sz val="10"/>
        <color theme="5" tint="-0.249977111117893"/>
        <rFont val="Arial"/>
        <family val="2"/>
      </rPr>
      <t xml:space="preserve"> (Septiembre) </t>
    </r>
    <r>
      <rPr>
        <b/>
        <sz val="10"/>
        <color theme="5" tint="-0.249977111117893"/>
        <rFont val="Arial"/>
        <family val="2"/>
      </rPr>
      <t xml:space="preserve">Para actualizar impuestos: Series: (1) Anual y (2) Impuestos y cotizaciones sociales </t>
    </r>
    <r>
      <rPr>
        <sz val="10"/>
        <color theme="1"/>
        <rFont val="Arial"/>
        <family val="2"/>
      </rPr>
      <t xml:space="preserve">
https://www.igae.pap.hacienda.gob.es/sitios/igae/es-ES/Contabilidad/ContabilidadNacional/Publicaciones/Paginas/Publicaciones.aspx</t>
    </r>
  </si>
  <si>
    <t>INE, CNE, CNTR B2015</t>
  </si>
  <si>
    <t>NE, CNE, CNTR B2015</t>
  </si>
  <si>
    <t>INE, CNE, CNTR  B2015</t>
  </si>
  <si>
    <t>INE. CNE, CNTR. B2015</t>
  </si>
  <si>
    <t>INE, CNE,  CNTR B2015</t>
  </si>
  <si>
    <t>Ministerio de Hacienda y Función Pública</t>
  </si>
  <si>
    <t>DEUDA PÚBLICA [DP]
(PDE)</t>
  </si>
  <si>
    <t>POSICIÓN DE INVERSIONS INTERNACIONAL NETA DE ESPAÑA [PIIN]</t>
  </si>
  <si>
    <t>PIIN</t>
  </si>
  <si>
    <t>PIIN
/PIB</t>
  </si>
  <si>
    <t>Posición de Inversión Internacional Neta de España (Banco de España)</t>
  </si>
  <si>
    <t>Posición de Inversión Internacional Neta de España / PIB</t>
  </si>
  <si>
    <t>PINN/PIB</t>
  </si>
  <si>
    <t>Miles de Horas</t>
  </si>
  <si>
    <t>Miles de Puestos</t>
  </si>
  <si>
    <t>Miles de horas trabajadas - Ocupados</t>
  </si>
  <si>
    <t>Miles de  horas trabajadas - Asalariados</t>
  </si>
  <si>
    <t>Impuesto sobre Transacciones Financieras</t>
  </si>
  <si>
    <t>Impuesto sobre Determinados Servicios Digitales</t>
  </si>
  <si>
    <t>2022(A)</t>
  </si>
  <si>
    <t>2021(P)</t>
  </si>
  <si>
    <r>
      <t>Desde el 95:</t>
    </r>
    <r>
      <rPr>
        <b/>
        <sz val="10"/>
        <color theme="5" tint="-0.249977111117893"/>
        <rFont val="Arial"/>
        <family val="2"/>
      </rPr>
      <t xml:space="preserve"> IGAE. Series: (1) Anual y (2) Impuestos y cotizaciones sociales</t>
    </r>
    <r>
      <rPr>
        <b/>
        <sz val="10"/>
        <color theme="1"/>
        <rFont val="Arial"/>
        <family val="2"/>
      </rPr>
      <t xml:space="preserve">
</t>
    </r>
    <r>
      <rPr>
        <sz val="10"/>
        <color theme="1"/>
        <rFont val="Arial"/>
        <family val="2"/>
      </rPr>
      <t>https://www.igae.pap.hacienda.gob.es/sitios/igae/es-ES/Contabilidad/ContabilidadNacional/Publicaciones/Paginas/Publicaciones.aspx</t>
    </r>
  </si>
  <si>
    <t>P.51c</t>
  </si>
  <si>
    <t>BASE DE DATOS MACROECONÓMICOS DE ESPAÑA 1954 - 2022</t>
  </si>
  <si>
    <t>K_BDREMS</t>
  </si>
  <si>
    <t>Deflactor de la Formación bruta de capital fijo</t>
  </si>
  <si>
    <t>Deflactor de la FBCF. No administraciones públicas</t>
  </si>
  <si>
    <t>Deflactor de la FBCF. Administraciones públicas</t>
  </si>
  <si>
    <t>dFBCF</t>
  </si>
  <si>
    <t>dFBCF.Privada</t>
  </si>
  <si>
    <t>dFBCF.Pública</t>
  </si>
  <si>
    <t>FBCF15</t>
  </si>
  <si>
    <t>FBCF.Privada15</t>
  </si>
  <si>
    <t>FBCF.Públlica15</t>
  </si>
  <si>
    <t>Deflactor de la Formación bruta de capital</t>
  </si>
  <si>
    <t>Deflactor de la FBCF. Activos fijos materiales. Construcción. Viviendas</t>
  </si>
  <si>
    <t>Deflactor de la FBCF. Activos fijos materiales. Construcción. Otros edificios y construcciones</t>
  </si>
  <si>
    <t>Deflactor de la FBCF. Activos fijos materiales. Maquinaria bienes de equipo y sistemas de armamento. Material de transporte</t>
  </si>
  <si>
    <t>Deflactor de la FBCF. Activos fijos materiales. Maquinaria bienes de equipo y sistemas de armamento. Otros</t>
  </si>
  <si>
    <t>Deflactor de la FBCF. Activos fijos materiales. Recursos biológicos cultivados</t>
  </si>
  <si>
    <t>Deflactor de la FBCF. Activos fijos inmateriales. Productos de la propiedad intelectual</t>
  </si>
  <si>
    <t>Deflactor de la FBCF. Activos fijos materiales. (Otros + Rec. Cultivados) + Activos fijos inmateriales</t>
  </si>
  <si>
    <t>dFBCF.VIV</t>
  </si>
  <si>
    <t>dFBCF.OCONS</t>
  </si>
  <si>
    <t>dFBCF.TRANS</t>
  </si>
  <si>
    <t>dFBCF.OTRANS</t>
  </si>
  <si>
    <t>dFBCF.RBIO</t>
  </si>
  <si>
    <t>dFBCF.AINMAT</t>
  </si>
  <si>
    <t>dFBCF.OTRANS-BIO-INMAT</t>
  </si>
  <si>
    <t>FBC15</t>
  </si>
  <si>
    <t>FBCF.VIV15</t>
  </si>
  <si>
    <t>FBCF.OCONS15</t>
  </si>
  <si>
    <t>FBCF.TRANS15</t>
  </si>
  <si>
    <t>FBCF.OTRANS15</t>
  </si>
  <si>
    <t>FBCF.RBIO15</t>
  </si>
  <si>
    <t>FBCF.AINMAT15</t>
  </si>
  <si>
    <t>FBCF.FBCF.OTRANS-BIO-INMAT15</t>
  </si>
  <si>
    <t>VEX15</t>
  </si>
  <si>
    <t>Adq-Ces
ObjVal15</t>
  </si>
  <si>
    <t>Deflactor de las Exportaciones de bienes y servicios</t>
  </si>
  <si>
    <t>Deflactor de las Exportaciones de bienes</t>
  </si>
  <si>
    <t>Deflactor de las Exportaciones de servicios</t>
  </si>
  <si>
    <t>Deflactor de las Exportaciones de servicios. Servicios no turísticos</t>
  </si>
  <si>
    <t>Deflactor de las Exportaciones de servicios. Gasto de los hogares no residentes en el territorio económico</t>
  </si>
  <si>
    <t>Deflactor de las Importaciones de bienes y servicios</t>
  </si>
  <si>
    <t>Deflactor de las Importaciones de bienes</t>
  </si>
  <si>
    <t>Deflactor de las Importaciones de Servicios</t>
  </si>
  <si>
    <t>Deflactor de las Importaciones de servicios. Servicios no turísticos</t>
  </si>
  <si>
    <t>Deflactor de las Importaciones de servicios. Gasto de los hogares residentes en el resto del mundo</t>
  </si>
  <si>
    <t>X15</t>
  </si>
  <si>
    <t>XB15</t>
  </si>
  <si>
    <t>XS15</t>
  </si>
  <si>
    <t>XS_NTUR15</t>
  </si>
  <si>
    <t>XS_GHNRETN15</t>
  </si>
  <si>
    <t>M15</t>
  </si>
  <si>
    <t>MB15</t>
  </si>
  <si>
    <t>MS15</t>
  </si>
  <si>
    <t>MS_NTUR15</t>
  </si>
  <si>
    <t>MS_GHRERM15</t>
  </si>
  <si>
    <t>Deflactor del Valor Añadido Bruto a precios básicos (VABpb)</t>
  </si>
  <si>
    <t xml:space="preserve">Deflactor de VABpb Agricultura, ganadería, silvicultura y pesca </t>
  </si>
  <si>
    <t>Deflactor del VABpb Industria. Industria energética</t>
  </si>
  <si>
    <t>Deflactor del VABpb Industria. Industria manufacturera</t>
  </si>
  <si>
    <t>Deflactor del VABpb Construcción</t>
  </si>
  <si>
    <t>Deflactor del VABpb Servicios</t>
  </si>
  <si>
    <t>Deflactor del VABpb Servicios. Servicios de mercado</t>
  </si>
  <si>
    <t>Deflactor del Rentas inmobiliarias imputadas</t>
  </si>
  <si>
    <t>Deflactor del VABpb Servicios. Administración pública, educación y sanidad</t>
  </si>
  <si>
    <t>Deflactor de los Impuestos menos subvenciones sobre los productos</t>
  </si>
  <si>
    <t>VABpb15</t>
  </si>
  <si>
    <t>VABAGR15</t>
  </si>
  <si>
    <t>VABENE15</t>
  </si>
  <si>
    <t>VABIND15</t>
  </si>
  <si>
    <t>VABCONS15</t>
  </si>
  <si>
    <t>VABS15</t>
  </si>
  <si>
    <t>VABSDV15</t>
  </si>
  <si>
    <t>VABrii15</t>
  </si>
  <si>
    <t>VABSNDV15</t>
  </si>
  <si>
    <t>INSP15</t>
  </si>
  <si>
    <t>Deflactor del Gasto en consumo final de los hogares e ISFLSH</t>
  </si>
  <si>
    <t>Deflactor del Gasto en consumo final de las AAPP</t>
  </si>
  <si>
    <t>Deflactor del Variación de exitencias</t>
  </si>
  <si>
    <t>Cpr15</t>
  </si>
  <si>
    <t>Cpu15</t>
  </si>
  <si>
    <t>Adq-Ces_ObjVal15</t>
  </si>
  <si>
    <t>SXM15</t>
  </si>
  <si>
    <t>SERIES DE BDMACRO ANTERIOR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</si>
  <si>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 El color indica la columna  cuyo dato ha sido actualizado como avannce del ejercicio 2022</t>
    </r>
  </si>
  <si>
    <r>
      <rPr>
        <sz val="10"/>
        <color rgb="FFFF0000"/>
        <rFont val="Arial"/>
        <family val="2"/>
      </rPr>
      <t>Nota</t>
    </r>
    <r>
      <rPr>
        <sz val="10"/>
        <rFont val="Arial"/>
        <family val="2"/>
      </rPr>
      <t>:AVANCE DE LIQUIDACIÓN  EL PRESUPUESTO DEL SEPE PARA EL EJERCICIO 20'22</t>
    </r>
  </si>
  <si>
    <t>Fecha de actualización: 31 de Marzo de 2023</t>
  </si>
  <si>
    <t>31 Marzo 2023</t>
  </si>
  <si>
    <r>
      <rPr>
        <b/>
        <sz val="10"/>
        <color rgb="FF2F65FD"/>
        <rFont val="Arial"/>
        <family val="2"/>
      </rPr>
      <t>Nota:</t>
    </r>
    <r>
      <rPr>
        <sz val="10"/>
        <rFont val="Arial"/>
        <family val="2"/>
      </rPr>
      <t xml:space="preserve"> Dato para el ejercicio 2022 procede de base de datos AMECO, otoño 2022.</t>
    </r>
  </si>
  <si>
    <r>
      <rPr>
        <b/>
        <sz val="10"/>
        <color rgb="FFFF0000"/>
        <rFont val="Arial"/>
        <family val="2"/>
      </rPr>
      <t>Nota:</t>
    </r>
    <r>
      <rPr>
        <sz val="10"/>
        <rFont val="Arial"/>
        <family val="2"/>
      </rPr>
      <t xml:space="preserve"> Dato para el ejercicio 2022 procede de base de datosBDREMS, tercer trimestre de 2022.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</si>
</sst>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_-* #,##0.00\ _€_-;\-* #,##0.00\ _€_-;_-* &quot;-&quot;??\ _€_-;_-@_-"/>
    <numFmt numFmtId="165" formatCode="#,##0.0"/>
    <numFmt numFmtId="166" formatCode="_([$€]* #,##0.00_);_([$€]* \(#,##0.00\);_([$€]* &quot;-&quot;??_);_(@_)"/>
    <numFmt numFmtId="167" formatCode="0.0_)"/>
    <numFmt numFmtId="168" formatCode="0.0"/>
    <numFmt numFmtId="169" formatCode="#,##0.0\ \ "/>
    <numFmt numFmtId="170" formatCode="#,##0.00\ \ "/>
    <numFmt numFmtId="171" formatCode="#,##0.0\ "/>
    <numFmt numFmtId="172" formatCode="#,##0\ \ "/>
    <numFmt numFmtId="173" formatCode="#,##0\ "/>
    <numFmt numFmtId="174" formatCode="#,##0.00\ "/>
    <numFmt numFmtId="175" formatCode="#,##0.0_);\(#,##0.0\)"/>
    <numFmt numFmtId="176" formatCode="#,##0.000\ \ "/>
    <numFmt numFmtId="177" formatCode="#,##0.000"/>
    <numFmt numFmtId="178" formatCode="0.0000000000"/>
    <numFmt numFmtId="179" formatCode="0.00000000000"/>
  </numFmts>
  <fonts count="110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name val="Courier"/>
      <family val="3"/>
    </font>
    <font>
      <sz val="8"/>
      <name val="Times New Roman"/>
      <family val="1"/>
    </font>
    <font>
      <sz val="10"/>
      <name val="MS Sans Serif"/>
      <family val="2"/>
    </font>
    <font>
      <sz val="10"/>
      <color indexed="18"/>
      <name val="Arial"/>
      <family val="2"/>
    </font>
    <font>
      <sz val="10"/>
      <color indexed="16"/>
      <name val="Arial"/>
      <family val="2"/>
    </font>
    <font>
      <b/>
      <sz val="10"/>
      <color indexed="18"/>
      <name val="Arial"/>
      <family val="2"/>
    </font>
    <font>
      <b/>
      <sz val="20"/>
      <color indexed="16"/>
      <name val="Arial"/>
      <family val="2"/>
    </font>
    <font>
      <b/>
      <sz val="24"/>
      <color indexed="18"/>
      <name val="Times New Roman"/>
      <family val="1"/>
    </font>
    <font>
      <b/>
      <sz val="26"/>
      <color indexed="18"/>
      <name val="Times New Roman"/>
      <family val="1"/>
    </font>
    <font>
      <b/>
      <sz val="20"/>
      <color indexed="18"/>
      <name val="Times New Roman"/>
      <family val="1"/>
    </font>
    <font>
      <i/>
      <sz val="18"/>
      <color indexed="18"/>
      <name val="Times New Roman"/>
      <family val="1"/>
    </font>
    <font>
      <sz val="14"/>
      <color indexed="18"/>
      <name val="Times New Roman"/>
      <family val="1"/>
    </font>
    <font>
      <b/>
      <i/>
      <sz val="11"/>
      <name val="Arial"/>
      <family val="2"/>
    </font>
    <font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1"/>
      <name val="Arial"/>
      <family val="2"/>
    </font>
    <font>
      <b/>
      <i/>
      <sz val="7"/>
      <name val="Arial"/>
      <family val="2"/>
    </font>
    <font>
      <u/>
      <sz val="10"/>
      <color indexed="12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Terminal"/>
      <family val="3"/>
      <charset val="255"/>
    </font>
    <font>
      <b/>
      <i/>
      <u/>
      <sz val="10"/>
      <name val="Arial"/>
      <family val="2"/>
    </font>
    <font>
      <b/>
      <sz val="14"/>
      <name val="Arial"/>
      <family val="2"/>
    </font>
    <font>
      <sz val="10"/>
      <color indexed="62"/>
      <name val="Arial"/>
      <family val="2"/>
    </font>
    <font>
      <sz val="8"/>
      <color indexed="23"/>
      <name val="Arial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b/>
      <sz val="8"/>
      <color indexed="2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rgb="FFED3A09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i/>
      <sz val="8"/>
      <color indexed="23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  <charset val="1"/>
    </font>
    <font>
      <u/>
      <sz val="11"/>
      <color indexed="12"/>
      <name val="Arial"/>
      <family val="2"/>
    </font>
    <font>
      <sz val="11"/>
      <color indexed="23"/>
      <name val="Arial"/>
      <family val="2"/>
    </font>
    <font>
      <b/>
      <sz val="10"/>
      <color theme="5"/>
      <name val="Arial"/>
      <family val="2"/>
    </font>
    <font>
      <sz val="10"/>
      <color theme="5"/>
      <name val="Arial"/>
      <family val="2"/>
    </font>
    <font>
      <b/>
      <sz val="11"/>
      <color theme="5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7"/>
      <name val="Arial"/>
      <family val="2"/>
    </font>
    <font>
      <sz val="10"/>
      <name val="Courie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23"/>
      <name val="Arial"/>
      <family val="2"/>
    </font>
    <font>
      <sz val="11"/>
      <color theme="5" tint="-0.249977111117893"/>
      <name val="Arial"/>
      <family val="2"/>
    </font>
    <font>
      <b/>
      <sz val="11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0"/>
      <color theme="5" tint="-0.249977111117893"/>
      <name val="Arial"/>
      <family val="2"/>
    </font>
    <font>
      <i/>
      <sz val="10"/>
      <color theme="5" tint="-0.249977111117893"/>
      <name val="Arial"/>
      <family val="2"/>
    </font>
    <font>
      <sz val="10"/>
      <color theme="0" tint="-0.249977111117893"/>
      <name val="Arial"/>
      <family val="2"/>
    </font>
    <font>
      <b/>
      <sz val="14"/>
      <color theme="5" tint="-0.249977111117893"/>
      <name val="Arial"/>
      <family val="2"/>
    </font>
    <font>
      <b/>
      <i/>
      <sz val="11"/>
      <color rgb="FFFF0000"/>
      <name val="Arial"/>
      <family val="2"/>
    </font>
    <font>
      <sz val="14"/>
      <name val="Arial"/>
      <family val="2"/>
    </font>
    <font>
      <b/>
      <u val="double"/>
      <sz val="10"/>
      <name val="Arial"/>
      <family val="2"/>
    </font>
    <font>
      <b/>
      <u/>
      <sz val="8"/>
      <name val="Arial"/>
      <family val="2"/>
    </font>
    <font>
      <b/>
      <u/>
      <sz val="10"/>
      <name val="Arial"/>
      <family val="2"/>
    </font>
    <font>
      <b/>
      <u val="double"/>
      <sz val="8"/>
      <name val="Arial"/>
      <family val="2"/>
    </font>
    <font>
      <b/>
      <u val="double"/>
      <sz val="10"/>
      <color rgb="FF0070C0"/>
      <name val="Arial"/>
      <family val="2"/>
    </font>
    <font>
      <b/>
      <u/>
      <sz val="8"/>
      <color rgb="FF0070C0"/>
      <name val="Arial"/>
      <family val="2"/>
    </font>
    <font>
      <b/>
      <sz val="8"/>
      <color rgb="FF0070C0"/>
      <name val="Arial"/>
      <family val="2"/>
    </font>
    <font>
      <b/>
      <sz val="10"/>
      <color rgb="FF0070C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b/>
      <u/>
      <sz val="10"/>
      <color rgb="FF0070C0"/>
      <name val="Arial"/>
      <family val="2"/>
    </font>
    <font>
      <b/>
      <u val="double"/>
      <sz val="8"/>
      <color rgb="FF0070C0"/>
      <name val="Arial"/>
      <family val="2"/>
    </font>
    <font>
      <i/>
      <u/>
      <sz val="8"/>
      <name val="Arial"/>
      <family val="2"/>
    </font>
    <font>
      <b/>
      <u/>
      <sz val="10"/>
      <color rgb="FF144EF0"/>
      <name val="Arial"/>
      <family val="2"/>
    </font>
    <font>
      <u/>
      <sz val="8"/>
      <name val="Arial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vertAlign val="subscript"/>
      <sz val="10"/>
      <name val="Arial"/>
      <family val="2"/>
    </font>
    <font>
      <b/>
      <u/>
      <sz val="10"/>
      <color indexed="12"/>
      <name val="Arial"/>
      <family val="2"/>
    </font>
    <font>
      <b/>
      <i/>
      <sz val="18"/>
      <color indexed="18"/>
      <name val="Times New Roman"/>
      <family val="1"/>
    </font>
    <font>
      <u/>
      <sz val="11"/>
      <name val="Arial"/>
      <family val="2"/>
    </font>
    <font>
      <u/>
      <sz val="10"/>
      <name val="Arial"/>
      <family val="2"/>
    </font>
    <font>
      <sz val="8"/>
      <color theme="5"/>
      <name val="Terminal"/>
      <family val="3"/>
      <charset val="255"/>
    </font>
    <font>
      <b/>
      <vertAlign val="subscript"/>
      <sz val="10"/>
      <color theme="1"/>
      <name val="Arial"/>
      <family val="2"/>
    </font>
    <font>
      <sz val="20"/>
      <color rgb="FFFFFF00"/>
      <name val="Arial"/>
      <family val="2"/>
    </font>
    <font>
      <sz val="10"/>
      <color rgb="FFFFFF00"/>
      <name val="Arial"/>
      <family val="2"/>
    </font>
    <font>
      <sz val="11"/>
      <color theme="5"/>
      <name val="Arial"/>
      <family val="2"/>
    </font>
    <font>
      <sz val="8"/>
      <color rgb="FFFF0000"/>
      <name val="Arial"/>
      <family val="2"/>
    </font>
    <font>
      <u/>
      <sz val="8"/>
      <color rgb="FFFF0000"/>
      <name val="Arial"/>
      <family val="2"/>
    </font>
    <font>
      <sz val="12"/>
      <name val="Univers (W1)"/>
      <family val="2"/>
    </font>
    <font>
      <sz val="10"/>
      <color rgb="FF2F65FD"/>
      <name val="Arial"/>
      <family val="2"/>
    </font>
    <font>
      <b/>
      <sz val="10"/>
      <color rgb="FF2F65FD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8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1FFC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9F85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FDD3"/>
        <bgColor indexed="64"/>
      </patternFill>
    </fill>
    <fill>
      <patternFill patternType="solid">
        <fgColor theme="0"/>
        <bgColor indexed="16"/>
      </patternFill>
    </fill>
    <fill>
      <patternFill patternType="solid">
        <fgColor rgb="FFBAFF8B"/>
        <bgColor indexed="64"/>
      </patternFill>
    </fill>
  </fills>
  <borders count="83">
    <border>
      <left/>
      <right/>
      <top/>
      <bottom/>
      <diagonal/>
    </border>
    <border>
      <left style="thick">
        <color indexed="55"/>
      </left>
      <right/>
      <top style="thick">
        <color indexed="55"/>
      </top>
      <bottom/>
      <diagonal/>
    </border>
    <border>
      <left/>
      <right/>
      <top style="thick">
        <color indexed="55"/>
      </top>
      <bottom/>
      <diagonal/>
    </border>
    <border>
      <left/>
      <right style="thick">
        <color indexed="55"/>
      </right>
      <top style="thick">
        <color indexed="55"/>
      </top>
      <bottom/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 style="thick">
        <color indexed="55"/>
      </left>
      <right/>
      <top style="thick">
        <color indexed="55"/>
      </top>
      <bottom style="thick">
        <color indexed="55"/>
      </bottom>
      <diagonal/>
    </border>
    <border>
      <left/>
      <right/>
      <top style="thick">
        <color indexed="55"/>
      </top>
      <bottom style="thick">
        <color indexed="55"/>
      </bottom>
      <diagonal/>
    </border>
    <border>
      <left/>
      <right style="thick">
        <color indexed="55"/>
      </right>
      <top style="thick">
        <color indexed="55"/>
      </top>
      <bottom style="thick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ck">
        <color indexed="55"/>
      </left>
      <right style="thick">
        <color indexed="55"/>
      </right>
      <top style="thick">
        <color indexed="55"/>
      </top>
      <bottom/>
      <diagonal/>
    </border>
    <border>
      <left style="thick">
        <color indexed="55"/>
      </left>
      <right style="thick">
        <color indexed="55"/>
      </right>
      <top/>
      <bottom/>
      <diagonal/>
    </border>
    <border>
      <left style="thick">
        <color indexed="55"/>
      </left>
      <right style="thick">
        <color indexed="55"/>
      </right>
      <top style="thick">
        <color indexed="55"/>
      </top>
      <bottom style="thick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23"/>
      </top>
      <bottom style="thick">
        <color indexed="23"/>
      </bottom>
      <diagonal/>
    </border>
    <border>
      <left/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ck">
        <color indexed="23"/>
      </left>
      <right/>
      <top style="thick">
        <color indexed="23"/>
      </top>
      <bottom style="thick">
        <color indexed="23"/>
      </bottom>
      <diagonal/>
    </border>
    <border>
      <left style="thick">
        <color indexed="55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55"/>
      </right>
      <top style="thick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55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ck">
        <color indexed="55"/>
      </right>
      <top/>
      <bottom style="mediumDashed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/>
      <top style="thick">
        <color indexed="55"/>
      </top>
      <bottom/>
      <diagonal/>
    </border>
    <border>
      <left/>
      <right style="thick">
        <color indexed="64"/>
      </right>
      <top style="thick">
        <color indexed="55"/>
      </top>
      <bottom/>
      <diagonal/>
    </border>
    <border>
      <left/>
      <right style="thick">
        <color indexed="64"/>
      </right>
      <top style="thick">
        <color indexed="23"/>
      </top>
      <bottom style="thick">
        <color indexed="23"/>
      </bottom>
      <diagonal/>
    </border>
    <border>
      <left/>
      <right style="thin">
        <color theme="0" tint="-4.9989318521683403E-2"/>
      </right>
      <top/>
      <bottom/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indexed="55"/>
      </bottom>
      <diagonal/>
    </border>
    <border>
      <left style="thick">
        <color indexed="55"/>
      </left>
      <right style="thick">
        <color indexed="55"/>
      </right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55"/>
      </top>
      <bottom style="thick">
        <color indexed="55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55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55"/>
      </bottom>
      <diagonal/>
    </border>
    <border>
      <left style="thick">
        <color indexed="55"/>
      </left>
      <right style="thick">
        <color indexed="64"/>
      </right>
      <top/>
      <bottom/>
      <diagonal/>
    </border>
    <border>
      <left style="thick">
        <color indexed="55"/>
      </left>
      <right style="thick">
        <color indexed="55"/>
      </right>
      <top style="thick">
        <color indexed="64"/>
      </top>
      <bottom style="thick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indexed="23"/>
      </left>
      <right/>
      <top/>
      <bottom style="thick">
        <color indexed="23"/>
      </bottom>
      <diagonal/>
    </border>
    <border>
      <left/>
      <right/>
      <top/>
      <bottom style="thick">
        <color indexed="23"/>
      </bottom>
      <diagonal/>
    </border>
    <border>
      <left/>
      <right style="thick">
        <color indexed="23"/>
      </right>
      <top/>
      <bottom style="thick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55"/>
      </left>
      <right style="thick">
        <color indexed="55"/>
      </right>
      <top/>
      <bottom style="thick">
        <color indexed="55"/>
      </bottom>
      <diagonal/>
    </border>
    <border>
      <left/>
      <right style="thin">
        <color indexed="64"/>
      </right>
      <top style="thick">
        <color indexed="55"/>
      </top>
      <bottom style="thick">
        <color indexed="55"/>
      </bottom>
      <diagonal/>
    </border>
    <border>
      <left style="thick">
        <color indexed="64"/>
      </left>
      <right/>
      <top style="thick">
        <color indexed="64"/>
      </top>
      <bottom style="thick">
        <color indexed="55"/>
      </bottom>
      <diagonal/>
    </border>
    <border>
      <left style="thick">
        <color indexed="64"/>
      </left>
      <right style="thick">
        <color indexed="55"/>
      </right>
      <top/>
      <bottom/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6" fillId="0" borderId="0"/>
    <xf numFmtId="166" fontId="6" fillId="0" borderId="0" applyFont="0" applyFill="0" applyBorder="0" applyAlignment="0" applyProtection="0"/>
    <xf numFmtId="0" fontId="8" fillId="0" borderId="0"/>
    <xf numFmtId="167" fontId="9" fillId="0" borderId="0"/>
    <xf numFmtId="0" fontId="31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11" fillId="0" borderId="0"/>
    <xf numFmtId="3" fontId="10" fillId="0" borderId="0"/>
    <xf numFmtId="0" fontId="52" fillId="0" borderId="0"/>
    <xf numFmtId="0" fontId="53" fillId="0" borderId="0"/>
    <xf numFmtId="0" fontId="3" fillId="0" borderId="0"/>
    <xf numFmtId="175" fontId="61" fillId="0" borderId="0"/>
    <xf numFmtId="0" fontId="62" fillId="0" borderId="0"/>
    <xf numFmtId="0" fontId="63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/>
    <xf numFmtId="0" fontId="2" fillId="0" borderId="0"/>
    <xf numFmtId="0" fontId="1" fillId="0" borderId="0"/>
    <xf numFmtId="9" fontId="59" fillId="0" borderId="0" applyFont="0" applyFill="0" applyBorder="0" applyAlignment="0" applyProtection="0"/>
  </cellStyleXfs>
  <cellXfs count="1141">
    <xf numFmtId="0" fontId="0" fillId="0" borderId="0" xfId="0"/>
    <xf numFmtId="0" fontId="6" fillId="0" borderId="0" xfId="1" applyFont="1" applyFill="1"/>
    <xf numFmtId="0" fontId="6" fillId="0" borderId="0" xfId="1" applyFont="1" applyFill="1" applyBorder="1"/>
    <xf numFmtId="0" fontId="29" fillId="0" borderId="0" xfId="1" applyFont="1" applyFill="1"/>
    <xf numFmtId="0" fontId="6" fillId="2" borderId="0" xfId="1" applyFont="1" applyFill="1" applyBorder="1"/>
    <xf numFmtId="0" fontId="7" fillId="2" borderId="0" xfId="1" applyFont="1" applyFill="1" applyBorder="1" applyAlignment="1">
      <alignment horizontal="center" vertical="center" wrapText="1"/>
    </xf>
    <xf numFmtId="0" fontId="33" fillId="3" borderId="9" xfId="1" applyNumberFormat="1" applyFont="1" applyFill="1" applyBorder="1" applyAlignment="1">
      <alignment horizontal="centerContinuous" vertical="center" wrapText="1"/>
    </xf>
    <xf numFmtId="0" fontId="33" fillId="3" borderId="10" xfId="1" applyNumberFormat="1" applyFont="1" applyFill="1" applyBorder="1" applyAlignment="1">
      <alignment horizontal="centerContinuous" vertical="center" wrapText="1"/>
    </xf>
    <xf numFmtId="0" fontId="7" fillId="2" borderId="9" xfId="1" applyFont="1" applyFill="1" applyBorder="1" applyAlignment="1">
      <alignment horizontal="centerContinuous" vertical="center" wrapText="1"/>
    </xf>
    <xf numFmtId="0" fontId="7" fillId="2" borderId="10" xfId="1" applyFont="1" applyFill="1" applyBorder="1" applyAlignment="1">
      <alignment horizontal="centerContinuous" vertical="center" wrapText="1"/>
    </xf>
    <xf numFmtId="169" fontId="6" fillId="0" borderId="0" xfId="1" applyNumberFormat="1" applyFont="1" applyFill="1" applyBorder="1"/>
    <xf numFmtId="0" fontId="6" fillId="0" borderId="0" xfId="1" applyFill="1"/>
    <xf numFmtId="0" fontId="6" fillId="0" borderId="0" xfId="1" applyFill="1" applyBorder="1"/>
    <xf numFmtId="0" fontId="36" fillId="2" borderId="0" xfId="1" applyFont="1" applyFill="1" applyAlignment="1">
      <alignment vertical="top"/>
    </xf>
    <xf numFmtId="0" fontId="7" fillId="2" borderId="17" xfId="1" applyFont="1" applyFill="1" applyBorder="1" applyAlignment="1">
      <alignment horizontal="centerContinuous" vertical="center" wrapText="1"/>
    </xf>
    <xf numFmtId="165" fontId="6" fillId="0" borderId="0" xfId="1" applyNumberFormat="1" applyFill="1" applyBorder="1"/>
    <xf numFmtId="0" fontId="33" fillId="0" borderId="9" xfId="1" applyNumberFormat="1" applyFont="1" applyFill="1" applyBorder="1" applyAlignment="1">
      <alignment horizontal="centerContinuous" vertical="center" wrapText="1"/>
    </xf>
    <xf numFmtId="0" fontId="33" fillId="0" borderId="9" xfId="1" applyFont="1" applyFill="1" applyBorder="1" applyAlignment="1">
      <alignment horizontal="centerContinuous" vertical="center"/>
    </xf>
    <xf numFmtId="0" fontId="29" fillId="0" borderId="0" xfId="1" applyFont="1" applyFill="1" applyBorder="1"/>
    <xf numFmtId="0" fontId="55" fillId="0" borderId="0" xfId="1" applyFont="1" applyFill="1" applyBorder="1" applyAlignment="1">
      <alignment horizontal="right" wrapText="1"/>
    </xf>
    <xf numFmtId="0" fontId="3" fillId="2" borderId="0" xfId="1" applyFont="1" applyFill="1"/>
    <xf numFmtId="0" fontId="0" fillId="5" borderId="0" xfId="0" applyFill="1"/>
    <xf numFmtId="0" fontId="0" fillId="5" borderId="0" xfId="0" applyFill="1" applyBorder="1"/>
    <xf numFmtId="0" fontId="6" fillId="5" borderId="0" xfId="1" applyFont="1" applyFill="1"/>
    <xf numFmtId="0" fontId="7" fillId="2" borderId="33" xfId="1" applyFont="1" applyFill="1" applyBorder="1" applyAlignment="1">
      <alignment horizontal="centerContinuous" vertical="center" wrapText="1"/>
    </xf>
    <xf numFmtId="0" fontId="7" fillId="2" borderId="34" xfId="1" applyFont="1" applyFill="1" applyBorder="1" applyAlignment="1">
      <alignment horizontal="centerContinuous" vertical="center" wrapText="1"/>
    </xf>
    <xf numFmtId="0" fontId="7" fillId="2" borderId="35" xfId="1" applyFont="1" applyFill="1" applyBorder="1" applyAlignment="1">
      <alignment horizontal="centerContinuous" vertical="center" wrapText="1"/>
    </xf>
    <xf numFmtId="0" fontId="3" fillId="5" borderId="0" xfId="1" applyFont="1" applyFill="1"/>
    <xf numFmtId="0" fontId="3" fillId="5" borderId="0" xfId="1" applyFont="1" applyFill="1" applyBorder="1"/>
    <xf numFmtId="169" fontId="6" fillId="0" borderId="39" xfId="1" applyNumberFormat="1" applyFont="1" applyFill="1" applyBorder="1"/>
    <xf numFmtId="169" fontId="6" fillId="0" borderId="32" xfId="1" applyNumberFormat="1" applyFont="1" applyFill="1" applyBorder="1"/>
    <xf numFmtId="0" fontId="7" fillId="0" borderId="0" xfId="1" applyFont="1" applyFill="1" applyBorder="1" applyAlignment="1">
      <alignment horizontal="right"/>
    </xf>
    <xf numFmtId="0" fontId="7" fillId="0" borderId="0" xfId="1" applyFont="1" applyFill="1" applyBorder="1" applyAlignment="1">
      <alignment horizontal="center"/>
    </xf>
    <xf numFmtId="0" fontId="33" fillId="8" borderId="0" xfId="1" applyFont="1" applyFill="1" applyBorder="1" applyAlignment="1">
      <alignment horizontal="right"/>
    </xf>
    <xf numFmtId="0" fontId="7" fillId="5" borderId="35" xfId="1" applyFont="1" applyFill="1" applyBorder="1" applyAlignment="1">
      <alignment horizontal="center" vertical="center" wrapText="1"/>
    </xf>
    <xf numFmtId="0" fontId="7" fillId="5" borderId="33" xfId="1" applyFont="1" applyFill="1" applyBorder="1" applyAlignment="1">
      <alignment horizontal="center" vertical="center" wrapText="1"/>
    </xf>
    <xf numFmtId="3" fontId="3" fillId="5" borderId="32" xfId="1" applyNumberFormat="1" applyFont="1" applyFill="1" applyBorder="1"/>
    <xf numFmtId="3" fontId="3" fillId="6" borderId="40" xfId="1" applyNumberFormat="1" applyFont="1" applyFill="1" applyBorder="1"/>
    <xf numFmtId="3" fontId="3" fillId="7" borderId="32" xfId="1" applyNumberFormat="1" applyFont="1" applyFill="1" applyBorder="1"/>
    <xf numFmtId="0" fontId="33" fillId="0" borderId="0" xfId="1" applyFont="1" applyFill="1" applyBorder="1" applyAlignment="1">
      <alignment horizontal="right"/>
    </xf>
    <xf numFmtId="0" fontId="33" fillId="5" borderId="0" xfId="1" applyFont="1" applyFill="1" applyBorder="1" applyAlignment="1">
      <alignment horizontal="right"/>
    </xf>
    <xf numFmtId="169" fontId="40" fillId="0" borderId="0" xfId="1" applyNumberFormat="1" applyFont="1" applyFill="1" applyBorder="1"/>
    <xf numFmtId="169" fontId="3" fillId="0" borderId="0" xfId="1" applyNumberFormat="1" applyFont="1" applyFill="1" applyBorder="1"/>
    <xf numFmtId="169" fontId="6" fillId="0" borderId="5" xfId="1" applyNumberFormat="1" applyFont="1" applyFill="1" applyBorder="1"/>
    <xf numFmtId="169" fontId="6" fillId="0" borderId="4" xfId="1" applyNumberFormat="1" applyFont="1" applyFill="1" applyBorder="1"/>
    <xf numFmtId="169" fontId="3" fillId="2" borderId="0" xfId="1" applyNumberFormat="1" applyFont="1" applyFill="1" applyBorder="1"/>
    <xf numFmtId="169" fontId="3" fillId="2" borderId="5" xfId="1" applyNumberFormat="1" applyFont="1" applyFill="1" applyBorder="1"/>
    <xf numFmtId="169" fontId="3" fillId="2" borderId="4" xfId="1" applyNumberFormat="1" applyFont="1" applyFill="1" applyBorder="1"/>
    <xf numFmtId="0" fontId="40" fillId="0" borderId="10" xfId="1" applyFont="1" applyFill="1" applyBorder="1" applyAlignment="1">
      <alignment horizontal="centerContinuous" vertical="center" wrapText="1"/>
    </xf>
    <xf numFmtId="0" fontId="7" fillId="5" borderId="0" xfId="1" applyFont="1" applyFill="1" applyBorder="1" applyAlignment="1">
      <alignment horizontal="centerContinuous" vertical="center" wrapText="1"/>
    </xf>
    <xf numFmtId="0" fontId="26" fillId="2" borderId="9" xfId="1" applyFont="1" applyFill="1" applyBorder="1" applyAlignment="1">
      <alignment horizontal="right" wrapText="1"/>
    </xf>
    <xf numFmtId="0" fontId="26" fillId="2" borderId="10" xfId="1" applyFont="1" applyFill="1" applyBorder="1" applyAlignment="1">
      <alignment horizontal="right" wrapText="1"/>
    </xf>
    <xf numFmtId="0" fontId="22" fillId="10" borderId="0" xfId="1" applyFont="1" applyFill="1" applyBorder="1" applyAlignment="1">
      <alignment horizontal="right" wrapText="1"/>
    </xf>
    <xf numFmtId="0" fontId="7" fillId="2" borderId="11" xfId="1" applyFont="1" applyFill="1" applyBorder="1" applyAlignment="1">
      <alignment horizontal="center" vertical="center"/>
    </xf>
    <xf numFmtId="0" fontId="33" fillId="8" borderId="0" xfId="1" applyFont="1" applyFill="1" applyBorder="1" applyAlignment="1">
      <alignment horizontal="centerContinuous" vertical="center"/>
    </xf>
    <xf numFmtId="0" fontId="33" fillId="8" borderId="0" xfId="1" applyFont="1" applyFill="1" applyBorder="1" applyAlignment="1">
      <alignment horizontal="center" vertical="center"/>
    </xf>
    <xf numFmtId="0" fontId="33" fillId="6" borderId="29" xfId="1" applyFont="1" applyFill="1" applyBorder="1" applyAlignment="1">
      <alignment horizontal="right"/>
    </xf>
    <xf numFmtId="0" fontId="33" fillId="0" borderId="17" xfId="1" applyNumberFormat="1" applyFont="1" applyFill="1" applyBorder="1" applyAlignment="1">
      <alignment horizontal="centerContinuous" vertical="center" wrapText="1"/>
    </xf>
    <xf numFmtId="0" fontId="3" fillId="0" borderId="0" xfId="1" applyFont="1" applyFill="1" applyBorder="1"/>
    <xf numFmtId="0" fontId="3" fillId="0" borderId="0" xfId="1" applyFont="1" applyFill="1" applyAlignment="1">
      <alignment wrapText="1"/>
    </xf>
    <xf numFmtId="0" fontId="14" fillId="0" borderId="9" xfId="1" applyFont="1" applyFill="1" applyBorder="1" applyAlignment="1">
      <alignment horizontal="centerContinuous" vertical="center"/>
    </xf>
    <xf numFmtId="0" fontId="7" fillId="0" borderId="17" xfId="1" applyFont="1" applyFill="1" applyBorder="1" applyAlignment="1">
      <alignment horizontal="centerContinuous" vertical="center" wrapText="1"/>
    </xf>
    <xf numFmtId="0" fontId="7" fillId="0" borderId="9" xfId="1" applyFont="1" applyFill="1" applyBorder="1" applyAlignment="1">
      <alignment horizontal="centerContinuous" vertical="center"/>
    </xf>
    <xf numFmtId="0" fontId="3" fillId="0" borderId="0" xfId="0" applyFont="1" applyFill="1"/>
    <xf numFmtId="0" fontId="3" fillId="0" borderId="0" xfId="1" applyFont="1" applyFill="1"/>
    <xf numFmtId="0" fontId="21" fillId="5" borderId="0" xfId="1" applyFont="1" applyFill="1"/>
    <xf numFmtId="0" fontId="6" fillId="5" borderId="0" xfId="1" applyFont="1" applyFill="1" applyAlignment="1">
      <alignment horizontal="left"/>
    </xf>
    <xf numFmtId="0" fontId="3" fillId="5" borderId="32" xfId="1" applyFont="1" applyFill="1" applyBorder="1"/>
    <xf numFmtId="0" fontId="69" fillId="8" borderId="0" xfId="1" applyFont="1" applyFill="1" applyBorder="1" applyAlignment="1">
      <alignment horizontal="right"/>
    </xf>
    <xf numFmtId="169" fontId="71" fillId="2" borderId="4" xfId="1" applyNumberFormat="1" applyFont="1" applyFill="1" applyBorder="1"/>
    <xf numFmtId="169" fontId="71" fillId="2" borderId="0" xfId="1" applyNumberFormat="1" applyFont="1" applyFill="1" applyBorder="1"/>
    <xf numFmtId="169" fontId="71" fillId="2" borderId="5" xfId="1" applyNumberFormat="1" applyFont="1" applyFill="1" applyBorder="1"/>
    <xf numFmtId="0" fontId="71" fillId="5" borderId="0" xfId="1" applyFont="1" applyFill="1"/>
    <xf numFmtId="0" fontId="7" fillId="0" borderId="0" xfId="1" applyFont="1" applyFill="1" applyBorder="1" applyAlignment="1">
      <alignment horizontal="left" vertical="center" wrapText="1"/>
    </xf>
    <xf numFmtId="169" fontId="3" fillId="0" borderId="4" xfId="1" applyNumberFormat="1" applyFont="1" applyFill="1" applyBorder="1"/>
    <xf numFmtId="169" fontId="3" fillId="0" borderId="5" xfId="1" applyNumberFormat="1" applyFont="1" applyFill="1" applyBorder="1"/>
    <xf numFmtId="0" fontId="7" fillId="0" borderId="0" xfId="1" applyFont="1" applyFill="1" applyAlignment="1">
      <alignment wrapText="1"/>
    </xf>
    <xf numFmtId="0" fontId="3" fillId="5" borderId="31" xfId="1" applyFont="1" applyFill="1" applyBorder="1" applyAlignment="1">
      <alignment horizontal="center"/>
    </xf>
    <xf numFmtId="0" fontId="7" fillId="0" borderId="33" xfId="1" applyFont="1" applyFill="1" applyBorder="1" applyAlignment="1">
      <alignment horizontal="centerContinuous" vertical="center" wrapText="1"/>
    </xf>
    <xf numFmtId="0" fontId="7" fillId="0" borderId="35" xfId="1" applyFont="1" applyFill="1" applyBorder="1" applyAlignment="1">
      <alignment horizontal="centerContinuous" vertical="center" wrapText="1"/>
    </xf>
    <xf numFmtId="171" fontId="3" fillId="5" borderId="0" xfId="4" applyNumberFormat="1" applyFont="1" applyFill="1" applyAlignment="1" applyProtection="1"/>
    <xf numFmtId="0" fontId="3" fillId="5" borderId="0" xfId="3" applyFont="1" applyFill="1"/>
    <xf numFmtId="173" fontId="3" fillId="7" borderId="0" xfId="4" applyNumberFormat="1" applyFont="1" applyFill="1" applyAlignment="1" applyProtection="1"/>
    <xf numFmtId="171" fontId="3" fillId="7" borderId="0" xfId="4" applyNumberFormat="1" applyFont="1" applyFill="1" applyAlignment="1" applyProtection="1"/>
    <xf numFmtId="173" fontId="3" fillId="6" borderId="29" xfId="4" applyNumberFormat="1" applyFont="1" applyFill="1" applyBorder="1" applyAlignment="1" applyProtection="1"/>
    <xf numFmtId="173" fontId="3" fillId="6" borderId="29" xfId="3" applyNumberFormat="1" applyFont="1" applyFill="1" applyBorder="1"/>
    <xf numFmtId="0" fontId="7" fillId="0" borderId="15" xfId="1" applyFont="1" applyFill="1" applyBorder="1" applyAlignment="1">
      <alignment horizontal="center" vertical="center" wrapText="1"/>
    </xf>
    <xf numFmtId="0" fontId="3" fillId="5" borderId="33" xfId="1" applyFont="1" applyFill="1" applyBorder="1" applyAlignment="1">
      <alignment vertical="top" wrapText="1"/>
    </xf>
    <xf numFmtId="0" fontId="7" fillId="5" borderId="44" xfId="1" applyFont="1" applyFill="1" applyBorder="1" applyAlignment="1">
      <alignment horizontal="center" vertical="center" wrapText="1"/>
    </xf>
    <xf numFmtId="0" fontId="7" fillId="5" borderId="34" xfId="1" applyFont="1" applyFill="1" applyBorder="1" applyAlignment="1">
      <alignment horizontal="center" vertical="center" wrapText="1"/>
    </xf>
    <xf numFmtId="0" fontId="33" fillId="0" borderId="39" xfId="1" applyFont="1" applyFill="1" applyBorder="1" applyAlignment="1">
      <alignment horizontal="right"/>
    </xf>
    <xf numFmtId="171" fontId="3" fillId="5" borderId="0" xfId="4" applyNumberFormat="1" applyFont="1" applyFill="1" applyBorder="1" applyAlignment="1" applyProtection="1"/>
    <xf numFmtId="0" fontId="3" fillId="2" borderId="0" xfId="1" applyFont="1" applyFill="1" applyAlignment="1">
      <alignment wrapText="1"/>
    </xf>
    <xf numFmtId="0" fontId="22" fillId="2" borderId="0" xfId="1" applyFont="1" applyFill="1" applyAlignment="1">
      <alignment horizontal="right" wrapText="1"/>
    </xf>
    <xf numFmtId="169" fontId="3" fillId="2" borderId="1" xfId="1" applyNumberFormat="1" applyFont="1" applyFill="1" applyBorder="1"/>
    <xf numFmtId="169" fontId="3" fillId="2" borderId="2" xfId="1" applyNumberFormat="1" applyFont="1" applyFill="1" applyBorder="1"/>
    <xf numFmtId="169" fontId="3" fillId="2" borderId="3" xfId="1" applyNumberFormat="1" applyFont="1" applyFill="1" applyBorder="1"/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center"/>
    </xf>
    <xf numFmtId="0" fontId="6" fillId="0" borderId="39" xfId="1" applyFont="1" applyFill="1" applyBorder="1"/>
    <xf numFmtId="0" fontId="7" fillId="0" borderId="34" xfId="1" applyFont="1" applyFill="1" applyBorder="1" applyAlignment="1">
      <alignment horizontal="right" wrapText="1"/>
    </xf>
    <xf numFmtId="0" fontId="75" fillId="5" borderId="0" xfId="1" applyFont="1" applyFill="1"/>
    <xf numFmtId="0" fontId="68" fillId="0" borderId="0" xfId="1" applyFont="1" applyFill="1" applyBorder="1"/>
    <xf numFmtId="173" fontId="3" fillId="5" borderId="0" xfId="3" applyNumberFormat="1" applyFont="1" applyFill="1" applyBorder="1"/>
    <xf numFmtId="0" fontId="66" fillId="5" borderId="42" xfId="0" applyFont="1" applyFill="1" applyBorder="1" applyAlignment="1">
      <alignment wrapText="1"/>
    </xf>
    <xf numFmtId="0" fontId="33" fillId="0" borderId="33" xfId="1" applyFont="1" applyFill="1" applyBorder="1" applyAlignment="1">
      <alignment horizontal="left" vertical="center"/>
    </xf>
    <xf numFmtId="0" fontId="0" fillId="0" borderId="0" xfId="0" applyFill="1"/>
    <xf numFmtId="0" fontId="7" fillId="4" borderId="52" xfId="1" applyFont="1" applyFill="1" applyBorder="1" applyAlignment="1">
      <alignment vertical="center"/>
    </xf>
    <xf numFmtId="0" fontId="7" fillId="4" borderId="10" xfId="1" applyFont="1" applyFill="1" applyBorder="1" applyAlignment="1">
      <alignment vertical="center"/>
    </xf>
    <xf numFmtId="0" fontId="7" fillId="4" borderId="2" xfId="1" applyFont="1" applyFill="1" applyBorder="1" applyAlignment="1">
      <alignment vertical="center"/>
    </xf>
    <xf numFmtId="0" fontId="7" fillId="5" borderId="31" xfId="1" applyFont="1" applyFill="1" applyBorder="1" applyAlignment="1">
      <alignment horizontal="center"/>
    </xf>
    <xf numFmtId="173" fontId="3" fillId="5" borderId="0" xfId="4" applyNumberFormat="1" applyFont="1" applyFill="1" applyAlignment="1" applyProtection="1"/>
    <xf numFmtId="3" fontId="3" fillId="7" borderId="0" xfId="3" applyNumberFormat="1" applyFont="1" applyFill="1" applyBorder="1"/>
    <xf numFmtId="3" fontId="3" fillId="5" borderId="0" xfId="3" applyNumberFormat="1" applyFont="1" applyFill="1" applyBorder="1"/>
    <xf numFmtId="0" fontId="3" fillId="5" borderId="0" xfId="3" applyFont="1" applyFill="1" applyBorder="1"/>
    <xf numFmtId="3" fontId="3" fillId="6" borderId="40" xfId="3" applyNumberFormat="1" applyFont="1" applyFill="1" applyBorder="1"/>
    <xf numFmtId="3" fontId="3" fillId="6" borderId="29" xfId="3" applyNumberFormat="1" applyFont="1" applyFill="1" applyBorder="1"/>
    <xf numFmtId="3" fontId="3" fillId="6" borderId="41" xfId="3" applyNumberFormat="1" applyFont="1" applyFill="1" applyBorder="1"/>
    <xf numFmtId="3" fontId="3" fillId="5" borderId="32" xfId="3" applyNumberFormat="1" applyFont="1" applyFill="1" applyBorder="1"/>
    <xf numFmtId="3" fontId="3" fillId="5" borderId="0" xfId="3" applyNumberFormat="1" applyFont="1" applyFill="1"/>
    <xf numFmtId="0" fontId="3" fillId="5" borderId="39" xfId="3" applyFont="1" applyFill="1" applyBorder="1"/>
    <xf numFmtId="0" fontId="3" fillId="5" borderId="32" xfId="3" applyFont="1" applyFill="1" applyBorder="1"/>
    <xf numFmtId="3" fontId="3" fillId="7" borderId="0" xfId="3" applyNumberFormat="1" applyFont="1" applyFill="1"/>
    <xf numFmtId="0" fontId="71" fillId="5" borderId="39" xfId="3" applyFont="1" applyFill="1" applyBorder="1"/>
    <xf numFmtId="3" fontId="3" fillId="14" borderId="0" xfId="3" applyNumberFormat="1" applyFont="1" applyFill="1"/>
    <xf numFmtId="173" fontId="3" fillId="7" borderId="0" xfId="4" applyNumberFormat="1" applyFont="1" applyFill="1" applyBorder="1" applyAlignment="1" applyProtection="1"/>
    <xf numFmtId="0" fontId="26" fillId="16" borderId="0" xfId="1" applyFont="1" applyFill="1" applyBorder="1" applyAlignment="1">
      <alignment wrapText="1"/>
    </xf>
    <xf numFmtId="0" fontId="7" fillId="5" borderId="0" xfId="1" applyFont="1" applyFill="1" applyBorder="1" applyAlignment="1">
      <alignment wrapText="1"/>
    </xf>
    <xf numFmtId="0" fontId="22" fillId="5" borderId="0" xfId="1" applyFont="1" applyFill="1" applyBorder="1" applyAlignment="1">
      <alignment wrapText="1"/>
    </xf>
    <xf numFmtId="3" fontId="3" fillId="14" borderId="0" xfId="3" applyNumberFormat="1" applyFont="1" applyFill="1" applyBorder="1"/>
    <xf numFmtId="0" fontId="77" fillId="13" borderId="32" xfId="1" applyFont="1" applyFill="1" applyBorder="1" applyAlignment="1">
      <alignment wrapText="1"/>
    </xf>
    <xf numFmtId="0" fontId="78" fillId="15" borderId="0" xfId="1" applyFont="1" applyFill="1" applyBorder="1" applyAlignment="1">
      <alignment wrapText="1"/>
    </xf>
    <xf numFmtId="0" fontId="43" fillId="16" borderId="31" xfId="1" applyFont="1" applyFill="1" applyBorder="1" applyAlignment="1">
      <alignment horizontal="center"/>
    </xf>
    <xf numFmtId="0" fontId="79" fillId="5" borderId="0" xfId="1" applyFont="1" applyFill="1" applyBorder="1" applyAlignment="1">
      <alignment wrapText="1"/>
    </xf>
    <xf numFmtId="0" fontId="3" fillId="5" borderId="31" xfId="1" applyFont="1" applyFill="1" applyBorder="1" applyAlignment="1">
      <alignment horizontal="center" vertical="center"/>
    </xf>
    <xf numFmtId="0" fontId="7" fillId="5" borderId="31" xfId="1" applyFont="1" applyFill="1" applyBorder="1" applyAlignment="1">
      <alignment horizontal="center" wrapText="1"/>
    </xf>
    <xf numFmtId="0" fontId="78" fillId="15" borderId="37" xfId="1" applyFont="1" applyFill="1" applyBorder="1" applyAlignment="1">
      <alignment wrapText="1"/>
    </xf>
    <xf numFmtId="0" fontId="80" fillId="13" borderId="36" xfId="1" applyFont="1" applyFill="1" applyBorder="1" applyAlignment="1">
      <alignment wrapText="1"/>
    </xf>
    <xf numFmtId="0" fontId="78" fillId="5" borderId="0" xfId="1" applyFont="1" applyFill="1" applyBorder="1" applyAlignment="1">
      <alignment wrapText="1"/>
    </xf>
    <xf numFmtId="0" fontId="74" fillId="5" borderId="56" xfId="3" applyFont="1" applyFill="1" applyBorder="1" applyAlignment="1">
      <alignment horizontal="left" vertical="center"/>
    </xf>
    <xf numFmtId="0" fontId="7" fillId="5" borderId="0" xfId="3" applyFont="1" applyFill="1" applyBorder="1" applyAlignment="1">
      <alignment vertical="center"/>
    </xf>
    <xf numFmtId="0" fontId="79" fillId="5" borderId="39" xfId="1" applyFont="1" applyFill="1" applyBorder="1" applyAlignment="1">
      <alignment wrapText="1"/>
    </xf>
    <xf numFmtId="0" fontId="7" fillId="5" borderId="43" xfId="1" applyFont="1" applyFill="1" applyBorder="1" applyAlignment="1">
      <alignment horizontal="center" wrapText="1"/>
    </xf>
    <xf numFmtId="173" fontId="3" fillId="6" borderId="41" xfId="3" applyNumberFormat="1" applyFont="1" applyFill="1" applyBorder="1"/>
    <xf numFmtId="173" fontId="3" fillId="7" borderId="39" xfId="4" applyNumberFormat="1" applyFont="1" applyFill="1" applyBorder="1" applyAlignment="1" applyProtection="1"/>
    <xf numFmtId="0" fontId="44" fillId="2" borderId="36" xfId="1" applyFont="1" applyFill="1" applyBorder="1" applyAlignment="1">
      <alignment horizontal="center" wrapText="1"/>
    </xf>
    <xf numFmtId="0" fontId="7" fillId="2" borderId="36" xfId="1" applyFont="1" applyFill="1" applyBorder="1" applyAlignment="1">
      <alignment horizontal="centerContinuous" vertical="center" wrapText="1"/>
    </xf>
    <xf numFmtId="0" fontId="7" fillId="2" borderId="37" xfId="1" applyFont="1" applyFill="1" applyBorder="1" applyAlignment="1">
      <alignment horizontal="centerContinuous" vertical="center" wrapText="1"/>
    </xf>
    <xf numFmtId="0" fontId="59" fillId="5" borderId="0" xfId="0" applyFont="1" applyFill="1" applyBorder="1"/>
    <xf numFmtId="0" fontId="43" fillId="16" borderId="43" xfId="1" applyFont="1" applyFill="1" applyBorder="1" applyAlignment="1">
      <alignment horizontal="center"/>
    </xf>
    <xf numFmtId="0" fontId="37" fillId="5" borderId="34" xfId="3" applyFont="1" applyFill="1" applyBorder="1" applyAlignment="1">
      <alignment vertical="center"/>
    </xf>
    <xf numFmtId="0" fontId="37" fillId="5" borderId="35" xfId="3" applyFont="1" applyFill="1" applyBorder="1" applyAlignment="1">
      <alignment vertical="center"/>
    </xf>
    <xf numFmtId="0" fontId="6" fillId="0" borderId="0" xfId="1" applyFont="1" applyFill="1" applyAlignment="1">
      <alignment horizontal="left"/>
    </xf>
    <xf numFmtId="0" fontId="30" fillId="0" borderId="0" xfId="1" applyFont="1" applyFill="1" applyAlignment="1">
      <alignment wrapText="1"/>
    </xf>
    <xf numFmtId="0" fontId="24" fillId="0" borderId="0" xfId="1" applyFont="1" applyFill="1" applyBorder="1" applyAlignment="1">
      <alignment textRotation="255"/>
    </xf>
    <xf numFmtId="0" fontId="24" fillId="0" borderId="0" xfId="1" applyFont="1" applyFill="1"/>
    <xf numFmtId="0" fontId="0" fillId="0" borderId="0" xfId="0" applyFill="1" applyBorder="1"/>
    <xf numFmtId="0" fontId="31" fillId="0" borderId="0" xfId="5" applyFill="1" applyAlignment="1" applyProtection="1"/>
    <xf numFmtId="0" fontId="33" fillId="0" borderId="0" xfId="1" applyFont="1" applyFill="1"/>
    <xf numFmtId="0" fontId="6" fillId="0" borderId="0" xfId="1" applyFont="1" applyFill="1" applyBorder="1" applyAlignment="1">
      <alignment horizontal="left"/>
    </xf>
    <xf numFmtId="0" fontId="34" fillId="0" borderId="0" xfId="1" applyFont="1" applyFill="1" applyBorder="1" applyAlignment="1"/>
    <xf numFmtId="0" fontId="23" fillId="0" borderId="0" xfId="1" applyFont="1" applyFill="1"/>
    <xf numFmtId="0" fontId="32" fillId="0" borderId="0" xfId="5" applyFont="1" applyFill="1" applyAlignment="1" applyProtection="1"/>
    <xf numFmtId="0" fontId="23" fillId="0" borderId="0" xfId="1" applyFont="1" applyFill="1" applyAlignment="1">
      <alignment horizontal="left"/>
    </xf>
    <xf numFmtId="0" fontId="6" fillId="0" borderId="0" xfId="1" applyFont="1" applyFill="1" applyBorder="1" applyAlignment="1">
      <alignment horizontal="left" vertical="center" wrapText="1"/>
    </xf>
    <xf numFmtId="0" fontId="34" fillId="0" borderId="0" xfId="1" applyFont="1" applyFill="1" applyBorder="1" applyAlignment="1">
      <alignment horizontal="centerContinuous" vertical="center"/>
    </xf>
    <xf numFmtId="0" fontId="34" fillId="0" borderId="0" xfId="1" applyFont="1" applyFill="1" applyBorder="1" applyAlignment="1">
      <alignment horizontal="centerContinuous" vertical="center" wrapText="1"/>
    </xf>
    <xf numFmtId="0" fontId="34" fillId="0" borderId="0" xfId="1" applyFont="1" applyFill="1" applyBorder="1" applyAlignment="1">
      <alignment horizontal="centerContinuous"/>
    </xf>
    <xf numFmtId="0" fontId="22" fillId="0" borderId="0" xfId="1" applyFont="1" applyFill="1" applyBorder="1"/>
    <xf numFmtId="0" fontId="6" fillId="0" borderId="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wrapText="1"/>
    </xf>
    <xf numFmtId="0" fontId="22" fillId="0" borderId="0" xfId="1" applyFont="1" applyFill="1" applyAlignment="1">
      <alignment horizontal="left"/>
    </xf>
    <xf numFmtId="0" fontId="22" fillId="0" borderId="0" xfId="1" applyFont="1" applyFill="1" applyAlignment="1"/>
    <xf numFmtId="0" fontId="22" fillId="0" borderId="0" xfId="1" applyFont="1" applyFill="1" applyBorder="1" applyAlignment="1">
      <alignment horizontal="centerContinuous"/>
    </xf>
    <xf numFmtId="0" fontId="22" fillId="0" borderId="0" xfId="1" applyFont="1" applyFill="1" applyBorder="1" applyAlignment="1">
      <alignment horizontal="centerContinuous" vertical="center"/>
    </xf>
    <xf numFmtId="0" fontId="24" fillId="0" borderId="0" xfId="1" applyFont="1" applyFill="1" applyBorder="1"/>
    <xf numFmtId="0" fontId="22" fillId="0" borderId="0" xfId="1" applyFont="1" applyFill="1" applyBorder="1" applyAlignment="1"/>
    <xf numFmtId="0" fontId="40" fillId="0" borderId="0" xfId="1" applyFont="1" applyFill="1" applyBorder="1" applyAlignment="1">
      <alignment horizontal="left" vertical="center" wrapText="1"/>
    </xf>
    <xf numFmtId="0" fontId="34" fillId="0" borderId="0" xfId="1" applyFont="1" applyFill="1" applyBorder="1" applyAlignment="1">
      <alignment vertical="center"/>
    </xf>
    <xf numFmtId="0" fontId="22" fillId="0" borderId="0" xfId="1" applyFont="1" applyFill="1" applyAlignment="1">
      <alignment horizontal="center" wrapText="1"/>
    </xf>
    <xf numFmtId="0" fontId="22" fillId="0" borderId="0" xfId="1" applyFont="1" applyFill="1" applyAlignment="1">
      <alignment horizontal="left" wrapText="1"/>
    </xf>
    <xf numFmtId="0" fontId="22" fillId="0" borderId="0" xfId="1" applyFont="1" applyFill="1" applyAlignment="1">
      <alignment horizontal="center"/>
    </xf>
    <xf numFmtId="0" fontId="24" fillId="0" borderId="0" xfId="1" applyFont="1" applyFill="1" applyBorder="1" applyAlignment="1"/>
    <xf numFmtId="0" fontId="33" fillId="0" borderId="0" xfId="1" applyFont="1" applyFill="1" applyBorder="1" applyAlignment="1">
      <alignment horizontal="left" vertical="center"/>
    </xf>
    <xf numFmtId="0" fontId="33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center" vertical="center" wrapText="1"/>
    </xf>
    <xf numFmtId="0" fontId="2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/>
    </xf>
    <xf numFmtId="0" fontId="22" fillId="0" borderId="0" xfId="1" applyFont="1" applyFill="1" applyBorder="1" applyAlignment="1">
      <alignment horizontal="center" wrapText="1"/>
    </xf>
    <xf numFmtId="0" fontId="34" fillId="0" borderId="0" xfId="1" applyFont="1" applyFill="1" applyAlignment="1"/>
    <xf numFmtId="0" fontId="22" fillId="0" borderId="0" xfId="1" applyFont="1" applyFill="1" applyBorder="1" applyAlignment="1">
      <alignment horizontal="left" vertical="center"/>
    </xf>
    <xf numFmtId="0" fontId="22" fillId="0" borderId="0" xfId="1" applyFont="1" applyFill="1" applyBorder="1" applyAlignment="1">
      <alignment horizontal="left" vertical="center" wrapText="1"/>
    </xf>
    <xf numFmtId="0" fontId="24" fillId="0" borderId="0" xfId="1" applyFont="1" applyFill="1" applyAlignment="1"/>
    <xf numFmtId="0" fontId="34" fillId="0" borderId="0" xfId="1" applyFont="1" applyFill="1" applyAlignment="1">
      <alignment vertical="center"/>
    </xf>
    <xf numFmtId="0" fontId="29" fillId="0" borderId="0" xfId="1" applyFont="1" applyFill="1" applyAlignment="1">
      <alignment horizontal="center"/>
    </xf>
    <xf numFmtId="0" fontId="26" fillId="0" borderId="0" xfId="1" applyFont="1" applyFill="1" applyBorder="1" applyAlignment="1">
      <alignment horizontal="center" wrapText="1"/>
    </xf>
    <xf numFmtId="3" fontId="22" fillId="0" borderId="0" xfId="1" applyNumberFormat="1" applyFont="1" applyFill="1" applyBorder="1" applyAlignment="1"/>
    <xf numFmtId="0" fontId="6" fillId="0" borderId="0" xfId="1" applyFill="1" applyAlignment="1">
      <alignment horizontal="center"/>
    </xf>
    <xf numFmtId="0" fontId="7" fillId="0" borderId="0" xfId="1" applyFont="1" applyFill="1" applyBorder="1"/>
    <xf numFmtId="0" fontId="7" fillId="0" borderId="0" xfId="1" applyFont="1" applyFill="1"/>
    <xf numFmtId="0" fontId="33" fillId="0" borderId="29" xfId="1" applyFont="1" applyFill="1" applyBorder="1" applyAlignment="1">
      <alignment horizontal="right"/>
    </xf>
    <xf numFmtId="0" fontId="59" fillId="0" borderId="0" xfId="0" applyFont="1" applyFill="1" applyBorder="1"/>
    <xf numFmtId="165" fontId="3" fillId="0" borderId="0" xfId="1" applyNumberFormat="1" applyFont="1" applyFill="1" applyBorder="1"/>
    <xf numFmtId="0" fontId="6" fillId="0" borderId="0" xfId="1" applyFill="1" applyAlignment="1"/>
    <xf numFmtId="0" fontId="34" fillId="0" borderId="0" xfId="1" applyFont="1" applyFill="1" applyBorder="1" applyAlignment="1">
      <alignment horizontal="left"/>
    </xf>
    <xf numFmtId="0" fontId="23" fillId="0" borderId="0" xfId="1" applyFont="1" applyFill="1" applyBorder="1"/>
    <xf numFmtId="1" fontId="3" fillId="0" borderId="0" xfId="1" applyNumberFormat="1" applyFont="1" applyFill="1"/>
    <xf numFmtId="165" fontId="29" fillId="0" borderId="0" xfId="1" applyNumberFormat="1" applyFont="1" applyFill="1"/>
    <xf numFmtId="0" fontId="71" fillId="0" borderId="0" xfId="1" applyFont="1" applyFill="1" applyBorder="1"/>
    <xf numFmtId="0" fontId="6" fillId="0" borderId="0" xfId="1" applyFont="1" applyFill="1" applyAlignment="1">
      <alignment wrapText="1"/>
    </xf>
    <xf numFmtId="0" fontId="69" fillId="0" borderId="0" xfId="1" applyFont="1" applyFill="1" applyBorder="1"/>
    <xf numFmtId="0" fontId="56" fillId="0" borderId="0" xfId="1" applyFont="1" applyFill="1"/>
    <xf numFmtId="0" fontId="45" fillId="0" borderId="0" xfId="1" applyFont="1" applyFill="1"/>
    <xf numFmtId="0" fontId="71" fillId="0" borderId="0" xfId="1" applyFont="1" applyFill="1"/>
    <xf numFmtId="0" fontId="57" fillId="0" borderId="0" xfId="1" applyFont="1" applyFill="1"/>
    <xf numFmtId="0" fontId="45" fillId="0" borderId="0" xfId="1" applyFont="1" applyFill="1" applyBorder="1"/>
    <xf numFmtId="0" fontId="6" fillId="0" borderId="0" xfId="1" applyFill="1" applyAlignment="1">
      <alignment wrapText="1"/>
    </xf>
    <xf numFmtId="0" fontId="6" fillId="0" borderId="0" xfId="1" applyFont="1" applyFill="1" applyAlignment="1">
      <alignment horizontal="center" wrapText="1"/>
    </xf>
    <xf numFmtId="0" fontId="58" fillId="0" borderId="0" xfId="1" applyFont="1" applyFill="1" applyBorder="1" applyAlignment="1">
      <alignment horizontal="right"/>
    </xf>
    <xf numFmtId="0" fontId="3" fillId="0" borderId="0" xfId="3" applyFont="1" applyFill="1" applyBorder="1"/>
    <xf numFmtId="173" fontId="3" fillId="0" borderId="0" xfId="4" applyNumberFormat="1" applyFont="1" applyFill="1" applyBorder="1" applyAlignment="1" applyProtection="1"/>
    <xf numFmtId="173" fontId="3" fillId="0" borderId="0" xfId="3" applyNumberFormat="1" applyFont="1" applyFill="1" applyBorder="1"/>
    <xf numFmtId="3" fontId="3" fillId="0" borderId="0" xfId="3" applyNumberFormat="1" applyFont="1" applyFill="1" applyBorder="1"/>
    <xf numFmtId="0" fontId="3" fillId="0" borderId="0" xfId="1" applyFont="1" applyFill="1" applyAlignment="1"/>
    <xf numFmtId="168" fontId="3" fillId="0" borderId="0" xfId="1" applyNumberFormat="1" applyFont="1" applyFill="1" applyBorder="1"/>
    <xf numFmtId="168" fontId="71" fillId="0" borderId="0" xfId="1" applyNumberFormat="1" applyFont="1" applyFill="1" applyBorder="1"/>
    <xf numFmtId="0" fontId="81" fillId="13" borderId="32" xfId="1" applyFont="1" applyFill="1" applyBorder="1" applyAlignment="1">
      <alignment wrapText="1"/>
    </xf>
    <xf numFmtId="0" fontId="82" fillId="15" borderId="0" xfId="1" applyFont="1" applyFill="1" applyBorder="1" applyAlignment="1">
      <alignment wrapText="1"/>
    </xf>
    <xf numFmtId="0" fontId="83" fillId="16" borderId="0" xfId="1" applyFont="1" applyFill="1" applyBorder="1" applyAlignment="1">
      <alignment wrapText="1"/>
    </xf>
    <xf numFmtId="0" fontId="84" fillId="5" borderId="0" xfId="1" applyFont="1" applyFill="1" applyBorder="1" applyAlignment="1">
      <alignment wrapText="1"/>
    </xf>
    <xf numFmtId="0" fontId="85" fillId="5" borderId="0" xfId="1" applyFont="1" applyFill="1" applyBorder="1" applyAlignment="1">
      <alignment wrapText="1"/>
    </xf>
    <xf numFmtId="3" fontId="7" fillId="6" borderId="29" xfId="3" applyNumberFormat="1" applyFont="1" applyFill="1" applyBorder="1"/>
    <xf numFmtId="3" fontId="86" fillId="6" borderId="29" xfId="3" applyNumberFormat="1" applyFont="1" applyFill="1" applyBorder="1"/>
    <xf numFmtId="0" fontId="87" fillId="5" borderId="0" xfId="1" applyFont="1" applyFill="1" applyBorder="1" applyAlignment="1">
      <alignment wrapText="1"/>
    </xf>
    <xf numFmtId="173" fontId="86" fillId="6" borderId="29" xfId="3" applyNumberFormat="1" applyFont="1" applyFill="1" applyBorder="1"/>
    <xf numFmtId="0" fontId="88" fillId="13" borderId="36" xfId="1" applyFont="1" applyFill="1" applyBorder="1" applyAlignment="1">
      <alignment wrapText="1"/>
    </xf>
    <xf numFmtId="0" fontId="82" fillId="15" borderId="37" xfId="1" applyFont="1" applyFill="1" applyBorder="1" applyAlignment="1">
      <alignment wrapText="1"/>
    </xf>
    <xf numFmtId="3" fontId="3" fillId="0" borderId="32" xfId="3" applyNumberFormat="1" applyFont="1" applyFill="1" applyBorder="1"/>
    <xf numFmtId="173" fontId="3" fillId="0" borderId="0" xfId="4" applyNumberFormat="1" applyFont="1" applyFill="1" applyAlignment="1" applyProtection="1"/>
    <xf numFmtId="171" fontId="3" fillId="0" borderId="0" xfId="4" applyNumberFormat="1" applyFont="1" applyFill="1" applyAlignment="1" applyProtection="1"/>
    <xf numFmtId="173" fontId="3" fillId="0" borderId="39" xfId="4" applyNumberFormat="1" applyFont="1" applyFill="1" applyBorder="1" applyAlignment="1" applyProtection="1"/>
    <xf numFmtId="3" fontId="3" fillId="0" borderId="0" xfId="3" applyNumberFormat="1" applyFont="1" applyFill="1"/>
    <xf numFmtId="0" fontId="89" fillId="5" borderId="0" xfId="1" applyFont="1" applyFill="1" applyBorder="1" applyAlignment="1">
      <alignment wrapText="1"/>
    </xf>
    <xf numFmtId="0" fontId="7" fillId="5" borderId="43" xfId="1" applyFont="1" applyFill="1" applyBorder="1" applyAlignment="1">
      <alignment horizontal="center" vertical="center" wrapText="1"/>
    </xf>
    <xf numFmtId="1" fontId="86" fillId="6" borderId="29" xfId="3" applyNumberFormat="1" applyFont="1" applyFill="1" applyBorder="1"/>
    <xf numFmtId="3" fontId="3" fillId="11" borderId="0" xfId="3" applyNumberFormat="1" applyFont="1" applyFill="1"/>
    <xf numFmtId="0" fontId="3" fillId="5" borderId="0" xfId="3" applyFont="1" applyFill="1" applyBorder="1" applyAlignment="1">
      <alignment vertical="center"/>
    </xf>
    <xf numFmtId="0" fontId="3" fillId="2" borderId="0" xfId="3" applyFont="1" applyFill="1"/>
    <xf numFmtId="0" fontId="59" fillId="5" borderId="0" xfId="0" applyFont="1" applyFill="1" applyBorder="1" applyAlignment="1">
      <alignment vertical="top" wrapText="1"/>
    </xf>
    <xf numFmtId="0" fontId="3" fillId="5" borderId="18" xfId="3" applyFont="1" applyFill="1" applyBorder="1" applyAlignment="1">
      <alignment horizontal="center" vertical="center"/>
    </xf>
    <xf numFmtId="0" fontId="3" fillId="5" borderId="19" xfId="3" applyFont="1" applyFill="1" applyBorder="1" applyAlignment="1">
      <alignment horizontal="center" vertical="center"/>
    </xf>
    <xf numFmtId="0" fontId="59" fillId="5" borderId="0" xfId="0" applyFont="1" applyFill="1"/>
    <xf numFmtId="0" fontId="7" fillId="5" borderId="0" xfId="3" applyFont="1" applyFill="1" applyBorder="1" applyAlignment="1"/>
    <xf numFmtId="0" fontId="7" fillId="5" borderId="0" xfId="3" applyFont="1" applyFill="1" applyAlignment="1">
      <alignment horizontal="center"/>
    </xf>
    <xf numFmtId="0" fontId="31" fillId="2" borderId="0" xfId="5" quotePrefix="1" applyFont="1" applyFill="1" applyAlignment="1" applyProtection="1">
      <alignment vertical="justify"/>
    </xf>
    <xf numFmtId="0" fontId="3" fillId="2" borderId="34" xfId="3" applyFont="1" applyFill="1" applyBorder="1" applyAlignment="1">
      <alignment vertical="center"/>
    </xf>
    <xf numFmtId="0" fontId="3" fillId="2" borderId="35" xfId="3" applyFont="1" applyFill="1" applyBorder="1" applyAlignment="1">
      <alignment vertical="center"/>
    </xf>
    <xf numFmtId="0" fontId="22" fillId="5" borderId="0" xfId="3" applyFont="1" applyFill="1" applyBorder="1"/>
    <xf numFmtId="0" fontId="3" fillId="2" borderId="0" xfId="3" applyFont="1" applyFill="1" applyAlignment="1">
      <alignment vertical="center"/>
    </xf>
    <xf numFmtId="0" fontId="3" fillId="5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39" fillId="5" borderId="0" xfId="3" applyFont="1" applyFill="1" applyBorder="1" applyAlignment="1">
      <alignment horizontal="right"/>
    </xf>
    <xf numFmtId="0" fontId="22" fillId="2" borderId="0" xfId="3" applyFont="1" applyFill="1"/>
    <xf numFmtId="0" fontId="22" fillId="5" borderId="0" xfId="3" applyFont="1" applyFill="1"/>
    <xf numFmtId="0" fontId="22" fillId="0" borderId="0" xfId="3" applyFont="1" applyFill="1" applyBorder="1"/>
    <xf numFmtId="0" fontId="3" fillId="13" borderId="42" xfId="3" applyFont="1" applyFill="1" applyBorder="1"/>
    <xf numFmtId="0" fontId="3" fillId="15" borderId="31" xfId="3" applyFont="1" applyFill="1" applyBorder="1"/>
    <xf numFmtId="0" fontId="3" fillId="15" borderId="42" xfId="3" applyFont="1" applyFill="1" applyBorder="1"/>
    <xf numFmtId="0" fontId="3" fillId="0" borderId="0" xfId="3" applyFont="1" applyFill="1"/>
    <xf numFmtId="0" fontId="59" fillId="5" borderId="36" xfId="0" applyFont="1" applyFill="1" applyBorder="1"/>
    <xf numFmtId="0" fontId="3" fillId="5" borderId="36" xfId="3" applyFont="1" applyFill="1" applyBorder="1"/>
    <xf numFmtId="0" fontId="3" fillId="5" borderId="38" xfId="3" applyFont="1" applyFill="1" applyBorder="1"/>
    <xf numFmtId="0" fontId="59" fillId="5" borderId="32" xfId="0" applyFont="1" applyFill="1" applyBorder="1"/>
    <xf numFmtId="3" fontId="59" fillId="5" borderId="32" xfId="0" applyNumberFormat="1" applyFont="1" applyFill="1" applyBorder="1"/>
    <xf numFmtId="3" fontId="59" fillId="5" borderId="0" xfId="0" applyNumberFormat="1" applyFont="1" applyFill="1" applyBorder="1"/>
    <xf numFmtId="3" fontId="7" fillId="5" borderId="0" xfId="3" applyNumberFormat="1" applyFont="1" applyFill="1" applyBorder="1"/>
    <xf numFmtId="1" fontId="3" fillId="7" borderId="0" xfId="3" applyNumberFormat="1" applyFont="1" applyFill="1" applyBorder="1"/>
    <xf numFmtId="1" fontId="3" fillId="11" borderId="0" xfId="3" applyNumberFormat="1" applyFont="1" applyFill="1"/>
    <xf numFmtId="1" fontId="3" fillId="7" borderId="0" xfId="3" applyNumberFormat="1" applyFont="1" applyFill="1"/>
    <xf numFmtId="0" fontId="3" fillId="7" borderId="0" xfId="3" applyFont="1" applyFill="1"/>
    <xf numFmtId="0" fontId="3" fillId="11" borderId="0" xfId="3" applyFont="1" applyFill="1"/>
    <xf numFmtId="3" fontId="59" fillId="5" borderId="0" xfId="0" applyNumberFormat="1" applyFont="1" applyFill="1"/>
    <xf numFmtId="3" fontId="59" fillId="11" borderId="0" xfId="0" applyNumberFormat="1" applyFont="1" applyFill="1"/>
    <xf numFmtId="0" fontId="59" fillId="11" borderId="0" xfId="0" applyFont="1" applyFill="1"/>
    <xf numFmtId="1" fontId="3" fillId="6" borderId="29" xfId="3" applyNumberFormat="1" applyFont="1" applyFill="1" applyBorder="1"/>
    <xf numFmtId="174" fontId="3" fillId="5" borderId="0" xfId="4" applyNumberFormat="1" applyFont="1" applyFill="1" applyAlignment="1" applyProtection="1"/>
    <xf numFmtId="174" fontId="3" fillId="5" borderId="39" xfId="4" applyNumberFormat="1" applyFont="1" applyFill="1" applyBorder="1" applyAlignment="1" applyProtection="1"/>
    <xf numFmtId="174" fontId="3" fillId="5" borderId="0" xfId="4" applyNumberFormat="1" applyFont="1" applyFill="1" applyBorder="1" applyAlignment="1" applyProtection="1"/>
    <xf numFmtId="3" fontId="3" fillId="7" borderId="32" xfId="3" applyNumberFormat="1" applyFont="1" applyFill="1" applyBorder="1"/>
    <xf numFmtId="3" fontId="3" fillId="7" borderId="39" xfId="3" applyNumberFormat="1" applyFont="1" applyFill="1" applyBorder="1"/>
    <xf numFmtId="174" fontId="3" fillId="11" borderId="0" xfId="4" applyNumberFormat="1" applyFont="1" applyFill="1" applyAlignment="1" applyProtection="1"/>
    <xf numFmtId="3" fontId="3" fillId="7" borderId="0" xfId="4" applyNumberFormat="1" applyFont="1" applyFill="1" applyAlignment="1" applyProtection="1"/>
    <xf numFmtId="1" fontId="3" fillId="11" borderId="0" xfId="3" applyNumberFormat="1" applyFont="1" applyFill="1" applyBorder="1"/>
    <xf numFmtId="3" fontId="3" fillId="11" borderId="0" xfId="3" applyNumberFormat="1" applyFont="1" applyFill="1" applyBorder="1"/>
    <xf numFmtId="0" fontId="3" fillId="7" borderId="0" xfId="3" applyFont="1" applyFill="1" applyBorder="1"/>
    <xf numFmtId="0" fontId="3" fillId="11" borderId="0" xfId="3" applyFont="1" applyFill="1" applyBorder="1"/>
    <xf numFmtId="0" fontId="3" fillId="7" borderId="39" xfId="3" applyFont="1" applyFill="1" applyBorder="1"/>
    <xf numFmtId="174" fontId="3" fillId="7" borderId="0" xfId="4" applyNumberFormat="1" applyFont="1" applyFill="1" applyAlignment="1" applyProtection="1"/>
    <xf numFmtId="174" fontId="3" fillId="7" borderId="39" xfId="4" applyNumberFormat="1" applyFont="1" applyFill="1" applyBorder="1" applyAlignment="1" applyProtection="1"/>
    <xf numFmtId="171" fontId="3" fillId="7" borderId="0" xfId="4" applyNumberFormat="1" applyFont="1" applyFill="1" applyBorder="1" applyAlignment="1" applyProtection="1"/>
    <xf numFmtId="0" fontId="3" fillId="7" borderId="0" xfId="1" applyFont="1" applyFill="1"/>
    <xf numFmtId="0" fontId="3" fillId="7" borderId="0" xfId="1" applyFont="1" applyFill="1" applyBorder="1"/>
    <xf numFmtId="0" fontId="83" fillId="0" borderId="0" xfId="1" applyFont="1" applyFill="1" applyBorder="1" applyAlignment="1">
      <alignment wrapText="1"/>
    </xf>
    <xf numFmtId="0" fontId="43" fillId="0" borderId="31" xfId="1" applyFont="1" applyFill="1" applyBorder="1" applyAlignment="1">
      <alignment horizontal="center"/>
    </xf>
    <xf numFmtId="165" fontId="59" fillId="5" borderId="32" xfId="0" applyNumberFormat="1" applyFont="1" applyFill="1" applyBorder="1"/>
    <xf numFmtId="0" fontId="26" fillId="2" borderId="9" xfId="1" applyFont="1" applyFill="1" applyBorder="1" applyAlignment="1">
      <alignment horizontal="center" wrapText="1"/>
    </xf>
    <xf numFmtId="0" fontId="7" fillId="2" borderId="10" xfId="1" applyFont="1" applyFill="1" applyBorder="1" applyAlignment="1">
      <alignment horizontal="center" vertical="center" wrapText="1"/>
    </xf>
    <xf numFmtId="0" fontId="3" fillId="9" borderId="0" xfId="3" applyFont="1" applyFill="1"/>
    <xf numFmtId="3" fontId="3" fillId="9" borderId="0" xfId="3" applyNumberFormat="1" applyFont="1" applyFill="1" applyBorder="1"/>
    <xf numFmtId="172" fontId="7" fillId="4" borderId="52" xfId="1" applyNumberFormat="1" applyFont="1" applyFill="1" applyBorder="1" applyAlignment="1">
      <alignment vertical="center"/>
    </xf>
    <xf numFmtId="4" fontId="3" fillId="6" borderId="29" xfId="3" applyNumberFormat="1" applyFont="1" applyFill="1" applyBorder="1"/>
    <xf numFmtId="4" fontId="3" fillId="7" borderId="0" xfId="3" applyNumberFormat="1" applyFont="1" applyFill="1"/>
    <xf numFmtId="4" fontId="3" fillId="5" borderId="0" xfId="3" applyNumberFormat="1" applyFont="1" applyFill="1"/>
    <xf numFmtId="0" fontId="7" fillId="2" borderId="9" xfId="1" applyFont="1" applyFill="1" applyBorder="1" applyAlignment="1">
      <alignment horizontal="center" vertical="center" wrapText="1"/>
    </xf>
    <xf numFmtId="0" fontId="7" fillId="2" borderId="10" xfId="1" applyFont="1" applyFill="1" applyBorder="1" applyAlignment="1">
      <alignment horizontal="center" vertical="center" wrapText="1"/>
    </xf>
    <xf numFmtId="0" fontId="7" fillId="2" borderId="11" xfId="1" applyFont="1" applyFill="1" applyBorder="1" applyAlignment="1">
      <alignment horizontal="center" vertical="center" wrapText="1"/>
    </xf>
    <xf numFmtId="169" fontId="3" fillId="0" borderId="32" xfId="1" applyNumberFormat="1" applyFont="1" applyFill="1" applyBorder="1"/>
    <xf numFmtId="169" fontId="3" fillId="0" borderId="39" xfId="1" applyNumberFormat="1" applyFont="1" applyFill="1" applyBorder="1"/>
    <xf numFmtId="0" fontId="90" fillId="5" borderId="0" xfId="1" applyFont="1" applyFill="1" applyBorder="1" applyAlignment="1">
      <alignment wrapText="1"/>
    </xf>
    <xf numFmtId="0" fontId="91" fillId="5" borderId="0" xfId="1" applyFont="1" applyFill="1" applyBorder="1" applyAlignment="1">
      <alignment wrapText="1"/>
    </xf>
    <xf numFmtId="0" fontId="22" fillId="0" borderId="0" xfId="1" applyFont="1" applyFill="1" applyBorder="1" applyAlignment="1">
      <alignment wrapText="1"/>
    </xf>
    <xf numFmtId="0" fontId="44" fillId="2" borderId="37" xfId="1" applyFont="1" applyFill="1" applyBorder="1" applyAlignment="1">
      <alignment horizontal="center" wrapText="1"/>
    </xf>
    <xf numFmtId="0" fontId="3" fillId="2" borderId="39" xfId="3" applyFont="1" applyFill="1" applyBorder="1" applyAlignment="1">
      <alignment horizontal="center" vertical="center"/>
    </xf>
    <xf numFmtId="0" fontId="44" fillId="2" borderId="39" xfId="1" applyFont="1" applyFill="1" applyBorder="1" applyAlignment="1">
      <alignment horizontal="right" wrapText="1"/>
    </xf>
    <xf numFmtId="0" fontId="7" fillId="2" borderId="39" xfId="1" applyFont="1" applyFill="1" applyBorder="1" applyAlignment="1">
      <alignment horizontal="left" vertical="center" wrapText="1"/>
    </xf>
    <xf numFmtId="0" fontId="33" fillId="3" borderId="0" xfId="1" applyNumberFormat="1" applyFont="1" applyFill="1" applyBorder="1" applyAlignment="1">
      <alignment vertical="center" wrapText="1"/>
    </xf>
    <xf numFmtId="0" fontId="26" fillId="2" borderId="11" xfId="1" applyFont="1" applyFill="1" applyBorder="1" applyAlignment="1">
      <alignment horizontal="right" wrapText="1"/>
    </xf>
    <xf numFmtId="0" fontId="22" fillId="2" borderId="10" xfId="1" applyFont="1" applyFill="1" applyBorder="1" applyAlignment="1">
      <alignment horizontal="right" wrapText="1"/>
    </xf>
    <xf numFmtId="0" fontId="7" fillId="5" borderId="0" xfId="1" applyFont="1" applyFill="1" applyBorder="1" applyAlignment="1">
      <alignment vertical="center"/>
    </xf>
    <xf numFmtId="0" fontId="44" fillId="5" borderId="0" xfId="1" applyFont="1" applyFill="1" applyBorder="1" applyAlignment="1">
      <alignment horizontal="right" wrapText="1"/>
    </xf>
    <xf numFmtId="0" fontId="7" fillId="4" borderId="60" xfId="1" applyFont="1" applyFill="1" applyBorder="1" applyAlignment="1">
      <alignment vertical="center"/>
    </xf>
    <xf numFmtId="0" fontId="22" fillId="2" borderId="60" xfId="1" applyFont="1" applyFill="1" applyBorder="1" applyAlignment="1">
      <alignment horizontal="right" wrapText="1"/>
    </xf>
    <xf numFmtId="0" fontId="7" fillId="2" borderId="60" xfId="1" applyFont="1" applyFill="1" applyBorder="1" applyAlignment="1">
      <alignment horizontal="center" vertical="center" wrapText="1"/>
    </xf>
    <xf numFmtId="0" fontId="3" fillId="0" borderId="39" xfId="1" applyFont="1" applyFill="1" applyBorder="1"/>
    <xf numFmtId="0" fontId="26" fillId="2" borderId="0" xfId="1" applyFont="1" applyFill="1" applyBorder="1" applyAlignment="1">
      <alignment horizontal="center" wrapText="1"/>
    </xf>
    <xf numFmtId="0" fontId="26" fillId="2" borderId="0" xfId="1" applyFont="1" applyFill="1" applyBorder="1" applyAlignment="1">
      <alignment horizontal="right" wrapText="1"/>
    </xf>
    <xf numFmtId="0" fontId="26" fillId="2" borderId="38" xfId="1" applyFont="1" applyFill="1" applyBorder="1" applyAlignment="1">
      <alignment horizontal="right" wrapText="1"/>
    </xf>
    <xf numFmtId="0" fontId="7" fillId="4" borderId="0" xfId="1" applyFont="1" applyFill="1" applyBorder="1" applyAlignment="1">
      <alignment vertical="center"/>
    </xf>
    <xf numFmtId="0" fontId="7" fillId="4" borderId="33" xfId="1" applyFont="1" applyFill="1" applyBorder="1" applyAlignment="1">
      <alignment vertical="center"/>
    </xf>
    <xf numFmtId="0" fontId="7" fillId="4" borderId="34" xfId="1" applyFont="1" applyFill="1" applyBorder="1" applyAlignment="1">
      <alignment vertical="center"/>
    </xf>
    <xf numFmtId="0" fontId="7" fillId="4" borderId="35" xfId="1" applyFont="1" applyFill="1" applyBorder="1" applyAlignment="1">
      <alignment vertical="center"/>
    </xf>
    <xf numFmtId="0" fontId="33" fillId="4" borderId="38" xfId="1" applyFont="1" applyFill="1" applyBorder="1" applyAlignment="1">
      <alignment horizontal="centerContinuous" vertical="center"/>
    </xf>
    <xf numFmtId="0" fontId="7" fillId="2" borderId="38" xfId="1" applyFont="1" applyFill="1" applyBorder="1" applyAlignment="1">
      <alignment horizontal="centerContinuous" vertical="center" wrapText="1"/>
    </xf>
    <xf numFmtId="0" fontId="44" fillId="2" borderId="38" xfId="1" applyFont="1" applyFill="1" applyBorder="1" applyAlignment="1">
      <alignment horizontal="center" wrapText="1"/>
    </xf>
    <xf numFmtId="170" fontId="3" fillId="2" borderId="4" xfId="1" applyNumberFormat="1" applyFont="1" applyFill="1" applyBorder="1"/>
    <xf numFmtId="170" fontId="3" fillId="2" borderId="0" xfId="1" applyNumberFormat="1" applyFont="1" applyFill="1" applyBorder="1"/>
    <xf numFmtId="170" fontId="71" fillId="2" borderId="0" xfId="1" applyNumberFormat="1" applyFont="1" applyFill="1" applyBorder="1"/>
    <xf numFmtId="0" fontId="26" fillId="2" borderId="60" xfId="1" applyFont="1" applyFill="1" applyBorder="1" applyAlignment="1">
      <alignment horizontal="right" wrapText="1"/>
    </xf>
    <xf numFmtId="0" fontId="37" fillId="2" borderId="0" xfId="3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vertical="center"/>
    </xf>
    <xf numFmtId="0" fontId="26" fillId="2" borderId="36" xfId="1" applyFont="1" applyFill="1" applyBorder="1" applyAlignment="1">
      <alignment horizontal="right" wrapText="1"/>
    </xf>
    <xf numFmtId="169" fontId="71" fillId="0" borderId="39" xfId="1" applyNumberFormat="1" applyFont="1" applyFill="1" applyBorder="1"/>
    <xf numFmtId="0" fontId="26" fillId="5" borderId="33" xfId="1" applyFont="1" applyFill="1" applyBorder="1" applyAlignment="1">
      <alignment horizontal="left" wrapText="1"/>
    </xf>
    <xf numFmtId="0" fontId="26" fillId="5" borderId="34" xfId="1" applyFont="1" applyFill="1" applyBorder="1" applyAlignment="1">
      <alignment horizontal="left" wrapText="1"/>
    </xf>
    <xf numFmtId="0" fontId="26" fillId="5" borderId="35" xfId="1" applyFont="1" applyFill="1" applyBorder="1" applyAlignment="1">
      <alignment horizontal="left" wrapText="1"/>
    </xf>
    <xf numFmtId="0" fontId="7" fillId="0" borderId="35" xfId="1" applyFont="1" applyFill="1" applyBorder="1" applyAlignment="1">
      <alignment horizontal="center" vertical="center" wrapText="1"/>
    </xf>
    <xf numFmtId="0" fontId="73" fillId="0" borderId="0" xfId="1" applyFont="1" applyFill="1"/>
    <xf numFmtId="0" fontId="7" fillId="2" borderId="36" xfId="1" applyFont="1" applyFill="1" applyBorder="1" applyAlignment="1">
      <alignment horizontal="center" vertical="center" wrapText="1"/>
    </xf>
    <xf numFmtId="0" fontId="7" fillId="2" borderId="37" xfId="1" applyFont="1" applyFill="1" applyBorder="1" applyAlignment="1">
      <alignment horizontal="center" vertical="center" wrapText="1"/>
    </xf>
    <xf numFmtId="0" fontId="33" fillId="0" borderId="10" xfId="1" applyNumberFormat="1" applyFont="1" applyFill="1" applyBorder="1" applyAlignment="1">
      <alignment vertical="center" wrapText="1"/>
    </xf>
    <xf numFmtId="0" fontId="33" fillId="0" borderId="11" xfId="1" applyNumberFormat="1" applyFont="1" applyFill="1" applyBorder="1" applyAlignment="1">
      <alignment vertical="center" wrapText="1"/>
    </xf>
    <xf numFmtId="0" fontId="33" fillId="0" borderId="9" xfId="1" applyNumberFormat="1" applyFont="1" applyFill="1" applyBorder="1" applyAlignment="1">
      <alignment vertical="center"/>
    </xf>
    <xf numFmtId="0" fontId="33" fillId="3" borderId="9" xfId="1" applyNumberFormat="1" applyFont="1" applyFill="1" applyBorder="1" applyAlignment="1">
      <alignment vertical="center"/>
    </xf>
    <xf numFmtId="0" fontId="33" fillId="3" borderId="10" xfId="1" applyNumberFormat="1" applyFont="1" applyFill="1" applyBorder="1" applyAlignment="1">
      <alignment vertical="center"/>
    </xf>
    <xf numFmtId="0" fontId="33" fillId="3" borderId="11" xfId="1" applyNumberFormat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wrapText="1"/>
    </xf>
    <xf numFmtId="0" fontId="33" fillId="3" borderId="9" xfId="1" applyNumberFormat="1" applyFont="1" applyFill="1" applyBorder="1" applyAlignment="1">
      <alignment horizontal="left" vertical="center"/>
    </xf>
    <xf numFmtId="0" fontId="33" fillId="3" borderId="10" xfId="1" applyNumberFormat="1" applyFont="1" applyFill="1" applyBorder="1" applyAlignment="1">
      <alignment horizontal="left" vertical="center"/>
    </xf>
    <xf numFmtId="0" fontId="33" fillId="3" borderId="11" xfId="1" applyNumberFormat="1" applyFont="1" applyFill="1" applyBorder="1" applyAlignment="1">
      <alignment horizontal="left" vertical="center"/>
    </xf>
    <xf numFmtId="0" fontId="33" fillId="0" borderId="17" xfId="1" applyNumberFormat="1" applyFont="1" applyFill="1" applyBorder="1" applyAlignment="1">
      <alignment horizontal="left" vertical="center" wrapText="1"/>
    </xf>
    <xf numFmtId="0" fontId="33" fillId="0" borderId="9" xfId="1" applyFont="1" applyFill="1" applyBorder="1" applyAlignment="1">
      <alignment vertical="center"/>
    </xf>
    <xf numFmtId="0" fontId="33" fillId="0" borderId="10" xfId="1" applyFont="1" applyFill="1" applyBorder="1" applyAlignment="1">
      <alignment vertical="center"/>
    </xf>
    <xf numFmtId="0" fontId="33" fillId="0" borderId="11" xfId="1" applyFont="1" applyFill="1" applyBorder="1" applyAlignment="1">
      <alignment vertical="center"/>
    </xf>
    <xf numFmtId="0" fontId="7" fillId="2" borderId="1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wrapText="1"/>
    </xf>
    <xf numFmtId="0" fontId="7" fillId="0" borderId="0" xfId="1" applyFont="1" applyFill="1" applyBorder="1" applyAlignment="1">
      <alignment horizontal="right" vertical="center" wrapText="1"/>
    </xf>
    <xf numFmtId="0" fontId="5" fillId="0" borderId="0" xfId="1" applyFont="1" applyFill="1" applyBorder="1"/>
    <xf numFmtId="0" fontId="6" fillId="0" borderId="0" xfId="1" applyFont="1" applyFill="1" applyBorder="1" applyAlignment="1">
      <alignment wrapText="1"/>
    </xf>
    <xf numFmtId="0" fontId="56" fillId="0" borderId="0" xfId="1" applyFont="1" applyFill="1" applyBorder="1"/>
    <xf numFmtId="0" fontId="34" fillId="0" borderId="0" xfId="1" applyFont="1" applyFill="1" applyBorder="1" applyAlignment="1">
      <alignment horizontal="center" vertical="center"/>
    </xf>
    <xf numFmtId="0" fontId="34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/>
    </xf>
    <xf numFmtId="0" fontId="33" fillId="0" borderId="0" xfId="1" applyNumberFormat="1" applyFont="1" applyFill="1" applyBorder="1" applyAlignment="1">
      <alignment horizontal="centerContinuous" vertical="center" wrapText="1"/>
    </xf>
    <xf numFmtId="0" fontId="7" fillId="0" borderId="0" xfId="1" applyFont="1" applyFill="1" applyBorder="1" applyAlignment="1">
      <alignment horizontal="centerContinuous" vertical="center"/>
    </xf>
    <xf numFmtId="169" fontId="71" fillId="0" borderId="0" xfId="1" applyNumberFormat="1" applyFont="1" applyFill="1" applyBorder="1"/>
    <xf numFmtId="165" fontId="71" fillId="0" borderId="0" xfId="1" applyNumberFormat="1" applyFont="1" applyFill="1" applyBorder="1"/>
    <xf numFmtId="0" fontId="39" fillId="2" borderId="65" xfId="1" applyFont="1" applyFill="1" applyBorder="1" applyAlignment="1">
      <alignment horizontal="right" wrapText="1"/>
    </xf>
    <xf numFmtId="0" fontId="7" fillId="0" borderId="0" xfId="1" applyFont="1" applyFill="1" applyBorder="1" applyAlignment="1">
      <alignment horizontal="left" wrapText="1"/>
    </xf>
    <xf numFmtId="0" fontId="7" fillId="0" borderId="0" xfId="1" applyFont="1" applyFill="1" applyBorder="1" applyAlignment="1">
      <alignment horizontal="left"/>
    </xf>
    <xf numFmtId="4" fontId="35" fillId="0" borderId="0" xfId="1" applyNumberFormat="1" applyFont="1" applyFill="1" applyBorder="1"/>
    <xf numFmtId="0" fontId="7" fillId="12" borderId="10" xfId="1" applyFont="1" applyFill="1" applyBorder="1" applyAlignment="1">
      <alignment vertical="center" wrapText="1"/>
    </xf>
    <xf numFmtId="0" fontId="7" fillId="15" borderId="10" xfId="1" applyFont="1" applyFill="1" applyBorder="1" applyAlignment="1">
      <alignment vertical="center" wrapText="1"/>
    </xf>
    <xf numFmtId="0" fontId="7" fillId="15" borderId="60" xfId="1" applyFont="1" applyFill="1" applyBorder="1" applyAlignment="1">
      <alignment vertical="center" wrapText="1"/>
    </xf>
    <xf numFmtId="0" fontId="37" fillId="18" borderId="33" xfId="3" applyFont="1" applyFill="1" applyBorder="1" applyAlignment="1">
      <alignment vertical="center"/>
    </xf>
    <xf numFmtId="0" fontId="37" fillId="18" borderId="35" xfId="3" applyFont="1" applyFill="1" applyBorder="1" applyAlignment="1">
      <alignment vertical="center" wrapText="1"/>
    </xf>
    <xf numFmtId="0" fontId="7" fillId="0" borderId="8" xfId="1" applyFont="1" applyFill="1" applyBorder="1" applyAlignment="1">
      <alignment horizontal="centerContinuous" vertical="center" wrapText="1"/>
    </xf>
    <xf numFmtId="1" fontId="71" fillId="0" borderId="0" xfId="1" applyNumberFormat="1" applyFont="1" applyFill="1"/>
    <xf numFmtId="1" fontId="3" fillId="0" borderId="0" xfId="1" applyNumberFormat="1" applyFont="1" applyFill="1" applyBorder="1"/>
    <xf numFmtId="0" fontId="75" fillId="5" borderId="0" xfId="1" applyFont="1" applyFill="1" applyBorder="1" applyAlignment="1"/>
    <xf numFmtId="0" fontId="75" fillId="0" borderId="0" xfId="1" applyFont="1" applyFill="1" applyBorder="1" applyAlignment="1"/>
    <xf numFmtId="0" fontId="6" fillId="5" borderId="0" xfId="1" applyFont="1" applyFill="1" applyBorder="1" applyAlignment="1">
      <alignment horizontal="left"/>
    </xf>
    <xf numFmtId="0" fontId="75" fillId="5" borderId="0" xfId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33" fillId="20" borderId="12" xfId="1" applyFont="1" applyFill="1" applyBorder="1" applyAlignment="1">
      <alignment horizontal="left" vertical="center"/>
    </xf>
    <xf numFmtId="0" fontId="33" fillId="20" borderId="13" xfId="1" applyFont="1" applyFill="1" applyBorder="1" applyAlignment="1">
      <alignment horizontal="left" vertical="center"/>
    </xf>
    <xf numFmtId="0" fontId="33" fillId="20" borderId="14" xfId="1" applyFont="1" applyFill="1" applyBorder="1" applyAlignment="1">
      <alignment horizontal="left" vertical="center"/>
    </xf>
    <xf numFmtId="0" fontId="33" fillId="20" borderId="13" xfId="1" applyFont="1" applyFill="1" applyBorder="1" applyAlignment="1">
      <alignment horizontal="left" vertical="top"/>
    </xf>
    <xf numFmtId="0" fontId="6" fillId="20" borderId="13" xfId="1" applyFont="1" applyFill="1" applyBorder="1" applyAlignment="1">
      <alignment horizontal="left" wrapText="1"/>
    </xf>
    <xf numFmtId="0" fontId="6" fillId="20" borderId="13" xfId="1" applyFont="1" applyFill="1" applyBorder="1" applyAlignment="1">
      <alignment horizontal="left"/>
    </xf>
    <xf numFmtId="0" fontId="6" fillId="20" borderId="14" xfId="1" applyFont="1" applyFill="1" applyBorder="1" applyAlignment="1">
      <alignment horizontal="left"/>
    </xf>
    <xf numFmtId="0" fontId="27" fillId="19" borderId="69" xfId="1" applyFont="1" applyFill="1" applyBorder="1" applyAlignment="1">
      <alignment horizontal="left" vertical="center" wrapText="1"/>
    </xf>
    <xf numFmtId="0" fontId="27" fillId="19" borderId="68" xfId="1" applyFont="1" applyFill="1" applyBorder="1" applyAlignment="1">
      <alignment horizontal="left" vertical="center" wrapText="1"/>
    </xf>
    <xf numFmtId="0" fontId="27" fillId="19" borderId="70" xfId="1" applyFont="1" applyFill="1" applyBorder="1" applyAlignment="1">
      <alignment horizontal="left" vertical="center" wrapText="1"/>
    </xf>
    <xf numFmtId="0" fontId="27" fillId="19" borderId="55" xfId="1" applyFont="1" applyFill="1" applyBorder="1" applyAlignment="1">
      <alignment horizontal="center" vertical="center" wrapText="1"/>
    </xf>
    <xf numFmtId="0" fontId="28" fillId="10" borderId="71" xfId="1" applyFont="1" applyFill="1" applyBorder="1" applyAlignment="1">
      <alignment textRotation="90"/>
    </xf>
    <xf numFmtId="0" fontId="34" fillId="0" borderId="0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left" vertical="center" wrapText="1"/>
    </xf>
    <xf numFmtId="0" fontId="34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 vertical="center"/>
    </xf>
    <xf numFmtId="0" fontId="33" fillId="17" borderId="26" xfId="1" applyFont="1" applyFill="1" applyBorder="1" applyAlignment="1">
      <alignment horizontal="left" vertical="center"/>
    </xf>
    <xf numFmtId="0" fontId="7" fillId="17" borderId="26" xfId="1" applyFont="1" applyFill="1" applyBorder="1" applyAlignment="1">
      <alignment horizontal="center" vertical="center"/>
    </xf>
    <xf numFmtId="0" fontId="34" fillId="0" borderId="72" xfId="1" applyFont="1" applyFill="1" applyBorder="1" applyAlignment="1">
      <alignment vertical="center"/>
    </xf>
    <xf numFmtId="0" fontId="7" fillId="0" borderId="0" xfId="1" applyFont="1" applyFill="1" applyBorder="1" applyAlignment="1">
      <alignment wrapText="1"/>
    </xf>
    <xf numFmtId="0" fontId="34" fillId="0" borderId="0" xfId="1" applyFont="1" applyFill="1" applyBorder="1" applyAlignment="1">
      <alignment vertical="center" wrapText="1"/>
    </xf>
    <xf numFmtId="0" fontId="3" fillId="0" borderId="0" xfId="15" applyFill="1"/>
    <xf numFmtId="0" fontId="39" fillId="0" borderId="0" xfId="1" applyFont="1" applyFill="1" applyBorder="1" applyAlignment="1">
      <alignment wrapText="1"/>
    </xf>
    <xf numFmtId="0" fontId="39" fillId="0" borderId="31" xfId="1" applyFont="1" applyFill="1" applyBorder="1" applyAlignment="1">
      <alignment wrapText="1"/>
    </xf>
    <xf numFmtId="0" fontId="3" fillId="0" borderId="32" xfId="1" applyFont="1" applyFill="1" applyBorder="1"/>
    <xf numFmtId="168" fontId="3" fillId="0" borderId="32" xfId="1" applyNumberFormat="1" applyFont="1" applyFill="1" applyBorder="1"/>
    <xf numFmtId="165" fontId="3" fillId="0" borderId="39" xfId="1" applyNumberFormat="1" applyFont="1" applyFill="1" applyBorder="1"/>
    <xf numFmtId="0" fontId="7" fillId="0" borderId="44" xfId="1" applyFont="1" applyFill="1" applyBorder="1" applyAlignment="1">
      <alignment horizontal="center" vertical="center" wrapText="1"/>
    </xf>
    <xf numFmtId="169" fontId="3" fillId="0" borderId="27" xfId="1" applyNumberFormat="1" applyFont="1" applyFill="1" applyBorder="1"/>
    <xf numFmtId="0" fontId="92" fillId="5" borderId="33" xfId="3" applyFont="1" applyFill="1" applyBorder="1" applyAlignment="1">
      <alignment vertical="center"/>
    </xf>
    <xf numFmtId="0" fontId="92" fillId="12" borderId="9" xfId="1" applyFont="1" applyFill="1" applyBorder="1" applyAlignment="1">
      <alignment vertical="center"/>
    </xf>
    <xf numFmtId="0" fontId="92" fillId="15" borderId="9" xfId="1" applyFont="1" applyFill="1" applyBorder="1" applyAlignment="1">
      <alignment vertical="center"/>
    </xf>
    <xf numFmtId="0" fontId="37" fillId="2" borderId="0" xfId="1" applyFont="1" applyFill="1" applyBorder="1" applyAlignment="1">
      <alignment horizontal="left" vertical="center"/>
    </xf>
    <xf numFmtId="0" fontId="37" fillId="0" borderId="0" xfId="1" applyFont="1" applyFill="1" applyBorder="1" applyAlignment="1">
      <alignment horizontal="left" vertical="center"/>
    </xf>
    <xf numFmtId="0" fontId="93" fillId="5" borderId="33" xfId="3" applyFont="1" applyFill="1" applyBorder="1" applyAlignment="1">
      <alignment vertical="center"/>
    </xf>
    <xf numFmtId="0" fontId="33" fillId="20" borderId="12" xfId="1" applyFont="1" applyFill="1" applyBorder="1" applyAlignment="1">
      <alignment horizontal="left" vertical="center"/>
    </xf>
    <xf numFmtId="0" fontId="33" fillId="20" borderId="13" xfId="1" applyFont="1" applyFill="1" applyBorder="1" applyAlignment="1">
      <alignment horizontal="left" vertical="center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/>
    </xf>
    <xf numFmtId="0" fontId="22" fillId="10" borderId="0" xfId="1" applyFont="1" applyFill="1" applyBorder="1" applyAlignment="1">
      <alignment horizontal="center"/>
    </xf>
    <xf numFmtId="0" fontId="22" fillId="10" borderId="0" xfId="1" applyFont="1" applyFill="1" applyBorder="1" applyAlignment="1">
      <alignment horizontal="center" wrapText="1"/>
    </xf>
    <xf numFmtId="0" fontId="22" fillId="22" borderId="0" xfId="1" applyFont="1" applyFill="1" applyBorder="1" applyAlignment="1">
      <alignment horizontal="right" wrapText="1"/>
    </xf>
    <xf numFmtId="0" fontId="60" fillId="16" borderId="44" xfId="0" applyFont="1" applyFill="1" applyBorder="1" applyAlignment="1">
      <alignment horizontal="left" vertical="center"/>
    </xf>
    <xf numFmtId="0" fontId="22" fillId="16" borderId="0" xfId="1" applyFont="1" applyFill="1" applyBorder="1" applyAlignment="1">
      <alignment horizontal="right" wrapText="1"/>
    </xf>
    <xf numFmtId="0" fontId="60" fillId="22" borderId="44" xfId="0" applyFont="1" applyFill="1" applyBorder="1" applyAlignment="1">
      <alignment horizontal="left" vertical="center"/>
    </xf>
    <xf numFmtId="0" fontId="37" fillId="16" borderId="44" xfId="1" applyFont="1" applyFill="1" applyBorder="1" applyAlignment="1">
      <alignment horizontal="left"/>
    </xf>
    <xf numFmtId="0" fontId="7" fillId="0" borderId="0" xfId="1" applyFont="1" applyFill="1" applyBorder="1" applyAlignment="1">
      <alignment horizontal="left" vertical="center" wrapText="1"/>
    </xf>
    <xf numFmtId="0" fontId="37" fillId="10" borderId="33" xfId="1" applyFont="1" applyFill="1" applyBorder="1" applyAlignment="1">
      <alignment vertical="center"/>
    </xf>
    <xf numFmtId="0" fontId="37" fillId="10" borderId="34" xfId="1" applyFont="1" applyFill="1" applyBorder="1" applyAlignment="1">
      <alignment vertical="center"/>
    </xf>
    <xf numFmtId="0" fontId="37" fillId="10" borderId="35" xfId="1" applyFont="1" applyFill="1" applyBorder="1" applyAlignment="1">
      <alignment vertical="center"/>
    </xf>
    <xf numFmtId="0" fontId="37" fillId="16" borderId="33" xfId="1" applyFont="1" applyFill="1" applyBorder="1" applyAlignment="1">
      <alignment vertical="center"/>
    </xf>
    <xf numFmtId="0" fontId="37" fillId="16" borderId="34" xfId="1" applyFont="1" applyFill="1" applyBorder="1" applyAlignment="1">
      <alignment vertical="center"/>
    </xf>
    <xf numFmtId="0" fontId="37" fillId="16" borderId="35" xfId="1" applyFont="1" applyFill="1" applyBorder="1" applyAlignment="1">
      <alignment vertical="center"/>
    </xf>
    <xf numFmtId="0" fontId="60" fillId="16" borderId="33" xfId="0" applyFont="1" applyFill="1" applyBorder="1" applyAlignment="1">
      <alignment vertical="center"/>
    </xf>
    <xf numFmtId="0" fontId="60" fillId="16" borderId="34" xfId="0" applyFont="1" applyFill="1" applyBorder="1" applyAlignment="1">
      <alignment vertical="center"/>
    </xf>
    <xf numFmtId="0" fontId="60" fillId="16" borderId="35" xfId="0" applyFont="1" applyFill="1" applyBorder="1" applyAlignment="1">
      <alignment vertical="center"/>
    </xf>
    <xf numFmtId="0" fontId="7" fillId="2" borderId="0" xfId="1" applyFont="1" applyFill="1" applyBorder="1" applyAlignment="1">
      <alignment horizontal="right" vertical="center" wrapText="1"/>
    </xf>
    <xf numFmtId="0" fontId="7" fillId="10" borderId="0" xfId="1" applyFont="1" applyFill="1" applyBorder="1" applyAlignment="1">
      <alignment horizontal="right" vertical="center" wrapText="1"/>
    </xf>
    <xf numFmtId="0" fontId="7" fillId="16" borderId="0" xfId="1" applyFont="1" applyFill="1" applyBorder="1" applyAlignment="1">
      <alignment horizontal="right" vertical="center" wrapText="1"/>
    </xf>
    <xf numFmtId="0" fontId="40" fillId="10" borderId="0" xfId="1" applyFont="1" applyFill="1" applyBorder="1" applyAlignment="1">
      <alignment horizontal="right" vertical="center" wrapText="1"/>
    </xf>
    <xf numFmtId="0" fontId="7" fillId="16" borderId="0" xfId="1" applyFont="1" applyFill="1" applyBorder="1" applyAlignment="1">
      <alignment horizontal="right" vertical="center"/>
    </xf>
    <xf numFmtId="0" fontId="40" fillId="16" borderId="0" xfId="1" applyFont="1" applyFill="1" applyBorder="1" applyAlignment="1">
      <alignment horizontal="right" vertical="center"/>
    </xf>
    <xf numFmtId="0" fontId="7" fillId="10" borderId="0" xfId="1" applyFont="1" applyFill="1" applyBorder="1" applyAlignment="1">
      <alignment horizontal="right" vertical="center"/>
    </xf>
    <xf numFmtId="0" fontId="7" fillId="22" borderId="0" xfId="1" applyFont="1" applyFill="1" applyBorder="1" applyAlignment="1">
      <alignment horizontal="right" vertical="center" wrapText="1"/>
    </xf>
    <xf numFmtId="0" fontId="3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0" fontId="7" fillId="2" borderId="33" xfId="1" applyFont="1" applyFill="1" applyBorder="1" applyAlignment="1">
      <alignment horizontal="center" vertical="center" wrapText="1"/>
    </xf>
    <xf numFmtId="0" fontId="7" fillId="2" borderId="34" xfId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left" vertical="center" wrapText="1"/>
    </xf>
    <xf numFmtId="0" fontId="7" fillId="0" borderId="0" xfId="1" applyFont="1" applyFill="1" applyBorder="1" applyAlignment="1">
      <alignment horizontal="left" vertical="center" wrapText="1"/>
    </xf>
    <xf numFmtId="170" fontId="3" fillId="0" borderId="0" xfId="1" applyNumberFormat="1" applyFont="1" applyFill="1" applyBorder="1"/>
    <xf numFmtId="0" fontId="33" fillId="0" borderId="0" xfId="1" applyFont="1" applyFill="1" applyBorder="1" applyAlignment="1">
      <alignment horizontal="centerContinuous" vertical="center"/>
    </xf>
    <xf numFmtId="0" fontId="26" fillId="2" borderId="32" xfId="1" applyFont="1" applyFill="1" applyBorder="1" applyAlignment="1">
      <alignment horizontal="right" vertical="center" wrapText="1"/>
    </xf>
    <xf numFmtId="0" fontId="26" fillId="2" borderId="0" xfId="1" applyFont="1" applyFill="1" applyBorder="1" applyAlignment="1">
      <alignment horizontal="right" vertical="center" wrapText="1"/>
    </xf>
    <xf numFmtId="0" fontId="26" fillId="2" borderId="39" xfId="1" applyFont="1" applyFill="1" applyBorder="1" applyAlignment="1">
      <alignment horizontal="right" vertical="center" wrapText="1"/>
    </xf>
    <xf numFmtId="0" fontId="26" fillId="2" borderId="36" xfId="1" applyFont="1" applyFill="1" applyBorder="1" applyAlignment="1">
      <alignment horizontal="right" vertical="center" wrapText="1"/>
    </xf>
    <xf numFmtId="0" fontId="26" fillId="2" borderId="37" xfId="1" applyFont="1" applyFill="1" applyBorder="1" applyAlignment="1">
      <alignment horizontal="right" vertical="center" wrapText="1"/>
    </xf>
    <xf numFmtId="0" fontId="26" fillId="2" borderId="38" xfId="1" applyFont="1" applyFill="1" applyBorder="1" applyAlignment="1">
      <alignment horizontal="right" vertical="center" wrapText="1"/>
    </xf>
    <xf numFmtId="0" fontId="39" fillId="0" borderId="56" xfId="1" applyFont="1" applyFill="1" applyBorder="1" applyAlignment="1">
      <alignment wrapText="1"/>
    </xf>
    <xf numFmtId="0" fontId="39" fillId="0" borderId="18" xfId="1" applyFont="1" applyFill="1" applyBorder="1" applyAlignment="1">
      <alignment wrapText="1"/>
    </xf>
    <xf numFmtId="0" fontId="39" fillId="0" borderId="19" xfId="1" applyFont="1" applyFill="1" applyBorder="1" applyAlignment="1">
      <alignment wrapText="1"/>
    </xf>
    <xf numFmtId="0" fontId="39" fillId="0" borderId="56" xfId="1" applyFont="1" applyFill="1" applyBorder="1" applyAlignment="1">
      <alignment horizontal="center" vertical="center" wrapText="1"/>
    </xf>
    <xf numFmtId="0" fontId="39" fillId="0" borderId="18" xfId="1" applyFont="1" applyFill="1" applyBorder="1" applyAlignment="1">
      <alignment horizontal="center" vertical="center" wrapText="1"/>
    </xf>
    <xf numFmtId="0" fontId="39" fillId="0" borderId="19" xfId="1" applyFont="1" applyFill="1" applyBorder="1" applyAlignment="1">
      <alignment horizontal="center" vertical="center" wrapText="1"/>
    </xf>
    <xf numFmtId="0" fontId="7" fillId="0" borderId="78" xfId="1" applyFont="1" applyFill="1" applyBorder="1" applyAlignment="1">
      <alignment horizontal="centerContinuous" vertical="center" wrapText="1"/>
    </xf>
    <xf numFmtId="0" fontId="7" fillId="0" borderId="16" xfId="1" applyFont="1" applyFill="1" applyBorder="1" applyAlignment="1">
      <alignment horizontal="centerContinuous" vertical="center" wrapText="1"/>
    </xf>
    <xf numFmtId="0" fontId="39" fillId="0" borderId="77" xfId="1" applyFont="1" applyFill="1" applyBorder="1" applyAlignment="1">
      <alignment horizontal="right" wrapText="1"/>
    </xf>
    <xf numFmtId="0" fontId="7" fillId="0" borderId="6" xfId="1" applyFont="1" applyFill="1" applyBorder="1" applyAlignment="1">
      <alignment horizontal="centerContinuous" vertical="center" wrapText="1"/>
    </xf>
    <xf numFmtId="0" fontId="7" fillId="0" borderId="7" xfId="1" applyFont="1" applyFill="1" applyBorder="1" applyAlignment="1">
      <alignment horizontal="centerContinuous" vertical="center" wrapText="1"/>
    </xf>
    <xf numFmtId="4" fontId="35" fillId="16" borderId="0" xfId="1" applyNumberFormat="1" applyFont="1" applyFill="1" applyBorder="1"/>
    <xf numFmtId="0" fontId="22" fillId="5" borderId="0" xfId="1" applyFont="1" applyFill="1" applyBorder="1" applyAlignment="1">
      <alignment horizontal="right" wrapText="1"/>
    </xf>
    <xf numFmtId="0" fontId="7" fillId="5" borderId="0" xfId="1" applyFont="1" applyFill="1" applyBorder="1" applyAlignment="1">
      <alignment horizontal="right" vertical="center" wrapText="1"/>
    </xf>
    <xf numFmtId="169" fontId="6" fillId="0" borderId="46" xfId="1" applyNumberFormat="1" applyFont="1" applyFill="1" applyBorder="1"/>
    <xf numFmtId="169" fontId="6" fillId="0" borderId="2" xfId="1" applyNumberFormat="1" applyFont="1" applyFill="1" applyBorder="1"/>
    <xf numFmtId="169" fontId="6" fillId="0" borderId="47" xfId="1" applyNumberFormat="1" applyFont="1" applyFill="1" applyBorder="1"/>
    <xf numFmtId="0" fontId="71" fillId="0" borderId="0" xfId="3" applyFont="1" applyFill="1" applyBorder="1"/>
    <xf numFmtId="0" fontId="71" fillId="5" borderId="0" xfId="3" applyFont="1" applyFill="1"/>
    <xf numFmtId="170" fontId="71" fillId="2" borderId="4" xfId="1" applyNumberFormat="1" applyFont="1" applyFill="1" applyBorder="1"/>
    <xf numFmtId="3" fontId="71" fillId="5" borderId="32" xfId="3" applyNumberFormat="1" applyFont="1" applyFill="1" applyBorder="1"/>
    <xf numFmtId="173" fontId="71" fillId="5" borderId="0" xfId="3" applyNumberFormat="1" applyFont="1" applyFill="1" applyBorder="1"/>
    <xf numFmtId="3" fontId="71" fillId="7" borderId="0" xfId="3" applyNumberFormat="1" applyFont="1" applyFill="1"/>
    <xf numFmtId="3" fontId="71" fillId="5" borderId="0" xfId="3" applyNumberFormat="1" applyFont="1" applyFill="1" applyBorder="1"/>
    <xf numFmtId="173" fontId="71" fillId="7" borderId="0" xfId="4" applyNumberFormat="1" applyFont="1" applyFill="1" applyBorder="1" applyAlignment="1" applyProtection="1"/>
    <xf numFmtId="173" fontId="71" fillId="7" borderId="0" xfId="4" applyNumberFormat="1" applyFont="1" applyFill="1" applyAlignment="1" applyProtection="1"/>
    <xf numFmtId="173" fontId="71" fillId="5" borderId="0" xfId="4" applyNumberFormat="1" applyFont="1" applyFill="1" applyAlignment="1" applyProtection="1"/>
    <xf numFmtId="173" fontId="71" fillId="7" borderId="39" xfId="4" applyNumberFormat="1" applyFont="1" applyFill="1" applyBorder="1" applyAlignment="1" applyProtection="1"/>
    <xf numFmtId="3" fontId="71" fillId="0" borderId="32" xfId="3" applyNumberFormat="1" applyFont="1" applyFill="1" applyBorder="1"/>
    <xf numFmtId="173" fontId="71" fillId="0" borderId="0" xfId="3" applyNumberFormat="1" applyFont="1" applyFill="1" applyBorder="1"/>
    <xf numFmtId="3" fontId="71" fillId="0" borderId="0" xfId="3" applyNumberFormat="1" applyFont="1" applyFill="1"/>
    <xf numFmtId="3" fontId="71" fillId="0" borderId="0" xfId="3" applyNumberFormat="1" applyFont="1" applyFill="1" applyBorder="1"/>
    <xf numFmtId="173" fontId="71" fillId="0" borderId="0" xfId="4" applyNumberFormat="1" applyFont="1" applyFill="1" applyBorder="1" applyAlignment="1" applyProtection="1"/>
    <xf numFmtId="173" fontId="71" fillId="0" borderId="0" xfId="4" applyNumberFormat="1" applyFont="1" applyFill="1" applyAlignment="1" applyProtection="1"/>
    <xf numFmtId="171" fontId="71" fillId="0" borderId="0" xfId="4" applyNumberFormat="1" applyFont="1" applyFill="1" applyAlignment="1" applyProtection="1"/>
    <xf numFmtId="173" fontId="71" fillId="0" borderId="39" xfId="4" applyNumberFormat="1" applyFont="1" applyFill="1" applyBorder="1" applyAlignment="1" applyProtection="1"/>
    <xf numFmtId="3" fontId="71" fillId="7" borderId="32" xfId="1" applyNumberFormat="1" applyFont="1" applyFill="1" applyBorder="1"/>
    <xf numFmtId="0" fontId="71" fillId="5" borderId="32" xfId="3" applyFont="1" applyFill="1" applyBorder="1"/>
    <xf numFmtId="0" fontId="22" fillId="16" borderId="0" xfId="1" applyFont="1" applyFill="1" applyBorder="1" applyAlignment="1">
      <alignment wrapText="1"/>
    </xf>
    <xf numFmtId="0" fontId="99" fillId="5" borderId="0" xfId="1" applyFont="1" applyFill="1" applyBorder="1" applyAlignment="1">
      <alignment wrapText="1"/>
    </xf>
    <xf numFmtId="0" fontId="99" fillId="5" borderId="0" xfId="1" quotePrefix="1" applyFont="1" applyFill="1" applyBorder="1" applyAlignment="1">
      <alignment wrapText="1"/>
    </xf>
    <xf numFmtId="0" fontId="99" fillId="5" borderId="39" xfId="1" applyFont="1" applyFill="1" applyBorder="1" applyAlignment="1">
      <alignment wrapText="1"/>
    </xf>
    <xf numFmtId="0" fontId="22" fillId="16" borderId="38" xfId="1" applyFont="1" applyFill="1" applyBorder="1" applyAlignment="1">
      <alignment wrapText="1"/>
    </xf>
    <xf numFmtId="0" fontId="3" fillId="0" borderId="29" xfId="3" applyFont="1" applyFill="1" applyBorder="1"/>
    <xf numFmtId="0" fontId="7" fillId="0" borderId="0" xfId="1" applyFont="1" applyFill="1" applyBorder="1" applyAlignment="1">
      <alignment horizontal="left" vertical="center" wrapText="1"/>
    </xf>
    <xf numFmtId="0" fontId="31" fillId="2" borderId="0" xfId="5" applyFill="1" applyAlignment="1" applyProtection="1"/>
    <xf numFmtId="0" fontId="6" fillId="0" borderId="0" xfId="1" applyFont="1" applyFill="1" applyAlignment="1">
      <alignment horizontal="right"/>
    </xf>
    <xf numFmtId="0" fontId="7" fillId="0" borderId="39" xfId="1" applyFont="1" applyFill="1" applyBorder="1" applyAlignment="1">
      <alignment horizontal="right"/>
    </xf>
    <xf numFmtId="172" fontId="3" fillId="0" borderId="0" xfId="1" applyNumberFormat="1" applyFont="1" applyFill="1" applyBorder="1"/>
    <xf numFmtId="0" fontId="59" fillId="0" borderId="0" xfId="1" applyFont="1" applyFill="1"/>
    <xf numFmtId="0" fontId="3" fillId="0" borderId="0" xfId="1" applyFont="1" applyFill="1" applyAlignment="1">
      <alignment horizontal="center"/>
    </xf>
    <xf numFmtId="170" fontId="3" fillId="2" borderId="2" xfId="1" applyNumberFormat="1" applyFont="1" applyFill="1" applyBorder="1"/>
    <xf numFmtId="170" fontId="3" fillId="2" borderId="3" xfId="1" applyNumberFormat="1" applyFont="1" applyFill="1" applyBorder="1"/>
    <xf numFmtId="170" fontId="3" fillId="2" borderId="5" xfId="1" applyNumberFormat="1" applyFont="1" applyFill="1" applyBorder="1"/>
    <xf numFmtId="170" fontId="71" fillId="2" borderId="5" xfId="1" applyNumberFormat="1" applyFont="1" applyFill="1" applyBorder="1"/>
    <xf numFmtId="169" fontId="6" fillId="0" borderId="27" xfId="1" applyNumberFormat="1" applyFont="1" applyFill="1" applyBorder="1"/>
    <xf numFmtId="0" fontId="7" fillId="0" borderId="0" xfId="1" applyFont="1" applyFill="1" applyBorder="1" applyAlignment="1">
      <alignment horizontal="left" vertical="center" wrapText="1"/>
    </xf>
    <xf numFmtId="0" fontId="33" fillId="0" borderId="4" xfId="1" applyFont="1" applyFill="1" applyBorder="1" applyAlignment="1">
      <alignment horizontal="right"/>
    </xf>
    <xf numFmtId="172" fontId="6" fillId="0" borderId="39" xfId="1" applyNumberFormat="1" applyFont="1" applyFill="1" applyBorder="1"/>
    <xf numFmtId="1" fontId="7" fillId="0" borderId="0" xfId="1" applyNumberFormat="1" applyFont="1" applyFill="1" applyBorder="1" applyAlignment="1">
      <alignment horizontal="right"/>
    </xf>
    <xf numFmtId="165" fontId="3" fillId="0" borderId="4" xfId="1" applyNumberFormat="1" applyFont="1" applyFill="1" applyBorder="1"/>
    <xf numFmtId="165" fontId="3" fillId="0" borderId="5" xfId="1" applyNumberFormat="1" applyFont="1" applyFill="1" applyBorder="1"/>
    <xf numFmtId="0" fontId="26" fillId="0" borderId="17" xfId="1" applyNumberFormat="1" applyFont="1" applyFill="1" applyBorder="1" applyAlignment="1">
      <alignment horizontal="centerContinuous" vertical="center" wrapText="1"/>
    </xf>
    <xf numFmtId="0" fontId="7" fillId="0" borderId="0" xfId="1" applyFont="1" applyFill="1" applyBorder="1" applyAlignment="1">
      <alignment horizontal="left" vertical="center" wrapText="1"/>
    </xf>
    <xf numFmtId="4" fontId="100" fillId="0" borderId="0" xfId="1" applyNumberFormat="1" applyFont="1" applyFill="1" applyBorder="1"/>
    <xf numFmtId="4" fontId="100" fillId="16" borderId="0" xfId="1" applyNumberFormat="1" applyFont="1" applyFill="1" applyBorder="1"/>
    <xf numFmtId="0" fontId="57" fillId="0" borderId="0" xfId="1" applyFont="1" applyFill="1" applyBorder="1"/>
    <xf numFmtId="0" fontId="66" fillId="23" borderId="0" xfId="0" applyFont="1" applyFill="1" applyBorder="1" applyAlignment="1">
      <alignment horizontal="center" vertical="center"/>
    </xf>
    <xf numFmtId="0" fontId="33" fillId="8" borderId="0" xfId="15" applyFont="1" applyFill="1" applyBorder="1" applyAlignment="1">
      <alignment horizontal="right"/>
    </xf>
    <xf numFmtId="0" fontId="6" fillId="16" borderId="0" xfId="1" applyFont="1" applyFill="1" applyBorder="1" applyAlignment="1">
      <alignment wrapText="1"/>
    </xf>
    <xf numFmtId="0" fontId="7" fillId="16" borderId="0" xfId="1" applyFont="1" applyFill="1" applyBorder="1" applyAlignment="1">
      <alignment horizontal="center" vertical="center" wrapText="1"/>
    </xf>
    <xf numFmtId="172" fontId="7" fillId="0" borderId="4" xfId="1" applyNumberFormat="1" applyFont="1" applyFill="1" applyBorder="1"/>
    <xf numFmtId="0" fontId="7" fillId="0" borderId="0" xfId="1" applyFont="1" applyFill="1" applyBorder="1" applyAlignment="1">
      <alignment horizontal="left" vertical="center" wrapText="1"/>
    </xf>
    <xf numFmtId="0" fontId="7" fillId="0" borderId="0" xfId="15" applyFont="1" applyFill="1" applyBorder="1" applyAlignment="1">
      <alignment horizontal="left" vertical="center"/>
    </xf>
    <xf numFmtId="0" fontId="22" fillId="0" borderId="0" xfId="15" applyFont="1" applyFill="1" applyBorder="1" applyAlignment="1">
      <alignment horizontal="left" vertical="center"/>
    </xf>
    <xf numFmtId="4" fontId="0" fillId="0" borderId="0" xfId="0" applyNumberFormat="1" applyFill="1" applyBorder="1"/>
    <xf numFmtId="4" fontId="0" fillId="5" borderId="0" xfId="0" applyNumberFormat="1" applyFill="1" applyBorder="1"/>
    <xf numFmtId="9" fontId="0" fillId="5" borderId="0" xfId="23" applyFont="1" applyFill="1" applyBorder="1"/>
    <xf numFmtId="4" fontId="0" fillId="24" borderId="0" xfId="0" applyNumberFormat="1" applyFill="1" applyBorder="1"/>
    <xf numFmtId="4" fontId="0" fillId="6" borderId="0" xfId="0" applyNumberFormat="1" applyFill="1" applyBorder="1"/>
    <xf numFmtId="169" fontId="3" fillId="5" borderId="0" xfId="15" applyNumberFormat="1" applyFont="1" applyFill="1" applyBorder="1"/>
    <xf numFmtId="0" fontId="33" fillId="0" borderId="0" xfId="15" applyFont="1" applyFill="1" applyBorder="1" applyAlignment="1">
      <alignment horizontal="right"/>
    </xf>
    <xf numFmtId="0" fontId="7" fillId="26" borderId="0" xfId="15" applyFont="1" applyFill="1" applyBorder="1" applyAlignment="1">
      <alignment horizontal="right" vertical="center" wrapText="1"/>
    </xf>
    <xf numFmtId="0" fontId="7" fillId="10" borderId="0" xfId="15" applyFont="1" applyFill="1" applyBorder="1" applyAlignment="1">
      <alignment horizontal="right" vertical="center" wrapText="1"/>
    </xf>
    <xf numFmtId="4" fontId="66" fillId="25" borderId="0" xfId="0" applyNumberFormat="1" applyFont="1" applyFill="1" applyBorder="1" applyAlignment="1">
      <alignment horizontal="center" vertical="center" wrapText="1"/>
    </xf>
    <xf numFmtId="4" fontId="66" fillId="24" borderId="0" xfId="0" applyNumberFormat="1" applyFont="1" applyFill="1" applyBorder="1" applyAlignment="1">
      <alignment horizontal="center" vertical="center" wrapText="1"/>
    </xf>
    <xf numFmtId="0" fontId="22" fillId="26" borderId="0" xfId="15" applyFont="1" applyFill="1" applyBorder="1" applyAlignment="1">
      <alignment horizontal="right" wrapText="1"/>
    </xf>
    <xf numFmtId="0" fontId="22" fillId="10" borderId="0" xfId="15" applyFont="1" applyFill="1" applyBorder="1" applyAlignment="1">
      <alignment horizontal="right" wrapText="1"/>
    </xf>
    <xf numFmtId="0" fontId="66" fillId="25" borderId="0" xfId="0" applyFont="1" applyFill="1" applyBorder="1" applyAlignment="1">
      <alignment horizontal="center" vertical="center" wrapText="1"/>
    </xf>
    <xf numFmtId="0" fontId="102" fillId="6" borderId="0" xfId="0" applyFont="1" applyFill="1" applyBorder="1" applyAlignment="1">
      <alignment horizontal="center" vertical="center"/>
    </xf>
    <xf numFmtId="0" fontId="103" fillId="6" borderId="0" xfId="0" applyFont="1" applyFill="1" applyBorder="1" applyAlignment="1">
      <alignment horizontal="center"/>
    </xf>
    <xf numFmtId="4" fontId="35" fillId="5" borderId="0" xfId="15" applyNumberFormat="1" applyFont="1" applyFill="1" applyBorder="1"/>
    <xf numFmtId="4" fontId="22" fillId="10" borderId="0" xfId="15" applyNumberFormat="1" applyFont="1" applyFill="1" applyBorder="1" applyAlignment="1">
      <alignment horizontal="right" wrapText="1"/>
    </xf>
    <xf numFmtId="10" fontId="0" fillId="5" borderId="0" xfId="23" applyNumberFormat="1" applyFont="1" applyFill="1" applyBorder="1"/>
    <xf numFmtId="4" fontId="3" fillId="5" borderId="0" xfId="15" applyNumberFormat="1" applyFont="1" applyFill="1" applyBorder="1"/>
    <xf numFmtId="10" fontId="59" fillId="5" borderId="0" xfId="23" applyNumberFormat="1" applyFont="1" applyFill="1" applyBorder="1"/>
    <xf numFmtId="177" fontId="0" fillId="5" borderId="0" xfId="0" applyNumberFormat="1" applyFill="1" applyBorder="1"/>
    <xf numFmtId="1" fontId="0" fillId="5" borderId="0" xfId="0" applyNumberFormat="1" applyFill="1"/>
    <xf numFmtId="0" fontId="103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9" fontId="0" fillId="5" borderId="0" xfId="23" applyNumberFormat="1" applyFont="1" applyFill="1" applyBorder="1"/>
    <xf numFmtId="2" fontId="0" fillId="5" borderId="0" xfId="0" applyNumberFormat="1" applyFill="1" applyBorder="1"/>
    <xf numFmtId="178" fontId="0" fillId="0" borderId="0" xfId="0" applyNumberFormat="1" applyFill="1" applyBorder="1"/>
    <xf numFmtId="179" fontId="0" fillId="0" borderId="0" xfId="0" applyNumberFormat="1" applyFill="1" applyBorder="1"/>
    <xf numFmtId="168" fontId="0" fillId="0" borderId="0" xfId="0" applyNumberFormat="1" applyFill="1" applyBorder="1"/>
    <xf numFmtId="0" fontId="66" fillId="0" borderId="0" xfId="0" applyFont="1" applyFill="1" applyBorder="1" applyAlignment="1">
      <alignment horizontal="center"/>
    </xf>
    <xf numFmtId="2" fontId="66" fillId="0" borderId="0" xfId="0" applyNumberFormat="1" applyFont="1" applyFill="1" applyBorder="1"/>
    <xf numFmtId="0" fontId="33" fillId="0" borderId="10" xfId="1" applyFont="1" applyFill="1" applyBorder="1" applyAlignment="1">
      <alignment horizontal="left" vertical="center"/>
    </xf>
    <xf numFmtId="0" fontId="12" fillId="0" borderId="0" xfId="1" applyFont="1" applyFill="1"/>
    <xf numFmtId="0" fontId="13" fillId="0" borderId="0" xfId="1" applyFont="1" applyFill="1"/>
    <xf numFmtId="49" fontId="14" fillId="0" borderId="0" xfId="1" applyNumberFormat="1" applyFont="1" applyFill="1"/>
    <xf numFmtId="0" fontId="15" fillId="0" borderId="0" xfId="1" applyFont="1" applyFill="1"/>
    <xf numFmtId="15" fontId="47" fillId="0" borderId="0" xfId="1" applyNumberFormat="1" applyFont="1" applyFill="1"/>
    <xf numFmtId="0" fontId="48" fillId="0" borderId="0" xfId="1" applyFont="1" applyFill="1"/>
    <xf numFmtId="15" fontId="48" fillId="0" borderId="0" xfId="1" applyNumberFormat="1" applyFont="1" applyFill="1"/>
    <xf numFmtId="0" fontId="5" fillId="0" borderId="0" xfId="1" applyFont="1" applyFill="1"/>
    <xf numFmtId="0" fontId="14" fillId="0" borderId="0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Continuous" vertical="center" wrapText="1"/>
    </xf>
    <xf numFmtId="0" fontId="16" fillId="0" borderId="2" xfId="1" applyFont="1" applyFill="1" applyBorder="1" applyAlignment="1">
      <alignment horizontal="centerContinuous" vertical="center"/>
    </xf>
    <xf numFmtId="0" fontId="16" fillId="0" borderId="3" xfId="1" applyFont="1" applyFill="1" applyBorder="1" applyAlignment="1">
      <alignment horizontal="centerContinuous" vertical="center"/>
    </xf>
    <xf numFmtId="0" fontId="17" fillId="0" borderId="4" xfId="1" applyFont="1" applyFill="1" applyBorder="1" applyAlignment="1">
      <alignment horizontal="centerContinuous" vertical="center"/>
    </xf>
    <xf numFmtId="0" fontId="16" fillId="0" borderId="0" xfId="1" applyFont="1" applyFill="1" applyBorder="1" applyAlignment="1">
      <alignment horizontal="centerContinuous" vertical="center"/>
    </xf>
    <xf numFmtId="0" fontId="16" fillId="0" borderId="5" xfId="1" applyFont="1" applyFill="1" applyBorder="1" applyAlignment="1">
      <alignment horizontal="centerContinuous" vertical="center"/>
    </xf>
    <xf numFmtId="49" fontId="97" fillId="0" borderId="4" xfId="1" applyNumberFormat="1" applyFont="1" applyFill="1" applyBorder="1" applyAlignment="1">
      <alignment horizontal="centerContinuous" vertical="center"/>
    </xf>
    <xf numFmtId="0" fontId="18" fillId="0" borderId="4" xfId="1" applyFont="1" applyFill="1" applyBorder="1" applyAlignment="1">
      <alignment horizontal="centerContinuous" vertical="center"/>
    </xf>
    <xf numFmtId="0" fontId="19" fillId="0" borderId="4" xfId="1" applyFont="1" applyFill="1" applyBorder="1" applyAlignment="1">
      <alignment horizontal="centerContinuous"/>
    </xf>
    <xf numFmtId="0" fontId="20" fillId="0" borderId="4" xfId="1" applyFont="1" applyFill="1" applyBorder="1" applyAlignment="1">
      <alignment horizontal="centerContinuous" vertical="top"/>
    </xf>
    <xf numFmtId="0" fontId="20" fillId="0" borderId="4" xfId="1" applyFont="1" applyFill="1" applyBorder="1" applyAlignment="1">
      <alignment horizontal="left" vertical="top"/>
    </xf>
    <xf numFmtId="0" fontId="16" fillId="0" borderId="6" xfId="1" applyFont="1" applyFill="1" applyBorder="1" applyAlignment="1">
      <alignment horizontal="centerContinuous" vertical="center"/>
    </xf>
    <xf numFmtId="0" fontId="16" fillId="0" borderId="7" xfId="1" applyFont="1" applyFill="1" applyBorder="1" applyAlignment="1">
      <alignment horizontal="centerContinuous" vertical="center"/>
    </xf>
    <xf numFmtId="0" fontId="16" fillId="0" borderId="8" xfId="1" applyFont="1" applyFill="1" applyBorder="1" applyAlignment="1">
      <alignment horizontal="centerContinuous" vertical="center"/>
    </xf>
    <xf numFmtId="0" fontId="12" fillId="0" borderId="0" xfId="15" applyFont="1" applyFill="1"/>
    <xf numFmtId="0" fontId="96" fillId="0" borderId="0" xfId="5" applyFont="1" applyFill="1" applyAlignment="1" applyProtection="1"/>
    <xf numFmtId="2" fontId="7" fillId="0" borderId="0" xfId="1" quotePrefix="1" applyNumberFormat="1" applyFont="1" applyFill="1"/>
    <xf numFmtId="0" fontId="55" fillId="0" borderId="0" xfId="1" applyFont="1" applyFill="1" applyAlignment="1">
      <alignment horizontal="right" wrapText="1"/>
    </xf>
    <xf numFmtId="0" fontId="33" fillId="0" borderId="27" xfId="1" applyFont="1" applyFill="1" applyBorder="1" applyAlignment="1">
      <alignment horizontal="center" vertical="center"/>
    </xf>
    <xf numFmtId="169" fontId="29" fillId="0" borderId="0" xfId="1" applyNumberFormat="1" applyFont="1" applyFill="1" applyBorder="1"/>
    <xf numFmtId="169" fontId="29" fillId="0" borderId="29" xfId="1" applyNumberFormat="1" applyFont="1" applyFill="1" applyBorder="1"/>
    <xf numFmtId="169" fontId="68" fillId="0" borderId="0" xfId="1" applyNumberFormat="1" applyFont="1" applyFill="1" applyBorder="1"/>
    <xf numFmtId="0" fontId="33" fillId="0" borderId="22" xfId="1" applyNumberFormat="1" applyFont="1" applyFill="1" applyBorder="1" applyAlignment="1">
      <alignment vertical="center"/>
    </xf>
    <xf numFmtId="0" fontId="33" fillId="0" borderId="20" xfId="1" applyNumberFormat="1" applyFont="1" applyFill="1" applyBorder="1" applyAlignment="1">
      <alignment vertical="center" wrapText="1"/>
    </xf>
    <xf numFmtId="0" fontId="33" fillId="0" borderId="21" xfId="1" applyNumberFormat="1" applyFont="1" applyFill="1" applyBorder="1" applyAlignment="1">
      <alignment vertical="center" wrapText="1"/>
    </xf>
    <xf numFmtId="0" fontId="39" fillId="0" borderId="33" xfId="1" applyFont="1" applyFill="1" applyBorder="1" applyAlignment="1">
      <alignment horizontal="center" vertical="center" wrapText="1"/>
    </xf>
    <xf numFmtId="0" fontId="39" fillId="0" borderId="34" xfId="1" applyFont="1" applyFill="1" applyBorder="1" applyAlignment="1">
      <alignment horizontal="center" vertical="center" wrapText="1"/>
    </xf>
    <xf numFmtId="0" fontId="39" fillId="0" borderId="35" xfId="1" applyFont="1" applyFill="1" applyBorder="1" applyAlignment="1">
      <alignment horizontal="center" vertical="center" wrapText="1"/>
    </xf>
    <xf numFmtId="0" fontId="33" fillId="0" borderId="33" xfId="1" applyNumberFormat="1" applyFont="1" applyFill="1" applyBorder="1" applyAlignment="1">
      <alignment vertical="center"/>
    </xf>
    <xf numFmtId="0" fontId="33" fillId="0" borderId="34" xfId="1" applyNumberFormat="1" applyFont="1" applyFill="1" applyBorder="1" applyAlignment="1">
      <alignment vertical="center"/>
    </xf>
    <xf numFmtId="0" fontId="98" fillId="0" borderId="0" xfId="5" applyFont="1" applyFill="1" applyAlignment="1" applyProtection="1">
      <alignment horizontal="center"/>
    </xf>
    <xf numFmtId="0" fontId="55" fillId="0" borderId="33" xfId="1" applyFont="1" applyFill="1" applyBorder="1" applyAlignment="1">
      <alignment horizontal="center" vertical="center" wrapText="1"/>
    </xf>
    <xf numFmtId="0" fontId="55" fillId="0" borderId="34" xfId="1" applyFont="1" applyFill="1" applyBorder="1" applyAlignment="1">
      <alignment horizontal="center" vertical="center" wrapText="1"/>
    </xf>
    <xf numFmtId="0" fontId="55" fillId="0" borderId="35" xfId="1" applyFont="1" applyFill="1" applyBorder="1" applyAlignment="1">
      <alignment horizontal="center" vertical="center" wrapText="1"/>
    </xf>
    <xf numFmtId="0" fontId="55" fillId="0" borderId="0" xfId="1" applyFont="1" applyFill="1" applyBorder="1" applyAlignment="1">
      <alignment horizontal="center" vertical="center" wrapText="1"/>
    </xf>
    <xf numFmtId="0" fontId="33" fillId="0" borderId="34" xfId="1" applyFont="1" applyFill="1" applyBorder="1" applyAlignment="1">
      <alignment horizontal="centerContinuous" vertical="center"/>
    </xf>
    <xf numFmtId="0" fontId="33" fillId="0" borderId="34" xfId="1" applyFont="1" applyFill="1" applyBorder="1" applyAlignment="1">
      <alignment horizontal="center" vertical="center"/>
    </xf>
    <xf numFmtId="0" fontId="33" fillId="0" borderId="35" xfId="1" applyFont="1" applyFill="1" applyBorder="1" applyAlignment="1">
      <alignment horizontal="centerContinuous" vertical="center"/>
    </xf>
    <xf numFmtId="0" fontId="33" fillId="0" borderId="35" xfId="1" applyFont="1" applyFill="1" applyBorder="1" applyAlignment="1">
      <alignment horizontal="center" vertical="center"/>
    </xf>
    <xf numFmtId="0" fontId="33" fillId="0" borderId="33" xfId="1" applyFont="1" applyFill="1" applyBorder="1" applyAlignment="1">
      <alignment horizontal="centerContinuous" vertical="center"/>
    </xf>
    <xf numFmtId="0" fontId="33" fillId="0" borderId="33" xfId="1" applyFont="1" applyFill="1" applyBorder="1" applyAlignment="1">
      <alignment horizontal="center" vertical="center" wrapText="1"/>
    </xf>
    <xf numFmtId="0" fontId="33" fillId="0" borderId="35" xfId="1" applyFont="1" applyFill="1" applyBorder="1" applyAlignment="1">
      <alignment horizontal="center" vertical="center" wrapText="1"/>
    </xf>
    <xf numFmtId="0" fontId="33" fillId="0" borderId="66" xfId="1" applyFont="1" applyFill="1" applyBorder="1" applyAlignment="1">
      <alignment horizontal="right"/>
    </xf>
    <xf numFmtId="172" fontId="29" fillId="0" borderId="37" xfId="1" applyNumberFormat="1" applyFont="1" applyFill="1" applyBorder="1"/>
    <xf numFmtId="169" fontId="29" fillId="0" borderId="37" xfId="1" applyNumberFormat="1" applyFont="1" applyFill="1" applyBorder="1"/>
    <xf numFmtId="169" fontId="29" fillId="0" borderId="38" xfId="1" applyNumberFormat="1" applyFont="1" applyFill="1" applyBorder="1"/>
    <xf numFmtId="169" fontId="29" fillId="0" borderId="36" xfId="1" applyNumberFormat="1" applyFont="1" applyFill="1" applyBorder="1"/>
    <xf numFmtId="2" fontId="29" fillId="0" borderId="38" xfId="1" applyNumberFormat="1" applyFont="1" applyFill="1" applyBorder="1" applyAlignment="1">
      <alignment horizontal="right" indent="1"/>
    </xf>
    <xf numFmtId="2" fontId="29" fillId="0" borderId="0" xfId="1" applyNumberFormat="1" applyFont="1" applyFill="1" applyBorder="1" applyAlignment="1">
      <alignment horizontal="right" indent="1"/>
    </xf>
    <xf numFmtId="169" fontId="29" fillId="0" borderId="32" xfId="1" applyNumberFormat="1" applyFont="1" applyFill="1" applyBorder="1"/>
    <xf numFmtId="169" fontId="29" fillId="0" borderId="39" xfId="1" applyNumberFormat="1" applyFont="1" applyFill="1" applyBorder="1"/>
    <xf numFmtId="172" fontId="29" fillId="0" borderId="0" xfId="1" applyNumberFormat="1" applyFont="1" applyFill="1" applyBorder="1"/>
    <xf numFmtId="2" fontId="29" fillId="0" borderId="39" xfId="1" applyNumberFormat="1" applyFont="1" applyFill="1" applyBorder="1" applyAlignment="1">
      <alignment horizontal="right" indent="1"/>
    </xf>
    <xf numFmtId="0" fontId="33" fillId="0" borderId="41" xfId="1" applyFont="1" applyFill="1" applyBorder="1" applyAlignment="1">
      <alignment horizontal="right"/>
    </xf>
    <xf numFmtId="172" fontId="29" fillId="0" borderId="29" xfId="1" applyNumberFormat="1" applyFont="1" applyFill="1" applyBorder="1"/>
    <xf numFmtId="169" fontId="29" fillId="0" borderId="41" xfId="1" applyNumberFormat="1" applyFont="1" applyFill="1" applyBorder="1"/>
    <xf numFmtId="169" fontId="29" fillId="0" borderId="40" xfId="1" applyNumberFormat="1" applyFont="1" applyFill="1" applyBorder="1"/>
    <xf numFmtId="170" fontId="29" fillId="0" borderId="41" xfId="1" applyNumberFormat="1" applyFont="1" applyFill="1" applyBorder="1"/>
    <xf numFmtId="170" fontId="29" fillId="0" borderId="29" xfId="1" applyNumberFormat="1" applyFont="1" applyFill="1" applyBorder="1"/>
    <xf numFmtId="2" fontId="29" fillId="0" borderId="41" xfId="1" applyNumberFormat="1" applyFont="1" applyFill="1" applyBorder="1" applyAlignment="1">
      <alignment horizontal="right" indent="1"/>
    </xf>
    <xf numFmtId="2" fontId="29" fillId="0" borderId="29" xfId="1" applyNumberFormat="1" applyFont="1" applyFill="1" applyBorder="1" applyAlignment="1">
      <alignment horizontal="right" indent="1"/>
    </xf>
    <xf numFmtId="172" fontId="104" fillId="0" borderId="0" xfId="1" applyNumberFormat="1" applyFont="1" applyFill="1" applyBorder="1"/>
    <xf numFmtId="169" fontId="104" fillId="0" borderId="0" xfId="1" applyNumberFormat="1" applyFont="1" applyFill="1" applyBorder="1"/>
    <xf numFmtId="169" fontId="104" fillId="0" borderId="39" xfId="1" applyNumberFormat="1" applyFont="1" applyFill="1" applyBorder="1"/>
    <xf numFmtId="169" fontId="104" fillId="0" borderId="32" xfId="1" applyNumberFormat="1" applyFont="1" applyFill="1" applyBorder="1"/>
    <xf numFmtId="2" fontId="104" fillId="0" borderId="39" xfId="1" applyNumberFormat="1" applyFont="1" applyFill="1" applyBorder="1" applyAlignment="1">
      <alignment horizontal="right" indent="1"/>
    </xf>
    <xf numFmtId="2" fontId="104" fillId="0" borderId="0" xfId="1" applyNumberFormat="1" applyFont="1" applyFill="1" applyBorder="1" applyAlignment="1">
      <alignment horizontal="right" indent="1"/>
    </xf>
    <xf numFmtId="0" fontId="33" fillId="0" borderId="0" xfId="1" applyNumberFormat="1" applyFont="1" applyFill="1" applyBorder="1" applyAlignment="1">
      <alignment horizontal="center" vertical="center" wrapText="1"/>
    </xf>
    <xf numFmtId="0" fontId="33" fillId="0" borderId="10" xfId="1" applyNumberFormat="1" applyFont="1" applyFill="1" applyBorder="1" applyAlignment="1">
      <alignment horizontal="centerContinuous" vertical="center" wrapText="1"/>
    </xf>
    <xf numFmtId="0" fontId="33" fillId="0" borderId="11" xfId="1" applyNumberFormat="1" applyFont="1" applyFill="1" applyBorder="1" applyAlignment="1">
      <alignment horizontal="centerContinuous" vertical="center" wrapText="1"/>
    </xf>
    <xf numFmtId="0" fontId="33" fillId="0" borderId="10" xfId="1" applyFont="1" applyFill="1" applyBorder="1" applyAlignment="1">
      <alignment horizontal="centerContinuous" vertical="center"/>
    </xf>
    <xf numFmtId="0" fontId="33" fillId="0" borderId="11" xfId="1" applyFont="1" applyFill="1" applyBorder="1" applyAlignment="1">
      <alignment horizontal="centerContinuous" vertical="center"/>
    </xf>
    <xf numFmtId="0" fontId="54" fillId="0" borderId="0" xfId="5" applyFont="1" applyFill="1" applyAlignment="1" applyProtection="1">
      <alignment horizontal="center"/>
    </xf>
    <xf numFmtId="0" fontId="55" fillId="0" borderId="44" xfId="1" applyFont="1" applyFill="1" applyBorder="1" applyAlignment="1">
      <alignment horizontal="center" vertical="center" wrapText="1"/>
    </xf>
    <xf numFmtId="0" fontId="33" fillId="0" borderId="44" xfId="1" applyFont="1" applyFill="1" applyBorder="1" applyAlignment="1">
      <alignment horizontal="center" vertical="center"/>
    </xf>
    <xf numFmtId="0" fontId="33" fillId="0" borderId="80" xfId="1" applyFont="1" applyFill="1" applyBorder="1" applyAlignment="1">
      <alignment horizontal="centerContinuous" vertical="center"/>
    </xf>
    <xf numFmtId="0" fontId="7" fillId="0" borderId="10" xfId="1" applyFont="1" applyFill="1" applyBorder="1" applyAlignment="1">
      <alignment horizontal="centerContinuous" vertical="center"/>
    </xf>
    <xf numFmtId="0" fontId="33" fillId="0" borderId="33" xfId="1" applyFont="1" applyFill="1" applyBorder="1" applyAlignment="1">
      <alignment vertical="center"/>
    </xf>
    <xf numFmtId="169" fontId="29" fillId="0" borderId="46" xfId="1" applyNumberFormat="1" applyFont="1" applyFill="1" applyBorder="1"/>
    <xf numFmtId="169" fontId="29" fillId="0" borderId="2" xfId="1" applyNumberFormat="1" applyFont="1" applyFill="1" applyBorder="1"/>
    <xf numFmtId="169" fontId="29" fillId="0" borderId="47" xfId="1" applyNumberFormat="1" applyFont="1" applyFill="1" applyBorder="1"/>
    <xf numFmtId="169" fontId="68" fillId="0" borderId="32" xfId="1" applyNumberFormat="1" applyFont="1" applyFill="1" applyBorder="1"/>
    <xf numFmtId="169" fontId="68" fillId="0" borderId="39" xfId="1" applyNumberFormat="1" applyFont="1" applyFill="1" applyBorder="1"/>
    <xf numFmtId="0" fontId="7" fillId="0" borderId="34" xfId="1" applyFont="1" applyFill="1" applyBorder="1" applyAlignment="1">
      <alignment horizontal="centerContinuous" vertical="center" wrapText="1"/>
    </xf>
    <xf numFmtId="0" fontId="7" fillId="0" borderId="33" xfId="1" applyFont="1" applyFill="1" applyBorder="1" applyAlignment="1">
      <alignment horizontal="centerContinuous" vertical="center"/>
    </xf>
    <xf numFmtId="0" fontId="33" fillId="0" borderId="10" xfId="1" applyNumberFormat="1" applyFont="1" applyFill="1" applyBorder="1" applyAlignment="1">
      <alignment vertical="center"/>
    </xf>
    <xf numFmtId="0" fontId="33" fillId="0" borderId="11" xfId="1" applyNumberFormat="1" applyFont="1" applyFill="1" applyBorder="1" applyAlignment="1">
      <alignment vertical="center"/>
    </xf>
    <xf numFmtId="0" fontId="5" fillId="0" borderId="0" xfId="1" applyFont="1" applyFill="1" applyAlignment="1">
      <alignment horizontal="right"/>
    </xf>
    <xf numFmtId="0" fontId="39" fillId="0" borderId="0" xfId="1" applyFont="1" applyFill="1" applyAlignment="1">
      <alignment horizontal="right" wrapText="1"/>
    </xf>
    <xf numFmtId="0" fontId="7" fillId="0" borderId="9" xfId="1" applyFont="1" applyFill="1" applyBorder="1" applyAlignment="1">
      <alignment horizontal="right" vertical="center"/>
    </xf>
    <xf numFmtId="0" fontId="7" fillId="0" borderId="35" xfId="1" applyFont="1" applyFill="1" applyBorder="1" applyAlignment="1">
      <alignment horizontal="center" vertical="center"/>
    </xf>
    <xf numFmtId="0" fontId="7" fillId="0" borderId="35" xfId="1" applyFont="1" applyFill="1" applyBorder="1" applyAlignment="1">
      <alignment horizontal="centerContinuous" vertical="center"/>
    </xf>
    <xf numFmtId="0" fontId="7" fillId="0" borderId="34" xfId="1" applyFont="1" applyFill="1" applyBorder="1" applyAlignment="1">
      <alignment horizontal="center" vertical="center"/>
    </xf>
    <xf numFmtId="169" fontId="6" fillId="0" borderId="36" xfId="1" applyNumberFormat="1" applyFont="1" applyFill="1" applyBorder="1"/>
    <xf numFmtId="169" fontId="6" fillId="0" borderId="37" xfId="1" applyNumberFormat="1" applyFont="1" applyFill="1" applyBorder="1"/>
    <xf numFmtId="169" fontId="6" fillId="0" borderId="38" xfId="1" applyNumberFormat="1" applyFont="1" applyFill="1" applyBorder="1"/>
    <xf numFmtId="169" fontId="6" fillId="0" borderId="40" xfId="1" applyNumberFormat="1" applyFont="1" applyFill="1" applyBorder="1"/>
    <xf numFmtId="169" fontId="6" fillId="0" borderId="29" xfId="1" applyNumberFormat="1" applyFont="1" applyFill="1" applyBorder="1"/>
    <xf numFmtId="169" fontId="6" fillId="0" borderId="41" xfId="1" applyNumberFormat="1" applyFont="1" applyFill="1" applyBorder="1"/>
    <xf numFmtId="0" fontId="6" fillId="0" borderId="29" xfId="1" applyFill="1" applyBorder="1"/>
    <xf numFmtId="169" fontId="57" fillId="0" borderId="32" xfId="1" applyNumberFormat="1" applyFont="1" applyFill="1" applyBorder="1"/>
    <xf numFmtId="169" fontId="57" fillId="0" borderId="0" xfId="1" applyNumberFormat="1" applyFont="1" applyFill="1" applyBorder="1"/>
    <xf numFmtId="169" fontId="57" fillId="0" borderId="39" xfId="1" applyNumberFormat="1" applyFont="1" applyFill="1" applyBorder="1"/>
    <xf numFmtId="169" fontId="56" fillId="0" borderId="0" xfId="1" applyNumberFormat="1" applyFont="1" applyFill="1" applyBorder="1"/>
    <xf numFmtId="0" fontId="66" fillId="0" borderId="0" xfId="1" applyFont="1" applyFill="1" applyBorder="1" applyAlignment="1">
      <alignment horizontal="right"/>
    </xf>
    <xf numFmtId="169" fontId="59" fillId="0" borderId="32" xfId="1" applyNumberFormat="1" applyFont="1" applyFill="1" applyBorder="1"/>
    <xf numFmtId="169" fontId="59" fillId="0" borderId="0" xfId="1" applyNumberFormat="1" applyFont="1" applyFill="1" applyBorder="1"/>
    <xf numFmtId="169" fontId="59" fillId="0" borderId="39" xfId="1" applyNumberFormat="1" applyFont="1" applyFill="1" applyBorder="1"/>
    <xf numFmtId="0" fontId="38" fillId="0" borderId="0" xfId="1" applyFont="1" applyFill="1" applyBorder="1"/>
    <xf numFmtId="0" fontId="51" fillId="0" borderId="34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Continuous" vertical="center" wrapText="1"/>
    </xf>
    <xf numFmtId="0" fontId="7" fillId="0" borderId="10" xfId="1" applyFont="1" applyFill="1" applyBorder="1" applyAlignment="1">
      <alignment horizontal="centerContinuous" vertical="center" wrapText="1"/>
    </xf>
    <xf numFmtId="0" fontId="7" fillId="0" borderId="11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Continuous" vertical="center"/>
    </xf>
    <xf numFmtId="169" fontId="6" fillId="0" borderId="3" xfId="1" applyNumberFormat="1" applyFont="1" applyFill="1" applyBorder="1"/>
    <xf numFmtId="169" fontId="6" fillId="0" borderId="1" xfId="1" applyNumberFormat="1" applyFont="1" applyFill="1" applyBorder="1"/>
    <xf numFmtId="0" fontId="3" fillId="0" borderId="0" xfId="1" applyFont="1" applyFill="1" applyBorder="1" applyAlignment="1">
      <alignment wrapText="1"/>
    </xf>
    <xf numFmtId="169" fontId="6" fillId="0" borderId="28" xfId="1" applyNumberFormat="1" applyFont="1" applyFill="1" applyBorder="1"/>
    <xf numFmtId="169" fontId="6" fillId="0" borderId="30" xfId="1" applyNumberFormat="1" applyFont="1" applyFill="1" applyBorder="1"/>
    <xf numFmtId="1" fontId="3" fillId="0" borderId="29" xfId="1" applyNumberFormat="1" applyFont="1" applyFill="1" applyBorder="1"/>
    <xf numFmtId="0" fontId="3" fillId="0" borderId="29" xfId="1" applyFont="1" applyFill="1" applyBorder="1"/>
    <xf numFmtId="169" fontId="40" fillId="0" borderId="29" xfId="1" applyNumberFormat="1" applyFont="1" applyFill="1" applyBorder="1"/>
    <xf numFmtId="169" fontId="71" fillId="0" borderId="4" xfId="1" applyNumberFormat="1" applyFont="1" applyFill="1" applyBorder="1"/>
    <xf numFmtId="169" fontId="72" fillId="0" borderId="0" xfId="1" applyNumberFormat="1" applyFont="1" applyFill="1" applyBorder="1"/>
    <xf numFmtId="169" fontId="71" fillId="0" borderId="5" xfId="1" applyNumberFormat="1" applyFont="1" applyFill="1" applyBorder="1"/>
    <xf numFmtId="168" fontId="71" fillId="0" borderId="32" xfId="1" applyNumberFormat="1" applyFont="1" applyFill="1" applyBorder="1"/>
    <xf numFmtId="0" fontId="7" fillId="0" borderId="10" xfId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vertical="center" wrapText="1"/>
    </xf>
    <xf numFmtId="0" fontId="69" fillId="0" borderId="0" xfId="1" applyFont="1" applyFill="1" applyBorder="1" applyAlignment="1">
      <alignment horizontal="right"/>
    </xf>
    <xf numFmtId="0" fontId="3" fillId="0" borderId="38" xfId="1" applyFont="1" applyFill="1" applyBorder="1"/>
    <xf numFmtId="0" fontId="3" fillId="0" borderId="10" xfId="1" applyFont="1" applyFill="1" applyBorder="1" applyAlignment="1">
      <alignment horizontal="center" vertical="center" wrapText="1"/>
    </xf>
    <xf numFmtId="169" fontId="57" fillId="0" borderId="4" xfId="1" applyNumberFormat="1" applyFont="1" applyFill="1" applyBorder="1"/>
    <xf numFmtId="169" fontId="57" fillId="0" borderId="5" xfId="1" applyNumberFormat="1" applyFont="1" applyFill="1" applyBorder="1"/>
    <xf numFmtId="0" fontId="33" fillId="0" borderId="20" xfId="1" applyNumberFormat="1" applyFont="1" applyFill="1" applyBorder="1" applyAlignment="1">
      <alignment vertical="center"/>
    </xf>
    <xf numFmtId="0" fontId="33" fillId="0" borderId="48" xfId="1" applyNumberFormat="1" applyFont="1" applyFill="1" applyBorder="1" applyAlignment="1">
      <alignment vertical="center"/>
    </xf>
    <xf numFmtId="0" fontId="33" fillId="0" borderId="21" xfId="1" applyNumberFormat="1" applyFont="1" applyFill="1" applyBorder="1" applyAlignment="1">
      <alignment vertical="center"/>
    </xf>
    <xf numFmtId="0" fontId="7" fillId="0" borderId="11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Continuous" vertical="center" wrapText="1"/>
    </xf>
    <xf numFmtId="169" fontId="71" fillId="0" borderId="32" xfId="1" applyNumberFormat="1" applyFont="1" applyFill="1" applyBorder="1"/>
    <xf numFmtId="169" fontId="45" fillId="0" borderId="0" xfId="1" applyNumberFormat="1" applyFont="1" applyFill="1" applyBorder="1"/>
    <xf numFmtId="165" fontId="6" fillId="0" borderId="41" xfId="1" applyNumberFormat="1" applyFill="1" applyBorder="1"/>
    <xf numFmtId="165" fontId="71" fillId="0" borderId="39" xfId="1" applyNumberFormat="1" applyFont="1" applyFill="1" applyBorder="1"/>
    <xf numFmtId="0" fontId="7" fillId="0" borderId="36" xfId="1" applyFont="1" applyFill="1" applyBorder="1" applyAlignment="1">
      <alignment horizontal="centerContinuous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left" vertical="center" wrapText="1"/>
    </xf>
    <xf numFmtId="0" fontId="33" fillId="0" borderId="35" xfId="1" applyNumberFormat="1" applyFont="1" applyFill="1" applyBorder="1" applyAlignment="1">
      <alignment vertical="center"/>
    </xf>
    <xf numFmtId="0" fontId="33" fillId="0" borderId="42" xfId="1" applyNumberFormat="1" applyFont="1" applyFill="1" applyBorder="1" applyAlignment="1">
      <alignment vertical="center"/>
    </xf>
    <xf numFmtId="0" fontId="33" fillId="0" borderId="31" xfId="1" applyNumberFormat="1" applyFont="1" applyFill="1" applyBorder="1" applyAlignment="1">
      <alignment vertical="center"/>
    </xf>
    <xf numFmtId="0" fontId="33" fillId="0" borderId="43" xfId="1" applyNumberFormat="1" applyFont="1" applyFill="1" applyBorder="1" applyAlignment="1">
      <alignment vertical="center"/>
    </xf>
    <xf numFmtId="0" fontId="7" fillId="0" borderId="4" xfId="1" applyFont="1" applyFill="1" applyBorder="1" applyAlignment="1">
      <alignment horizontal="centerContinuous" vertical="center"/>
    </xf>
    <xf numFmtId="0" fontId="7" fillId="0" borderId="34" xfId="1" applyFont="1" applyFill="1" applyBorder="1" applyAlignment="1">
      <alignment horizontal="centerContinuous" vertical="center"/>
    </xf>
    <xf numFmtId="172" fontId="6" fillId="0" borderId="0" xfId="1" applyNumberFormat="1" applyFont="1" applyFill="1" applyBorder="1"/>
    <xf numFmtId="172" fontId="6" fillId="0" borderId="38" xfId="1" applyNumberFormat="1" applyFont="1" applyFill="1" applyBorder="1"/>
    <xf numFmtId="172" fontId="6" fillId="0" borderId="4" xfId="1" applyNumberFormat="1" applyFont="1" applyFill="1" applyBorder="1"/>
    <xf numFmtId="172" fontId="6" fillId="0" borderId="28" xfId="1" applyNumberFormat="1" applyFont="1" applyFill="1" applyBorder="1"/>
    <xf numFmtId="172" fontId="6" fillId="0" borderId="29" xfId="1" applyNumberFormat="1" applyFont="1" applyFill="1" applyBorder="1"/>
    <xf numFmtId="172" fontId="6" fillId="0" borderId="41" xfId="1" applyNumberFormat="1" applyFont="1" applyFill="1" applyBorder="1"/>
    <xf numFmtId="172" fontId="3" fillId="0" borderId="4" xfId="1" applyNumberFormat="1" applyFont="1" applyFill="1" applyBorder="1"/>
    <xf numFmtId="0" fontId="33" fillId="0" borderId="22" xfId="1" applyFont="1" applyFill="1" applyBorder="1" applyAlignment="1">
      <alignment vertical="center"/>
    </xf>
    <xf numFmtId="0" fontId="33" fillId="0" borderId="20" xfId="1" applyFont="1" applyFill="1" applyBorder="1" applyAlignment="1">
      <alignment vertical="center"/>
    </xf>
    <xf numFmtId="0" fontId="33" fillId="0" borderId="21" xfId="1" applyFont="1" applyFill="1" applyBorder="1" applyAlignment="1">
      <alignment vertical="center"/>
    </xf>
    <xf numFmtId="0" fontId="6" fillId="0" borderId="0" xfId="1" applyFont="1" applyFill="1" applyAlignment="1"/>
    <xf numFmtId="0" fontId="7" fillId="0" borderId="9" xfId="1" applyFont="1" applyFill="1" applyBorder="1" applyAlignment="1">
      <alignment horizontal="center" vertical="center"/>
    </xf>
    <xf numFmtId="0" fontId="6" fillId="0" borderId="0" xfId="1" applyFill="1" applyBorder="1" applyAlignment="1">
      <alignment horizont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right" wrapText="1"/>
    </xf>
    <xf numFmtId="0" fontId="33" fillId="0" borderId="22" xfId="1" applyFont="1" applyFill="1" applyBorder="1" applyAlignment="1">
      <alignment horizontal="left" vertical="center"/>
    </xf>
    <xf numFmtId="0" fontId="33" fillId="0" borderId="20" xfId="1" applyFont="1" applyFill="1" applyBorder="1" applyAlignment="1">
      <alignment horizontal="centerContinuous" vertical="center" wrapText="1"/>
    </xf>
    <xf numFmtId="0" fontId="33" fillId="0" borderId="21" xfId="1" applyFont="1" applyFill="1" applyBorder="1" applyAlignment="1">
      <alignment horizontal="centerContinuous"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ill="1" applyAlignment="1">
      <alignment horizontal="center" vertical="center"/>
    </xf>
    <xf numFmtId="170" fontId="6" fillId="0" borderId="0" xfId="1" applyNumberFormat="1" applyFont="1" applyFill="1" applyBorder="1"/>
    <xf numFmtId="170" fontId="71" fillId="0" borderId="0" xfId="1" applyNumberFormat="1" applyFont="1" applyFill="1" applyBorder="1"/>
    <xf numFmtId="0" fontId="7" fillId="0" borderId="0" xfId="1" applyFont="1" applyFill="1" applyAlignment="1"/>
    <xf numFmtId="0" fontId="39" fillId="0" borderId="33" xfId="1" applyFont="1" applyFill="1" applyBorder="1" applyAlignment="1">
      <alignment horizontal="right" wrapText="1"/>
    </xf>
    <xf numFmtId="0" fontId="39" fillId="0" borderId="34" xfId="1" applyFont="1" applyFill="1" applyBorder="1" applyAlignment="1">
      <alignment horizontal="right" wrapText="1"/>
    </xf>
    <xf numFmtId="0" fontId="39" fillId="0" borderId="35" xfId="1" applyFont="1" applyFill="1" applyBorder="1" applyAlignment="1">
      <alignment horizontal="right" wrapText="1"/>
    </xf>
    <xf numFmtId="0" fontId="7" fillId="0" borderId="74" xfId="1" applyFont="1" applyFill="1" applyBorder="1" applyAlignment="1">
      <alignment horizontal="centerContinuous" vertical="center" wrapText="1"/>
    </xf>
    <xf numFmtId="0" fontId="7" fillId="0" borderId="75" xfId="1" applyFont="1" applyFill="1" applyBorder="1" applyAlignment="1">
      <alignment horizontal="centerContinuous" vertical="center" wrapText="1"/>
    </xf>
    <xf numFmtId="0" fontId="7" fillId="0" borderId="76" xfId="1" applyFont="1" applyFill="1" applyBorder="1" applyAlignment="1">
      <alignment horizontal="centerContinuous" vertical="center" wrapText="1"/>
    </xf>
    <xf numFmtId="169" fontId="6" fillId="0" borderId="24" xfId="1" applyNumberFormat="1" applyFont="1" applyFill="1" applyBorder="1"/>
    <xf numFmtId="169" fontId="6" fillId="0" borderId="25" xfId="1" applyNumberFormat="1" applyFont="1" applyFill="1" applyBorder="1"/>
    <xf numFmtId="169" fontId="6" fillId="0" borderId="23" xfId="1" applyNumberFormat="1" applyFont="1" applyFill="1" applyBorder="1"/>
    <xf numFmtId="0" fontId="33" fillId="0" borderId="34" xfId="1" applyFont="1" applyFill="1" applyBorder="1" applyAlignment="1">
      <alignment horizontal="left" vertical="center"/>
    </xf>
    <xf numFmtId="0" fontId="33" fillId="0" borderId="35" xfId="1" applyFont="1" applyFill="1" applyBorder="1" applyAlignment="1">
      <alignment vertical="center"/>
    </xf>
    <xf numFmtId="0" fontId="33" fillId="0" borderId="34" xfId="1" applyFont="1" applyFill="1" applyBorder="1" applyAlignment="1">
      <alignment vertical="center"/>
    </xf>
    <xf numFmtId="0" fontId="33" fillId="0" borderId="35" xfId="1" applyFont="1" applyFill="1" applyBorder="1" applyAlignment="1">
      <alignment vertical="center" wrapText="1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39" fillId="0" borderId="0" xfId="1" applyFont="1" applyFill="1" applyAlignment="1">
      <alignment horizontal="center" wrapText="1"/>
    </xf>
    <xf numFmtId="0" fontId="26" fillId="0" borderId="33" xfId="1" applyFont="1" applyFill="1" applyBorder="1" applyAlignment="1">
      <alignment horizontal="right" wrapText="1"/>
    </xf>
    <xf numFmtId="0" fontId="26" fillId="0" borderId="34" xfId="1" applyFont="1" applyFill="1" applyBorder="1" applyAlignment="1">
      <alignment horizontal="right" wrapText="1"/>
    </xf>
    <xf numFmtId="0" fontId="26" fillId="0" borderId="35" xfId="1" applyFont="1" applyFill="1" applyBorder="1" applyAlignment="1">
      <alignment horizontal="right" wrapText="1"/>
    </xf>
    <xf numFmtId="0" fontId="33" fillId="0" borderId="9" xfId="1" applyNumberFormat="1" applyFont="1" applyFill="1" applyBorder="1" applyAlignment="1">
      <alignment horizontal="left" vertical="center"/>
    </xf>
    <xf numFmtId="0" fontId="33" fillId="0" borderId="10" xfId="1" applyNumberFormat="1" applyFont="1" applyFill="1" applyBorder="1" applyAlignment="1">
      <alignment horizontal="left" vertical="center"/>
    </xf>
    <xf numFmtId="0" fontId="33" fillId="0" borderId="11" xfId="1" applyNumberFormat="1" applyFont="1" applyFill="1" applyBorder="1" applyAlignment="1">
      <alignment horizontal="left" vertical="center"/>
    </xf>
    <xf numFmtId="0" fontId="6" fillId="0" borderId="0" xfId="1" applyFill="1" applyAlignment="1">
      <alignment horizontal="right" vertical="center"/>
    </xf>
    <xf numFmtId="0" fontId="6" fillId="0" borderId="0" xfId="1" applyFill="1" applyBorder="1" applyAlignment="1">
      <alignment horizontal="right" vertical="center"/>
    </xf>
    <xf numFmtId="0" fontId="39" fillId="0" borderId="33" xfId="1" applyFont="1" applyFill="1" applyBorder="1" applyAlignment="1">
      <alignment horizontal="left" wrapText="1"/>
    </xf>
    <xf numFmtId="0" fontId="39" fillId="0" borderId="34" xfId="1" applyFont="1" applyFill="1" applyBorder="1" applyAlignment="1">
      <alignment horizontal="left" wrapText="1"/>
    </xf>
    <xf numFmtId="0" fontId="67" fillId="0" borderId="34" xfId="1" applyFont="1" applyFill="1" applyBorder="1" applyAlignment="1">
      <alignment horizontal="left" wrapText="1"/>
    </xf>
    <xf numFmtId="0" fontId="67" fillId="0" borderId="35" xfId="1" applyFont="1" applyFill="1" applyBorder="1" applyAlignment="1">
      <alignment horizontal="left" wrapText="1"/>
    </xf>
    <xf numFmtId="0" fontId="39" fillId="0" borderId="0" xfId="1" applyFont="1" applyFill="1" applyAlignment="1">
      <alignment horizontal="left" wrapText="1"/>
    </xf>
    <xf numFmtId="165" fontId="7" fillId="0" borderId="17" xfId="1" applyNumberFormat="1" applyFont="1" applyFill="1" applyBorder="1" applyAlignment="1">
      <alignment horizontal="centerContinuous" vertical="center"/>
    </xf>
    <xf numFmtId="0" fontId="37" fillId="0" borderId="6" xfId="1" applyFont="1" applyFill="1" applyBorder="1" applyAlignment="1">
      <alignment horizontal="centerContinuous" vertical="center" wrapText="1"/>
    </xf>
    <xf numFmtId="0" fontId="37" fillId="0" borderId="7" xfId="1" applyFont="1" applyFill="1" applyBorder="1" applyAlignment="1">
      <alignment horizontal="centerContinuous" vertical="center" wrapText="1"/>
    </xf>
    <xf numFmtId="0" fontId="37" fillId="0" borderId="8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169" fontId="6" fillId="0" borderId="54" xfId="1" applyNumberFormat="1" applyFont="1" applyFill="1" applyBorder="1"/>
    <xf numFmtId="169" fontId="6" fillId="0" borderId="45" xfId="1" applyNumberFormat="1" applyFont="1" applyFill="1" applyBorder="1"/>
    <xf numFmtId="169" fontId="3" fillId="0" borderId="29" xfId="1" applyNumberFormat="1" applyFont="1" applyFill="1" applyBorder="1"/>
    <xf numFmtId="169" fontId="7" fillId="0" borderId="0" xfId="1" applyNumberFormat="1" applyFont="1" applyFill="1" applyBorder="1"/>
    <xf numFmtId="169" fontId="71" fillId="0" borderId="27" xfId="1" applyNumberFormat="1" applyFont="1" applyFill="1" applyBorder="1"/>
    <xf numFmtId="0" fontId="39" fillId="0" borderId="0" xfId="15" applyFont="1" applyFill="1" applyAlignment="1">
      <alignment horizontal="right" wrapText="1"/>
    </xf>
    <xf numFmtId="0" fontId="7" fillId="0" borderId="10" xfId="15" applyFont="1" applyFill="1" applyBorder="1" applyAlignment="1">
      <alignment horizontal="centerContinuous" vertical="center" wrapText="1"/>
    </xf>
    <xf numFmtId="0" fontId="7" fillId="0" borderId="37" xfId="1" applyFont="1" applyFill="1" applyBorder="1" applyAlignment="1">
      <alignment horizontal="centerContinuous" vertical="center"/>
    </xf>
    <xf numFmtId="0" fontId="7" fillId="0" borderId="64" xfId="1" applyFont="1" applyFill="1" applyBorder="1" applyAlignment="1">
      <alignment horizontal="left" vertical="center"/>
    </xf>
    <xf numFmtId="0" fontId="7" fillId="0" borderId="67" xfId="1" applyFont="1" applyFill="1" applyBorder="1" applyAlignment="1">
      <alignment horizontal="centerContinuous" vertical="center"/>
    </xf>
    <xf numFmtId="0" fontId="0" fillId="0" borderId="34" xfId="0" applyFill="1" applyBorder="1"/>
    <xf numFmtId="0" fontId="7" fillId="0" borderId="35" xfId="1" applyFont="1" applyFill="1" applyBorder="1" applyAlignment="1">
      <alignment horizontal="left" vertical="center"/>
    </xf>
    <xf numFmtId="0" fontId="7" fillId="0" borderId="42" xfId="1" applyFont="1" applyFill="1" applyBorder="1" applyAlignment="1">
      <alignment horizontal="center" vertical="center" wrapText="1"/>
    </xf>
    <xf numFmtId="0" fontId="7" fillId="0" borderId="31" xfId="1" applyFont="1" applyFill="1" applyBorder="1" applyAlignment="1">
      <alignment horizontal="center" vertical="center" wrapText="1"/>
    </xf>
    <xf numFmtId="0" fontId="7" fillId="0" borderId="31" xfId="1" applyFont="1" applyFill="1" applyBorder="1" applyAlignment="1">
      <alignment horizontal="center" vertical="center"/>
    </xf>
    <xf numFmtId="0" fontId="7" fillId="0" borderId="43" xfId="1" applyFont="1" applyFill="1" applyBorder="1" applyAlignment="1">
      <alignment horizontal="center" vertical="center"/>
    </xf>
    <xf numFmtId="0" fontId="7" fillId="0" borderId="42" xfId="1" applyFont="1" applyFill="1" applyBorder="1" applyAlignment="1">
      <alignment horizontal="centerContinuous" vertical="center" wrapText="1"/>
    </xf>
    <xf numFmtId="0" fontId="7" fillId="0" borderId="31" xfId="1" applyFont="1" applyFill="1" applyBorder="1" applyAlignment="1">
      <alignment horizontal="left" vertical="center" wrapText="1"/>
    </xf>
    <xf numFmtId="0" fontId="7" fillId="0" borderId="31" xfId="1" applyFont="1" applyFill="1" applyBorder="1" applyAlignment="1">
      <alignment horizontal="centerContinuous" vertical="center" wrapText="1"/>
    </xf>
    <xf numFmtId="0" fontId="7" fillId="0" borderId="43" xfId="1" applyFont="1" applyFill="1" applyBorder="1" applyAlignment="1">
      <alignment horizontal="center" vertical="center" wrapText="1"/>
    </xf>
    <xf numFmtId="0" fontId="7" fillId="0" borderId="42" xfId="1" applyFont="1" applyFill="1" applyBorder="1" applyAlignment="1">
      <alignment horizontal="right" wrapText="1"/>
    </xf>
    <xf numFmtId="0" fontId="59" fillId="0" borderId="0" xfId="0" applyFont="1" applyFill="1"/>
    <xf numFmtId="169" fontId="3" fillId="0" borderId="46" xfId="1" applyNumberFormat="1" applyFont="1" applyFill="1" applyBorder="1"/>
    <xf numFmtId="169" fontId="3" fillId="0" borderId="2" xfId="1" applyNumberFormat="1" applyFont="1" applyFill="1" applyBorder="1"/>
    <xf numFmtId="0" fontId="3" fillId="0" borderId="36" xfId="1" applyFont="1" applyFill="1" applyBorder="1"/>
    <xf numFmtId="168" fontId="3" fillId="0" borderId="37" xfId="1" applyNumberFormat="1" applyFont="1" applyFill="1" applyBorder="1"/>
    <xf numFmtId="165" fontId="3" fillId="0" borderId="29" xfId="1" applyNumberFormat="1" applyFont="1" applyFill="1" applyBorder="1"/>
    <xf numFmtId="169" fontId="3" fillId="0" borderId="28" xfId="1" applyNumberFormat="1" applyFont="1" applyFill="1" applyBorder="1"/>
    <xf numFmtId="168" fontId="3" fillId="0" borderId="29" xfId="1" applyNumberFormat="1" applyFont="1" applyFill="1" applyBorder="1"/>
    <xf numFmtId="169" fontId="3" fillId="0" borderId="41" xfId="1" applyNumberFormat="1" applyFont="1" applyFill="1" applyBorder="1"/>
    <xf numFmtId="169" fontId="3" fillId="0" borderId="40" xfId="1" applyNumberFormat="1" applyFont="1" applyFill="1" applyBorder="1"/>
    <xf numFmtId="168" fontId="3" fillId="0" borderId="40" xfId="1" applyNumberFormat="1" applyFont="1" applyFill="1" applyBorder="1"/>
    <xf numFmtId="165" fontId="3" fillId="0" borderId="41" xfId="1" applyNumberFormat="1" applyFont="1" applyFill="1" applyBorder="1"/>
    <xf numFmtId="0" fontId="7" fillId="0" borderId="9" xfId="1" applyNumberFormat="1" applyFont="1" applyFill="1" applyBorder="1" applyAlignment="1">
      <alignment vertical="center"/>
    </xf>
    <xf numFmtId="0" fontId="7" fillId="0" borderId="10" xfId="1" applyNumberFormat="1" applyFont="1" applyFill="1" applyBorder="1" applyAlignment="1">
      <alignment vertical="center"/>
    </xf>
    <xf numFmtId="0" fontId="7" fillId="0" borderId="11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7" fillId="0" borderId="0" xfId="1" applyNumberFormat="1" applyFont="1" applyFill="1" applyBorder="1" applyAlignment="1">
      <alignment horizontal="left" vertical="center" wrapText="1"/>
    </xf>
    <xf numFmtId="0" fontId="3" fillId="0" borderId="0" xfId="1" applyFont="1" applyFill="1" applyAlignment="1">
      <alignment horizontal="left"/>
    </xf>
    <xf numFmtId="0" fontId="67" fillId="0" borderId="56" xfId="1" applyFont="1" applyFill="1" applyBorder="1" applyAlignment="1">
      <alignment horizontal="center" vertical="center" wrapText="1"/>
    </xf>
    <xf numFmtId="0" fontId="67" fillId="0" borderId="18" xfId="1" applyFont="1" applyFill="1" applyBorder="1" applyAlignment="1">
      <alignment horizontal="center" vertical="center" wrapText="1"/>
    </xf>
    <xf numFmtId="0" fontId="67" fillId="0" borderId="19" xfId="1" applyFont="1" applyFill="1" applyBorder="1" applyAlignment="1">
      <alignment horizontal="center" vertical="center" wrapText="1"/>
    </xf>
    <xf numFmtId="0" fontId="67" fillId="0" borderId="0" xfId="1" applyFont="1" applyFill="1" applyAlignment="1">
      <alignment horizontal="left" wrapText="1"/>
    </xf>
    <xf numFmtId="0" fontId="67" fillId="0" borderId="56" xfId="1" applyFont="1" applyFill="1" applyBorder="1" applyAlignment="1">
      <alignment horizontal="right" wrapText="1"/>
    </xf>
    <xf numFmtId="0" fontId="67" fillId="0" borderId="18" xfId="1" applyFont="1" applyFill="1" applyBorder="1" applyAlignment="1">
      <alignment horizontal="right" wrapText="1"/>
    </xf>
    <xf numFmtId="0" fontId="67" fillId="0" borderId="19" xfId="1" applyFont="1" applyFill="1" applyBorder="1" applyAlignment="1">
      <alignment horizontal="right" wrapText="1"/>
    </xf>
    <xf numFmtId="0" fontId="7" fillId="0" borderId="17" xfId="1" applyFont="1" applyFill="1" applyBorder="1" applyAlignment="1">
      <alignment horizontal="centerContinuous" vertical="center"/>
    </xf>
    <xf numFmtId="0" fontId="7" fillId="0" borderId="8" xfId="1" applyFont="1" applyFill="1" applyBorder="1" applyAlignment="1">
      <alignment horizontal="centerContinuous" vertical="center"/>
    </xf>
    <xf numFmtId="0" fontId="7" fillId="0" borderId="0" xfId="1" applyFont="1" applyFill="1" applyBorder="1" applyAlignment="1">
      <alignment horizontal="centerContinuous" vertical="center" wrapText="1"/>
    </xf>
    <xf numFmtId="165" fontId="3" fillId="0" borderId="1" xfId="1" applyNumberFormat="1" applyFont="1" applyFill="1" applyBorder="1"/>
    <xf numFmtId="165" fontId="3" fillId="0" borderId="2" xfId="1" applyNumberFormat="1" applyFont="1" applyFill="1" applyBorder="1"/>
    <xf numFmtId="165" fontId="3" fillId="0" borderId="3" xfId="1" applyNumberFormat="1" applyFont="1" applyFill="1" applyBorder="1"/>
    <xf numFmtId="168" fontId="3" fillId="0" borderId="1" xfId="1" applyNumberFormat="1" applyFont="1" applyFill="1" applyBorder="1"/>
    <xf numFmtId="168" fontId="3" fillId="0" borderId="2" xfId="1" applyNumberFormat="1" applyFont="1" applyFill="1" applyBorder="1"/>
    <xf numFmtId="168" fontId="3" fillId="0" borderId="3" xfId="1" applyNumberFormat="1" applyFont="1" applyFill="1" applyBorder="1"/>
    <xf numFmtId="168" fontId="3" fillId="0" borderId="4" xfId="1" applyNumberFormat="1" applyFont="1" applyFill="1" applyBorder="1"/>
    <xf numFmtId="168" fontId="3" fillId="0" borderId="5" xfId="1" applyNumberFormat="1" applyFont="1" applyFill="1" applyBorder="1"/>
    <xf numFmtId="165" fontId="3" fillId="0" borderId="28" xfId="1" applyNumberFormat="1" applyFont="1" applyFill="1" applyBorder="1"/>
    <xf numFmtId="165" fontId="3" fillId="0" borderId="30" xfId="1" applyNumberFormat="1" applyFont="1" applyFill="1" applyBorder="1"/>
    <xf numFmtId="168" fontId="3" fillId="0" borderId="28" xfId="1" applyNumberFormat="1" applyFont="1" applyFill="1" applyBorder="1"/>
    <xf numFmtId="168" fontId="3" fillId="0" borderId="30" xfId="1" applyNumberFormat="1" applyFont="1" applyFill="1" applyBorder="1"/>
    <xf numFmtId="165" fontId="71" fillId="0" borderId="4" xfId="1" applyNumberFormat="1" applyFont="1" applyFill="1" applyBorder="1"/>
    <xf numFmtId="165" fontId="71" fillId="0" borderId="5" xfId="1" applyNumberFormat="1" applyFont="1" applyFill="1" applyBorder="1"/>
    <xf numFmtId="1" fontId="71" fillId="0" borderId="0" xfId="1" applyNumberFormat="1" applyFont="1" applyFill="1" applyBorder="1"/>
    <xf numFmtId="168" fontId="71" fillId="0" borderId="4" xfId="1" applyNumberFormat="1" applyFont="1" applyFill="1" applyBorder="1"/>
    <xf numFmtId="168" fontId="71" fillId="0" borderId="5" xfId="1" applyNumberFormat="1" applyFont="1" applyFill="1" applyBorder="1"/>
    <xf numFmtId="0" fontId="67" fillId="0" borderId="18" xfId="1" applyFont="1" applyFill="1" applyBorder="1" applyAlignment="1">
      <alignment horizontal="left" wrapText="1"/>
    </xf>
    <xf numFmtId="0" fontId="67" fillId="0" borderId="19" xfId="1" applyFont="1" applyFill="1" applyBorder="1" applyAlignment="1">
      <alignment horizontal="left" wrapText="1"/>
    </xf>
    <xf numFmtId="0" fontId="7" fillId="0" borderId="17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left" vertical="center" wrapText="1"/>
    </xf>
    <xf numFmtId="0" fontId="7" fillId="0" borderId="6" xfId="1" applyFont="1" applyFill="1" applyBorder="1" applyAlignment="1">
      <alignment horizontal="center" wrapText="1"/>
    </xf>
    <xf numFmtId="0" fontId="7" fillId="0" borderId="7" xfId="1" applyFont="1" applyFill="1" applyBorder="1" applyAlignment="1">
      <alignment horizontal="center" wrapText="1"/>
    </xf>
    <xf numFmtId="0" fontId="7" fillId="0" borderId="8" xfId="1" applyFont="1" applyFill="1" applyBorder="1" applyAlignment="1">
      <alignment horizontal="center"/>
    </xf>
    <xf numFmtId="0" fontId="39" fillId="0" borderId="0" xfId="1" applyFont="1" applyFill="1" applyAlignment="1">
      <alignment horizontal="right" vertical="center" wrapText="1"/>
    </xf>
    <xf numFmtId="0" fontId="7" fillId="0" borderId="7" xfId="1" applyFont="1" applyFill="1" applyBorder="1" applyAlignment="1">
      <alignment horizontal="left" vertical="center" wrapText="1"/>
    </xf>
    <xf numFmtId="0" fontId="14" fillId="0" borderId="15" xfId="1" applyFont="1" applyFill="1" applyBorder="1" applyAlignment="1">
      <alignment horizontal="centerContinuous" vertical="center" wrapText="1"/>
    </xf>
    <xf numFmtId="0" fontId="14" fillId="0" borderId="16" xfId="1" applyFont="1" applyFill="1" applyBorder="1" applyAlignment="1">
      <alignment horizontal="centerContinuous" vertical="center" wrapText="1"/>
    </xf>
    <xf numFmtId="169" fontId="12" fillId="0" borderId="53" xfId="1" applyNumberFormat="1" applyFont="1" applyFill="1" applyBorder="1"/>
    <xf numFmtId="169" fontId="12" fillId="0" borderId="16" xfId="1" applyNumberFormat="1" applyFont="1" applyFill="1" applyBorder="1"/>
    <xf numFmtId="169" fontId="3" fillId="0" borderId="53" xfId="1" applyNumberFormat="1" applyFont="1" applyFill="1" applyBorder="1"/>
    <xf numFmtId="169" fontId="3" fillId="0" borderId="16" xfId="1" applyNumberFormat="1" applyFont="1" applyFill="1" applyBorder="1"/>
    <xf numFmtId="0" fontId="6" fillId="0" borderId="49" xfId="1" applyFill="1" applyBorder="1"/>
    <xf numFmtId="169" fontId="71" fillId="0" borderId="16" xfId="1" applyNumberFormat="1" applyFont="1" applyFill="1" applyBorder="1"/>
    <xf numFmtId="0" fontId="3" fillId="0" borderId="33" xfId="1" applyFont="1" applyFill="1" applyBorder="1" applyAlignment="1">
      <alignment vertical="center" wrapText="1"/>
    </xf>
    <xf numFmtId="0" fontId="3" fillId="0" borderId="35" xfId="1" applyFont="1" applyFill="1" applyBorder="1" applyAlignment="1">
      <alignment vertical="center" wrapText="1"/>
    </xf>
    <xf numFmtId="170" fontId="3" fillId="0" borderId="4" xfId="1" applyNumberFormat="1" applyFont="1" applyFill="1" applyBorder="1"/>
    <xf numFmtId="176" fontId="3" fillId="0" borderId="0" xfId="1" applyNumberFormat="1" applyFont="1" applyFill="1" applyBorder="1"/>
    <xf numFmtId="169" fontId="3" fillId="0" borderId="81" xfId="1" applyNumberFormat="1" applyFont="1" applyFill="1" applyBorder="1"/>
    <xf numFmtId="170" fontId="3" fillId="0" borderId="39" xfId="1" applyNumberFormat="1" applyFont="1" applyFill="1" applyBorder="1"/>
    <xf numFmtId="169" fontId="3" fillId="0" borderId="15" xfId="1" applyNumberFormat="1" applyFont="1" applyFill="1" applyBorder="1"/>
    <xf numFmtId="169" fontId="7" fillId="0" borderId="1" xfId="1" applyNumberFormat="1" applyFont="1" applyFill="1" applyBorder="1"/>
    <xf numFmtId="169" fontId="7" fillId="0" borderId="2" xfId="1" applyNumberFormat="1" applyFont="1" applyFill="1" applyBorder="1"/>
    <xf numFmtId="169" fontId="3" fillId="0" borderId="1" xfId="1" applyNumberFormat="1" applyFont="1" applyFill="1" applyBorder="1"/>
    <xf numFmtId="169" fontId="3" fillId="0" borderId="47" xfId="1" applyNumberFormat="1" applyFont="1" applyFill="1" applyBorder="1"/>
    <xf numFmtId="170" fontId="3" fillId="0" borderId="32" xfId="1" applyNumberFormat="1" applyFont="1" applyFill="1" applyBorder="1"/>
    <xf numFmtId="0" fontId="3" fillId="0" borderId="39" xfId="3" applyFont="1" applyFill="1" applyBorder="1"/>
    <xf numFmtId="169" fontId="3" fillId="0" borderId="37" xfId="1" applyNumberFormat="1" applyFont="1" applyFill="1" applyBorder="1"/>
    <xf numFmtId="169" fontId="3" fillId="0" borderId="38" xfId="1" applyNumberFormat="1" applyFont="1" applyFill="1" applyBorder="1"/>
    <xf numFmtId="169" fontId="7" fillId="0" borderId="4" xfId="1" applyNumberFormat="1" applyFont="1" applyFill="1" applyBorder="1"/>
    <xf numFmtId="172" fontId="7" fillId="0" borderId="0" xfId="1" applyNumberFormat="1" applyFont="1" applyFill="1" applyBorder="1"/>
    <xf numFmtId="172" fontId="3" fillId="0" borderId="39" xfId="1" applyNumberFormat="1" applyFont="1" applyFill="1" applyBorder="1"/>
    <xf numFmtId="172" fontId="3" fillId="0" borderId="32" xfId="1" applyNumberFormat="1" applyFont="1" applyFill="1" applyBorder="1"/>
    <xf numFmtId="176" fontId="3" fillId="0" borderId="39" xfId="1" applyNumberFormat="1" applyFont="1" applyFill="1" applyBorder="1"/>
    <xf numFmtId="172" fontId="7" fillId="0" borderId="28" xfId="1" applyNumberFormat="1" applyFont="1" applyFill="1" applyBorder="1"/>
    <xf numFmtId="172" fontId="7" fillId="0" borderId="29" xfId="1" applyNumberFormat="1" applyFont="1" applyFill="1" applyBorder="1"/>
    <xf numFmtId="169" fontId="7" fillId="0" borderId="30" xfId="1" applyNumberFormat="1" applyFont="1" applyFill="1" applyBorder="1"/>
    <xf numFmtId="172" fontId="3" fillId="0" borderId="29" xfId="1" applyNumberFormat="1" applyFont="1" applyFill="1" applyBorder="1"/>
    <xf numFmtId="172" fontId="3" fillId="0" borderId="41" xfId="1" applyNumberFormat="1" applyFont="1" applyFill="1" applyBorder="1"/>
    <xf numFmtId="176" fontId="3" fillId="0" borderId="41" xfId="1" applyNumberFormat="1" applyFont="1" applyFill="1" applyBorder="1"/>
    <xf numFmtId="170" fontId="3" fillId="0" borderId="29" xfId="1" applyNumberFormat="1" applyFont="1" applyFill="1" applyBorder="1"/>
    <xf numFmtId="170" fontId="3" fillId="0" borderId="40" xfId="1" applyNumberFormat="1" applyFont="1" applyFill="1" applyBorder="1"/>
    <xf numFmtId="170" fontId="3" fillId="0" borderId="41" xfId="1" applyNumberFormat="1" applyFont="1" applyFill="1" applyBorder="1"/>
    <xf numFmtId="170" fontId="3" fillId="0" borderId="28" xfId="1" applyNumberFormat="1" applyFont="1" applyFill="1" applyBorder="1"/>
    <xf numFmtId="170" fontId="3" fillId="0" borderId="30" xfId="1" applyNumberFormat="1" applyFont="1" applyFill="1" applyBorder="1"/>
    <xf numFmtId="169" fontId="7" fillId="0" borderId="5" xfId="1" applyNumberFormat="1" applyFont="1" applyFill="1" applyBorder="1"/>
    <xf numFmtId="172" fontId="70" fillId="0" borderId="4" xfId="1" applyNumberFormat="1" applyFont="1" applyFill="1" applyBorder="1"/>
    <xf numFmtId="172" fontId="70" fillId="0" borderId="0" xfId="1" applyNumberFormat="1" applyFont="1" applyFill="1" applyBorder="1"/>
    <xf numFmtId="169" fontId="70" fillId="0" borderId="5" xfId="1" applyNumberFormat="1" applyFont="1" applyFill="1" applyBorder="1"/>
    <xf numFmtId="172" fontId="71" fillId="0" borderId="0" xfId="1" applyNumberFormat="1" applyFont="1" applyFill="1" applyBorder="1"/>
    <xf numFmtId="172" fontId="71" fillId="0" borderId="39" xfId="1" applyNumberFormat="1" applyFont="1" applyFill="1" applyBorder="1"/>
    <xf numFmtId="172" fontId="71" fillId="0" borderId="32" xfId="1" applyNumberFormat="1" applyFont="1" applyFill="1" applyBorder="1"/>
    <xf numFmtId="170" fontId="71" fillId="0" borderId="32" xfId="1" applyNumberFormat="1" applyFont="1" applyFill="1" applyBorder="1"/>
    <xf numFmtId="176" fontId="71" fillId="0" borderId="39" xfId="1" applyNumberFormat="1" applyFont="1" applyFill="1" applyBorder="1"/>
    <xf numFmtId="170" fontId="71" fillId="0" borderId="39" xfId="1" applyNumberFormat="1" applyFont="1" applyFill="1" applyBorder="1"/>
    <xf numFmtId="169" fontId="45" fillId="0" borderId="39" xfId="1" applyNumberFormat="1" applyFont="1" applyFill="1" applyBorder="1"/>
    <xf numFmtId="0" fontId="71" fillId="0" borderId="0" xfId="3" applyFont="1" applyFill="1"/>
    <xf numFmtId="170" fontId="71" fillId="0" borderId="4" xfId="1" applyNumberFormat="1" applyFont="1" applyFill="1" applyBorder="1"/>
    <xf numFmtId="172" fontId="3" fillId="0" borderId="40" xfId="1" applyNumberFormat="1" applyFont="1" applyFill="1" applyBorder="1"/>
    <xf numFmtId="0" fontId="7" fillId="0" borderId="0" xfId="1" applyFont="1" applyFill="1" applyBorder="1" applyAlignment="1">
      <alignment horizontal="left" vertical="center"/>
    </xf>
    <xf numFmtId="0" fontId="33" fillId="20" borderId="12" xfId="1" applyFont="1" applyFill="1" applyBorder="1" applyAlignment="1">
      <alignment vertical="center"/>
    </xf>
    <xf numFmtId="0" fontId="33" fillId="20" borderId="13" xfId="1" applyFont="1" applyFill="1" applyBorder="1" applyAlignment="1">
      <alignment vertical="center"/>
    </xf>
    <xf numFmtId="0" fontId="7" fillId="2" borderId="35" xfId="1" applyFont="1" applyFill="1" applyBorder="1" applyAlignment="1">
      <alignment horizontal="right" wrapText="1"/>
    </xf>
    <xf numFmtId="0" fontId="105" fillId="5" borderId="0" xfId="1" applyFont="1" applyFill="1" applyBorder="1" applyAlignment="1">
      <alignment horizontal="center" wrapText="1"/>
    </xf>
    <xf numFmtId="0" fontId="106" fillId="15" borderId="36" xfId="1" applyFont="1" applyFill="1" applyBorder="1" applyAlignment="1">
      <alignment wrapText="1"/>
    </xf>
    <xf numFmtId="170" fontId="3" fillId="7" borderId="0" xfId="1" applyNumberFormat="1" applyFont="1" applyFill="1" applyBorder="1"/>
    <xf numFmtId="170" fontId="3" fillId="7" borderId="40" xfId="1" applyNumberFormat="1" applyFont="1" applyFill="1" applyBorder="1"/>
    <xf numFmtId="170" fontId="71" fillId="7" borderId="0" xfId="1" applyNumberFormat="1" applyFont="1" applyFill="1" applyBorder="1"/>
    <xf numFmtId="3" fontId="107" fillId="27" borderId="0" xfId="0" quotePrefix="1" applyNumberFormat="1" applyFont="1" applyFill="1" applyBorder="1" applyAlignment="1" applyProtection="1">
      <alignment vertical="center" wrapText="1"/>
    </xf>
    <xf numFmtId="0" fontId="76" fillId="20" borderId="34" xfId="3" applyFont="1" applyFill="1" applyBorder="1" applyAlignment="1">
      <alignment horizontal="center" vertical="center"/>
    </xf>
    <xf numFmtId="0" fontId="7" fillId="2" borderId="35" xfId="1" applyFont="1" applyFill="1" applyBorder="1" applyAlignment="1">
      <alignment horizontal="left" vertical="center" wrapText="1"/>
    </xf>
    <xf numFmtId="0" fontId="33" fillId="0" borderId="34" xfId="1" applyNumberFormat="1" applyFont="1" applyFill="1" applyBorder="1" applyAlignment="1">
      <alignment horizontal="center" vertical="center" wrapText="1"/>
    </xf>
    <xf numFmtId="0" fontId="7" fillId="0" borderId="37" xfId="1" applyFont="1" applyFill="1" applyBorder="1" applyAlignment="1">
      <alignment horizontal="center" vertical="center" wrapText="1"/>
    </xf>
    <xf numFmtId="0" fontId="7" fillId="0" borderId="37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99" fillId="0" borderId="0" xfId="5" applyFont="1" applyFill="1" applyAlignment="1" applyProtection="1"/>
    <xf numFmtId="0" fontId="33" fillId="0" borderId="33" xfId="1" applyNumberFormat="1" applyFont="1" applyFill="1" applyBorder="1" applyAlignment="1">
      <alignment horizontal="centerContinuous" vertical="center" wrapText="1"/>
    </xf>
    <xf numFmtId="0" fontId="33" fillId="0" borderId="34" xfId="1" applyNumberFormat="1" applyFont="1" applyFill="1" applyBorder="1" applyAlignment="1">
      <alignment horizontal="centerContinuous" vertical="center" wrapText="1"/>
    </xf>
    <xf numFmtId="0" fontId="33" fillId="0" borderId="35" xfId="1" applyNumberFormat="1" applyFont="1" applyFill="1" applyBorder="1" applyAlignment="1">
      <alignment horizontal="centerContinuous" vertical="center" wrapText="1"/>
    </xf>
    <xf numFmtId="0" fontId="33" fillId="0" borderId="11" xfId="1" applyNumberFormat="1" applyFont="1" applyFill="1" applyBorder="1" applyAlignment="1">
      <alignment horizontal="left" vertical="center" wrapText="1"/>
    </xf>
    <xf numFmtId="0" fontId="7" fillId="0" borderId="79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Continuous" vertical="center" wrapText="1"/>
    </xf>
    <xf numFmtId="0" fontId="7" fillId="0" borderId="37" xfId="1" applyFont="1" applyFill="1" applyBorder="1" applyAlignment="1">
      <alignment horizontal="centerContinuous" vertical="center" wrapText="1"/>
    </xf>
    <xf numFmtId="0" fontId="7" fillId="0" borderId="38" xfId="1" applyFont="1" applyFill="1" applyBorder="1" applyAlignment="1">
      <alignment horizontal="centerContinuous" vertical="center" wrapText="1"/>
    </xf>
    <xf numFmtId="0" fontId="7" fillId="0" borderId="1" xfId="1" applyFont="1" applyFill="1" applyBorder="1" applyAlignment="1">
      <alignment horizontal="centerContinuous" vertical="center" wrapText="1"/>
    </xf>
    <xf numFmtId="0" fontId="7" fillId="0" borderId="2" xfId="1" applyFont="1" applyFill="1" applyBorder="1" applyAlignment="1">
      <alignment horizontal="centerContinuous" vertical="center" wrapText="1"/>
    </xf>
    <xf numFmtId="0" fontId="7" fillId="0" borderId="3" xfId="1" applyFont="1" applyFill="1" applyBorder="1" applyAlignment="1">
      <alignment horizontal="centerContinuous" vertical="center"/>
    </xf>
    <xf numFmtId="0" fontId="7" fillId="0" borderId="39" xfId="1" applyFont="1" applyFill="1" applyBorder="1" applyAlignment="1">
      <alignment horizontal="centerContinuous" vertical="center" wrapText="1"/>
    </xf>
    <xf numFmtId="0" fontId="7" fillId="0" borderId="5" xfId="1" applyFont="1" applyFill="1" applyBorder="1" applyAlignment="1">
      <alignment horizontal="centerContinuous" vertical="center"/>
    </xf>
    <xf numFmtId="0" fontId="99" fillId="2" borderId="0" xfId="5" applyFont="1" applyFill="1" applyAlignment="1" applyProtection="1"/>
    <xf numFmtId="0" fontId="3" fillId="2" borderId="0" xfId="1" applyFont="1" applyFill="1" applyBorder="1"/>
    <xf numFmtId="0" fontId="22" fillId="5" borderId="56" xfId="1" applyFont="1" applyFill="1" applyBorder="1" applyAlignment="1">
      <alignment horizontal="right" wrapText="1"/>
    </xf>
    <xf numFmtId="0" fontId="22" fillId="5" borderId="18" xfId="1" applyFont="1" applyFill="1" applyBorder="1" applyAlignment="1">
      <alignment horizontal="right" wrapText="1"/>
    </xf>
    <xf numFmtId="0" fontId="22" fillId="5" borderId="19" xfId="1" applyFont="1" applyFill="1" applyBorder="1" applyAlignment="1">
      <alignment horizontal="right" wrapText="1"/>
    </xf>
    <xf numFmtId="0" fontId="3" fillId="2" borderId="56" xfId="1" applyFont="1" applyFill="1" applyBorder="1" applyAlignment="1">
      <alignment wrapText="1"/>
    </xf>
    <xf numFmtId="0" fontId="3" fillId="2" borderId="18" xfId="1" applyFont="1" applyFill="1" applyBorder="1" applyAlignment="1">
      <alignment wrapText="1"/>
    </xf>
    <xf numFmtId="0" fontId="3" fillId="2" borderId="19" xfId="1" applyFont="1" applyFill="1" applyBorder="1" applyAlignment="1">
      <alignment wrapText="1"/>
    </xf>
    <xf numFmtId="169" fontId="3" fillId="5" borderId="1" xfId="1" applyNumberFormat="1" applyFont="1" applyFill="1" applyBorder="1"/>
    <xf numFmtId="169" fontId="3" fillId="5" borderId="5" xfId="1" applyNumberFormat="1" applyFont="1" applyFill="1" applyBorder="1"/>
    <xf numFmtId="169" fontId="3" fillId="5" borderId="4" xfId="1" applyNumberFormat="1" applyFont="1" applyFill="1" applyBorder="1"/>
    <xf numFmtId="169" fontId="3" fillId="6" borderId="28" xfId="1" applyNumberFormat="1" applyFont="1" applyFill="1" applyBorder="1"/>
    <xf numFmtId="2" fontId="3" fillId="6" borderId="29" xfId="1" applyNumberFormat="1" applyFont="1" applyFill="1" applyBorder="1" applyAlignment="1">
      <alignment horizontal="centerContinuous" vertical="center" wrapText="1"/>
    </xf>
    <xf numFmtId="169" fontId="3" fillId="6" borderId="30" xfId="1" applyNumberFormat="1" applyFont="1" applyFill="1" applyBorder="1"/>
    <xf numFmtId="0" fontId="3" fillId="6" borderId="29" xfId="1" applyFont="1" applyFill="1" applyBorder="1"/>
    <xf numFmtId="0" fontId="7" fillId="6" borderId="29" xfId="1" applyFont="1" applyFill="1" applyBorder="1" applyAlignment="1">
      <alignment horizontal="centerContinuous" vertical="center" wrapText="1"/>
    </xf>
    <xf numFmtId="2" fontId="3" fillId="5" borderId="0" xfId="1" applyNumberFormat="1" applyFont="1" applyFill="1" applyBorder="1" applyAlignment="1">
      <alignment horizontal="centerContinuous" vertical="center" wrapText="1"/>
    </xf>
    <xf numFmtId="168" fontId="3" fillId="5" borderId="0" xfId="1" applyNumberFormat="1" applyFont="1" applyFill="1" applyBorder="1" applyAlignment="1">
      <alignment horizontal="right" vertical="center" wrapText="1"/>
    </xf>
    <xf numFmtId="0" fontId="33" fillId="0" borderId="33" xfId="1" applyFont="1" applyFill="1" applyBorder="1" applyAlignment="1">
      <alignment horizontal="center" vertical="center" wrapText="1"/>
    </xf>
    <xf numFmtId="0" fontId="33" fillId="0" borderId="34" xfId="1" applyFont="1" applyFill="1" applyBorder="1" applyAlignment="1">
      <alignment horizontal="center" vertical="center" wrapText="1"/>
    </xf>
    <xf numFmtId="3" fontId="3" fillId="28" borderId="0" xfId="3" applyNumberFormat="1" applyFont="1" applyFill="1" applyBorder="1"/>
    <xf numFmtId="0" fontId="3" fillId="28" borderId="0" xfId="3" applyFont="1" applyFill="1" applyBorder="1"/>
    <xf numFmtId="173" fontId="3" fillId="28" borderId="0" xfId="3" applyNumberFormat="1" applyFont="1" applyFill="1" applyBorder="1"/>
    <xf numFmtId="0" fontId="59" fillId="28" borderId="0" xfId="0" applyFont="1" applyFill="1" applyBorder="1"/>
    <xf numFmtId="0" fontId="3" fillId="0" borderId="35" xfId="1" applyFont="1" applyFill="1" applyBorder="1"/>
    <xf numFmtId="0" fontId="3" fillId="0" borderId="31" xfId="1" applyFont="1" applyFill="1" applyBorder="1" applyAlignment="1"/>
    <xf numFmtId="0" fontId="22" fillId="0" borderId="33" xfId="1" applyFont="1" applyFill="1" applyBorder="1" applyAlignment="1">
      <alignment horizontal="right" wrapText="1"/>
    </xf>
    <xf numFmtId="0" fontId="22" fillId="0" borderId="34" xfId="1" applyFont="1" applyFill="1" applyBorder="1" applyAlignment="1">
      <alignment horizontal="right" wrapText="1"/>
    </xf>
    <xf numFmtId="0" fontId="22" fillId="0" borderId="35" xfId="1" applyFont="1" applyFill="1" applyBorder="1" applyAlignment="1">
      <alignment horizontal="right" wrapText="1"/>
    </xf>
    <xf numFmtId="0" fontId="22" fillId="0" borderId="33" xfId="1" applyFont="1" applyFill="1" applyBorder="1" applyAlignment="1">
      <alignment horizontal="center" wrapText="1"/>
    </xf>
    <xf numFmtId="0" fontId="22" fillId="0" borderId="34" xfId="1" applyFont="1" applyFill="1" applyBorder="1" applyAlignment="1">
      <alignment horizontal="center" wrapText="1"/>
    </xf>
    <xf numFmtId="169" fontId="3" fillId="0" borderId="30" xfId="1" applyNumberFormat="1" applyFont="1" applyFill="1" applyBorder="1"/>
    <xf numFmtId="172" fontId="57" fillId="0" borderId="4" xfId="1" applyNumberFormat="1" applyFont="1" applyFill="1" applyBorder="1"/>
    <xf numFmtId="172" fontId="57" fillId="0" borderId="0" xfId="1" applyNumberFormat="1" applyFont="1" applyFill="1" applyBorder="1"/>
    <xf numFmtId="165" fontId="3" fillId="0" borderId="16" xfId="1" applyNumberFormat="1" applyFont="1" applyFill="1" applyBorder="1"/>
    <xf numFmtId="165" fontId="45" fillId="0" borderId="16" xfId="1" applyNumberFormat="1" applyFont="1" applyFill="1" applyBorder="1"/>
    <xf numFmtId="0" fontId="22" fillId="0" borderId="77" xfId="1" applyFont="1" applyFill="1" applyBorder="1" applyAlignment="1">
      <alignment horizontal="right" wrapText="1"/>
    </xf>
    <xf numFmtId="0" fontId="7" fillId="0" borderId="15" xfId="1" applyFont="1" applyFill="1" applyBorder="1" applyAlignment="1">
      <alignment horizontal="centerContinuous" vertical="center" wrapText="1"/>
    </xf>
    <xf numFmtId="165" fontId="7" fillId="0" borderId="16" xfId="1" applyNumberFormat="1" applyFont="1" applyFill="1" applyBorder="1" applyAlignment="1">
      <alignment horizontal="centerContinuous" vertical="center" wrapText="1"/>
    </xf>
    <xf numFmtId="165" fontId="3" fillId="0" borderId="53" xfId="1" applyNumberFormat="1" applyFont="1" applyFill="1" applyBorder="1"/>
    <xf numFmtId="165" fontId="3" fillId="0" borderId="0" xfId="1" applyNumberFormat="1" applyFont="1" applyFill="1"/>
    <xf numFmtId="169" fontId="108" fillId="0" borderId="32" xfId="1" applyNumberFormat="1" applyFont="1" applyFill="1" applyBorder="1"/>
    <xf numFmtId="0" fontId="34" fillId="21" borderId="0" xfId="1" applyFont="1" applyFill="1" applyBorder="1" applyAlignment="1">
      <alignment horizontal="center" vertical="center"/>
    </xf>
    <xf numFmtId="0" fontId="34" fillId="10" borderId="0" xfId="1" applyFont="1" applyFill="1" applyBorder="1" applyAlignment="1">
      <alignment horizontal="center" vertical="center"/>
    </xf>
    <xf numFmtId="0" fontId="22" fillId="10" borderId="0" xfId="1" applyFont="1" applyFill="1" applyBorder="1" applyAlignment="1">
      <alignment horizontal="center"/>
    </xf>
    <xf numFmtId="0" fontId="33" fillId="20" borderId="72" xfId="1" applyFont="1" applyFill="1" applyBorder="1" applyAlignment="1">
      <alignment horizontal="center" vertical="center"/>
    </xf>
    <xf numFmtId="0" fontId="33" fillId="20" borderId="0" xfId="1" applyFont="1" applyFill="1" applyBorder="1" applyAlignment="1">
      <alignment horizontal="center" vertical="center"/>
    </xf>
    <xf numFmtId="0" fontId="22" fillId="21" borderId="0" xfId="1" applyFont="1" applyFill="1" applyBorder="1" applyAlignment="1">
      <alignment horizontal="center"/>
    </xf>
    <xf numFmtId="0" fontId="34" fillId="21" borderId="0" xfId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34" fillId="10" borderId="0" xfId="1" applyFont="1" applyFill="1" applyBorder="1" applyAlignment="1">
      <alignment horizontal="center"/>
    </xf>
    <xf numFmtId="0" fontId="34" fillId="21" borderId="82" xfId="1" applyFont="1" applyFill="1" applyBorder="1" applyAlignment="1">
      <alignment horizontal="center" vertical="center"/>
    </xf>
    <xf numFmtId="0" fontId="34" fillId="21" borderId="82" xfId="15" applyFont="1" applyFill="1" applyBorder="1" applyAlignment="1">
      <alignment horizontal="center" vertical="center"/>
    </xf>
    <xf numFmtId="0" fontId="34" fillId="21" borderId="0" xfId="15" applyFont="1" applyFill="1" applyBorder="1" applyAlignment="1">
      <alignment horizontal="center" vertical="center"/>
    </xf>
    <xf numFmtId="0" fontId="34" fillId="21" borderId="0" xfId="1" applyFont="1" applyFill="1" applyBorder="1" applyAlignment="1">
      <alignment horizontal="center" vertical="center" wrapText="1"/>
    </xf>
    <xf numFmtId="0" fontId="34" fillId="10" borderId="0" xfId="1" applyFont="1" applyFill="1" applyBorder="1" applyAlignment="1">
      <alignment horizontal="center" vertical="center" wrapText="1"/>
    </xf>
    <xf numFmtId="0" fontId="25" fillId="9" borderId="33" xfId="1" applyFont="1" applyFill="1" applyBorder="1" applyAlignment="1">
      <alignment horizontal="center" vertical="center"/>
    </xf>
    <xf numFmtId="0" fontId="6" fillId="9" borderId="34" xfId="1" applyFont="1" applyFill="1" applyBorder="1" applyAlignment="1">
      <alignment horizontal="center" vertical="center"/>
    </xf>
    <xf numFmtId="0" fontId="6" fillId="9" borderId="35" xfId="1" applyFont="1" applyFill="1" applyBorder="1" applyAlignment="1">
      <alignment horizontal="center" vertical="center"/>
    </xf>
    <xf numFmtId="0" fontId="37" fillId="22" borderId="33" xfId="0" applyFont="1" applyFill="1" applyBorder="1" applyAlignment="1">
      <alignment horizontal="left" vertical="center"/>
    </xf>
    <xf numFmtId="0" fontId="37" fillId="22" borderId="34" xfId="0" applyFont="1" applyFill="1" applyBorder="1" applyAlignment="1">
      <alignment horizontal="left" vertical="center"/>
    </xf>
    <xf numFmtId="0" fontId="37" fillId="22" borderId="35" xfId="0" applyFont="1" applyFill="1" applyBorder="1" applyAlignment="1">
      <alignment horizontal="left" vertical="center"/>
    </xf>
    <xf numFmtId="0" fontId="37" fillId="5" borderId="33" xfId="1" applyFont="1" applyFill="1" applyBorder="1" applyAlignment="1">
      <alignment horizontal="left" vertical="center"/>
    </xf>
    <xf numFmtId="0" fontId="37" fillId="5" borderId="34" xfId="1" applyFont="1" applyFill="1" applyBorder="1" applyAlignment="1">
      <alignment horizontal="left" vertical="center"/>
    </xf>
    <xf numFmtId="0" fontId="37" fillId="5" borderId="35" xfId="1" applyFont="1" applyFill="1" applyBorder="1" applyAlignment="1">
      <alignment horizontal="left" vertical="center"/>
    </xf>
    <xf numFmtId="0" fontId="37" fillId="16" borderId="33" xfId="1" applyFont="1" applyFill="1" applyBorder="1" applyAlignment="1">
      <alignment horizontal="left" vertical="center"/>
    </xf>
    <xf numFmtId="0" fontId="37" fillId="16" borderId="34" xfId="1" applyFont="1" applyFill="1" applyBorder="1" applyAlignment="1">
      <alignment horizontal="left" vertical="center"/>
    </xf>
    <xf numFmtId="0" fontId="37" fillId="16" borderId="35" xfId="1" applyFont="1" applyFill="1" applyBorder="1" applyAlignment="1">
      <alignment horizontal="left" vertical="center"/>
    </xf>
    <xf numFmtId="0" fontId="37" fillId="10" borderId="33" xfId="1" applyFont="1" applyFill="1" applyBorder="1" applyAlignment="1">
      <alignment horizontal="left" vertical="center"/>
    </xf>
    <xf numFmtId="0" fontId="37" fillId="10" borderId="34" xfId="1" applyFont="1" applyFill="1" applyBorder="1" applyAlignment="1">
      <alignment horizontal="left" vertical="center"/>
    </xf>
    <xf numFmtId="0" fontId="37" fillId="10" borderId="35" xfId="1" applyFont="1" applyFill="1" applyBorder="1" applyAlignment="1">
      <alignment horizontal="left" vertical="center"/>
    </xf>
    <xf numFmtId="0" fontId="37" fillId="16" borderId="33" xfId="0" applyFont="1" applyFill="1" applyBorder="1" applyAlignment="1">
      <alignment horizontal="left" vertical="center"/>
    </xf>
    <xf numFmtId="0" fontId="37" fillId="16" borderId="34" xfId="0" applyFont="1" applyFill="1" applyBorder="1" applyAlignment="1">
      <alignment horizontal="left" vertical="center"/>
    </xf>
    <xf numFmtId="0" fontId="37" fillId="16" borderId="35" xfId="0" applyFont="1" applyFill="1" applyBorder="1" applyAlignment="1">
      <alignment horizontal="left" vertical="center"/>
    </xf>
    <xf numFmtId="0" fontId="37" fillId="10" borderId="33" xfId="1" applyFont="1" applyFill="1" applyBorder="1" applyAlignment="1">
      <alignment horizontal="center" vertical="center"/>
    </xf>
    <xf numFmtId="0" fontId="37" fillId="10" borderId="34" xfId="1" applyFont="1" applyFill="1" applyBorder="1" applyAlignment="1">
      <alignment horizontal="center" vertical="center"/>
    </xf>
    <xf numFmtId="0" fontId="37" fillId="10" borderId="35" xfId="1" applyFont="1" applyFill="1" applyBorder="1" applyAlignment="1">
      <alignment horizontal="center" vertical="center"/>
    </xf>
    <xf numFmtId="0" fontId="37" fillId="16" borderId="32" xfId="1" applyFont="1" applyFill="1" applyBorder="1" applyAlignment="1">
      <alignment horizontal="center"/>
    </xf>
    <xf numFmtId="0" fontId="37" fillId="16" borderId="0" xfId="1" applyFont="1" applyFill="1" applyBorder="1" applyAlignment="1">
      <alignment horizontal="center"/>
    </xf>
    <xf numFmtId="0" fontId="60" fillId="10" borderId="33" xfId="0" applyFont="1" applyFill="1" applyBorder="1" applyAlignment="1">
      <alignment horizontal="left" vertical="center"/>
    </xf>
    <xf numFmtId="0" fontId="60" fillId="10" borderId="34" xfId="0" applyFont="1" applyFill="1" applyBorder="1" applyAlignment="1">
      <alignment horizontal="left" vertical="center"/>
    </xf>
    <xf numFmtId="0" fontId="60" fillId="10" borderId="35" xfId="0" applyFont="1" applyFill="1" applyBorder="1" applyAlignment="1">
      <alignment horizontal="left" vertical="center"/>
    </xf>
    <xf numFmtId="0" fontId="60" fillId="16" borderId="33" xfId="0" applyFont="1" applyFill="1" applyBorder="1" applyAlignment="1">
      <alignment horizontal="left" vertical="center"/>
    </xf>
    <xf numFmtId="0" fontId="60" fillId="16" borderId="34" xfId="0" applyFont="1" applyFill="1" applyBorder="1" applyAlignment="1">
      <alignment horizontal="left" vertical="center"/>
    </xf>
    <xf numFmtId="0" fontId="60" fillId="16" borderId="35" xfId="0" applyFont="1" applyFill="1" applyBorder="1" applyAlignment="1">
      <alignment horizontal="left" vertical="center"/>
    </xf>
    <xf numFmtId="0" fontId="7" fillId="9" borderId="57" xfId="3" applyFont="1" applyFill="1" applyBorder="1" applyAlignment="1">
      <alignment horizontal="center" vertical="center"/>
    </xf>
    <xf numFmtId="0" fontId="7" fillId="9" borderId="61" xfId="3" applyFont="1" applyFill="1" applyBorder="1" applyAlignment="1">
      <alignment horizontal="center" vertical="center"/>
    </xf>
    <xf numFmtId="0" fontId="7" fillId="9" borderId="62" xfId="3" applyFont="1" applyFill="1" applyBorder="1" applyAlignment="1">
      <alignment horizontal="center" vertical="center"/>
    </xf>
    <xf numFmtId="0" fontId="7" fillId="9" borderId="63" xfId="3" applyFont="1" applyFill="1" applyBorder="1" applyAlignment="1">
      <alignment horizontal="center" vertical="center"/>
    </xf>
    <xf numFmtId="0" fontId="37" fillId="2" borderId="33" xfId="3" applyFont="1" applyFill="1" applyBorder="1" applyAlignment="1">
      <alignment horizontal="center" vertical="center"/>
    </xf>
    <xf numFmtId="0" fontId="37" fillId="2" borderId="34" xfId="3" applyFont="1" applyFill="1" applyBorder="1" applyAlignment="1">
      <alignment horizontal="center" vertical="center"/>
    </xf>
    <xf numFmtId="0" fontId="37" fillId="2" borderId="35" xfId="3" applyFont="1" applyFill="1" applyBorder="1" applyAlignment="1">
      <alignment horizontal="center" vertical="center"/>
    </xf>
    <xf numFmtId="0" fontId="37" fillId="4" borderId="9" xfId="1" applyFont="1" applyFill="1" applyBorder="1" applyAlignment="1">
      <alignment horizontal="left" vertical="center"/>
    </xf>
    <xf numFmtId="0" fontId="37" fillId="4" borderId="10" xfId="1" applyFont="1" applyFill="1" applyBorder="1" applyAlignment="1">
      <alignment horizontal="left" vertical="center"/>
    </xf>
    <xf numFmtId="0" fontId="92" fillId="2" borderId="9" xfId="1" applyFont="1" applyFill="1" applyBorder="1" applyAlignment="1">
      <alignment horizontal="center" vertical="center" wrapText="1"/>
    </xf>
    <xf numFmtId="0" fontId="92" fillId="2" borderId="10" xfId="1" applyFont="1" applyFill="1" applyBorder="1" applyAlignment="1">
      <alignment horizontal="center" vertical="center" wrapText="1"/>
    </xf>
    <xf numFmtId="0" fontId="92" fillId="2" borderId="60" xfId="1" applyFont="1" applyFill="1" applyBorder="1" applyAlignment="1">
      <alignment horizontal="center" vertical="center" wrapText="1"/>
    </xf>
    <xf numFmtId="0" fontId="93" fillId="5" borderId="33" xfId="3" applyFont="1" applyFill="1" applyBorder="1" applyAlignment="1">
      <alignment horizontal="left" vertical="center"/>
    </xf>
    <xf numFmtId="0" fontId="7" fillId="5" borderId="34" xfId="3" applyFont="1" applyFill="1" applyBorder="1" applyAlignment="1">
      <alignment horizontal="left" vertical="center"/>
    </xf>
    <xf numFmtId="0" fontId="7" fillId="5" borderId="35" xfId="3" applyFont="1" applyFill="1" applyBorder="1" applyAlignment="1">
      <alignment horizontal="left" vertical="center"/>
    </xf>
    <xf numFmtId="0" fontId="66" fillId="0" borderId="33" xfId="0" applyFont="1" applyBorder="1" applyAlignment="1">
      <alignment horizontal="left" vertical="top" wrapText="1"/>
    </xf>
    <xf numFmtId="0" fontId="66" fillId="0" borderId="34" xfId="0" applyFont="1" applyBorder="1" applyAlignment="1">
      <alignment horizontal="left" vertical="top" wrapText="1"/>
    </xf>
    <xf numFmtId="0" fontId="66" fillId="0" borderId="58" xfId="0" applyFont="1" applyBorder="1" applyAlignment="1">
      <alignment horizontal="left" vertical="top" wrapText="1"/>
    </xf>
    <xf numFmtId="0" fontId="0" fillId="5" borderId="56" xfId="0" applyFont="1" applyFill="1" applyBorder="1" applyAlignment="1">
      <alignment horizontal="left" vertical="top" wrapText="1"/>
    </xf>
    <xf numFmtId="0" fontId="0" fillId="5" borderId="18" xfId="0" applyFont="1" applyFill="1" applyBorder="1" applyAlignment="1">
      <alignment horizontal="left" vertical="top" wrapText="1"/>
    </xf>
    <xf numFmtId="0" fontId="0" fillId="5" borderId="59" xfId="0" applyFont="1" applyFill="1" applyBorder="1" applyAlignment="1">
      <alignment horizontal="left" vertical="top" wrapText="1"/>
    </xf>
    <xf numFmtId="0" fontId="94" fillId="0" borderId="33" xfId="0" applyFont="1" applyBorder="1" applyAlignment="1">
      <alignment horizontal="left" vertical="top" wrapText="1"/>
    </xf>
    <xf numFmtId="0" fontId="94" fillId="0" borderId="34" xfId="0" applyFont="1" applyBorder="1" applyAlignment="1">
      <alignment horizontal="left" vertical="top" wrapText="1"/>
    </xf>
    <xf numFmtId="0" fontId="94" fillId="0" borderId="58" xfId="0" applyFont="1" applyBorder="1" applyAlignment="1">
      <alignment horizontal="left" vertical="top" wrapText="1"/>
    </xf>
    <xf numFmtId="0" fontId="94" fillId="5" borderId="56" xfId="0" applyFont="1" applyFill="1" applyBorder="1" applyAlignment="1">
      <alignment horizontal="left" vertical="top" wrapText="1"/>
    </xf>
    <xf numFmtId="0" fontId="94" fillId="5" borderId="18" xfId="0" applyFont="1" applyFill="1" applyBorder="1" applyAlignment="1">
      <alignment horizontal="left" vertical="top" wrapText="1"/>
    </xf>
    <xf numFmtId="0" fontId="94" fillId="5" borderId="59" xfId="0" applyFont="1" applyFill="1" applyBorder="1" applyAlignment="1">
      <alignment horizontal="left" vertical="top" wrapText="1"/>
    </xf>
    <xf numFmtId="0" fontId="92" fillId="2" borderId="11" xfId="1" applyFont="1" applyFill="1" applyBorder="1" applyAlignment="1">
      <alignment horizontal="center" vertical="center" wrapText="1"/>
    </xf>
    <xf numFmtId="0" fontId="92" fillId="5" borderId="33" xfId="3" applyFont="1" applyFill="1" applyBorder="1" applyAlignment="1">
      <alignment horizontal="left" vertical="center"/>
    </xf>
    <xf numFmtId="0" fontId="92" fillId="5" borderId="34" xfId="3" applyFont="1" applyFill="1" applyBorder="1" applyAlignment="1">
      <alignment horizontal="left" vertical="center"/>
    </xf>
    <xf numFmtId="0" fontId="92" fillId="5" borderId="35" xfId="3" applyFont="1" applyFill="1" applyBorder="1" applyAlignment="1">
      <alignment horizontal="left" vertical="center"/>
    </xf>
    <xf numFmtId="0" fontId="37" fillId="2" borderId="33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/>
    </xf>
    <xf numFmtId="0" fontId="37" fillId="20" borderId="33" xfId="3" applyFont="1" applyFill="1" applyBorder="1" applyAlignment="1">
      <alignment horizontal="center" vertical="center" wrapText="1"/>
    </xf>
    <xf numFmtId="0" fontId="76" fillId="20" borderId="35" xfId="3" applyFont="1" applyFill="1" applyBorder="1" applyAlignment="1">
      <alignment horizontal="center" vertical="center"/>
    </xf>
    <xf numFmtId="0" fontId="37" fillId="0" borderId="50" xfId="1" applyFont="1" applyFill="1" applyBorder="1" applyAlignment="1">
      <alignment horizontal="left" vertical="center"/>
    </xf>
    <xf numFmtId="0" fontId="37" fillId="0" borderId="51" xfId="1" applyFont="1" applyFill="1" applyBorder="1" applyAlignment="1">
      <alignment horizontal="left" vertical="center"/>
    </xf>
    <xf numFmtId="0" fontId="37" fillId="0" borderId="73" xfId="1" applyFont="1" applyFill="1" applyBorder="1" applyAlignment="1">
      <alignment horizontal="left" vertical="center"/>
    </xf>
    <xf numFmtId="0" fontId="37" fillId="20" borderId="56" xfId="3" applyFont="1" applyFill="1" applyBorder="1" applyAlignment="1">
      <alignment horizontal="left" vertical="center" wrapText="1"/>
    </xf>
    <xf numFmtId="0" fontId="37" fillId="20" borderId="18" xfId="3" applyFont="1" applyFill="1" applyBorder="1" applyAlignment="1">
      <alignment horizontal="left" vertical="center" wrapText="1"/>
    </xf>
    <xf numFmtId="0" fontId="37" fillId="20" borderId="19" xfId="3" applyFont="1" applyFill="1" applyBorder="1" applyAlignment="1">
      <alignment horizontal="left" vertical="center" wrapText="1"/>
    </xf>
    <xf numFmtId="0" fontId="37" fillId="18" borderId="34" xfId="3" applyFont="1" applyFill="1" applyBorder="1" applyAlignment="1">
      <alignment horizontal="center" vertical="center" wrapText="1"/>
    </xf>
    <xf numFmtId="0" fontId="33" fillId="0" borderId="9" xfId="1" applyNumberFormat="1" applyFont="1" applyFill="1" applyBorder="1" applyAlignment="1">
      <alignment horizontal="center" vertical="center" wrapText="1"/>
    </xf>
    <xf numFmtId="0" fontId="33" fillId="0" borderId="10" xfId="1" applyNumberFormat="1" applyFont="1" applyFill="1" applyBorder="1" applyAlignment="1">
      <alignment horizontal="center" vertical="center" wrapText="1"/>
    </xf>
    <xf numFmtId="0" fontId="33" fillId="0" borderId="11" xfId="1" applyNumberFormat="1" applyFont="1" applyFill="1" applyBorder="1" applyAlignment="1">
      <alignment horizontal="center" vertical="center" wrapText="1"/>
    </xf>
    <xf numFmtId="0" fontId="33" fillId="0" borderId="9" xfId="1" applyFont="1" applyFill="1" applyBorder="1" applyAlignment="1">
      <alignment horizontal="center" vertical="center" wrapText="1"/>
    </xf>
    <xf numFmtId="0" fontId="33" fillId="0" borderId="10" xfId="1" applyFont="1" applyFill="1" applyBorder="1" applyAlignment="1">
      <alignment horizontal="center" vertical="center"/>
    </xf>
    <xf numFmtId="0" fontId="33" fillId="0" borderId="11" xfId="1" applyFont="1" applyFill="1" applyBorder="1" applyAlignment="1">
      <alignment horizontal="center" vertical="center"/>
    </xf>
    <xf numFmtId="0" fontId="33" fillId="0" borderId="22" xfId="1" applyNumberFormat="1" applyFont="1" applyFill="1" applyBorder="1" applyAlignment="1">
      <alignment horizontal="center" vertical="center" wrapText="1"/>
    </xf>
    <xf numFmtId="0" fontId="33" fillId="0" borderId="20" xfId="1" applyNumberFormat="1" applyFont="1" applyFill="1" applyBorder="1" applyAlignment="1">
      <alignment horizontal="center" vertical="center" wrapText="1"/>
    </xf>
    <xf numFmtId="0" fontId="33" fillId="0" borderId="21" xfId="1" applyNumberFormat="1" applyFont="1" applyFill="1" applyBorder="1" applyAlignment="1">
      <alignment horizontal="center" vertical="center" wrapText="1"/>
    </xf>
    <xf numFmtId="0" fontId="33" fillId="0" borderId="6" xfId="1" applyNumberFormat="1" applyFont="1" applyFill="1" applyBorder="1" applyAlignment="1">
      <alignment horizontal="center" vertical="center" wrapText="1"/>
    </xf>
    <xf numFmtId="0" fontId="33" fillId="0" borderId="7" xfId="1" applyNumberFormat="1" applyFont="1" applyFill="1" applyBorder="1" applyAlignment="1">
      <alignment horizontal="center" vertical="center" wrapText="1"/>
    </xf>
    <xf numFmtId="0" fontId="33" fillId="0" borderId="8" xfId="1" applyNumberFormat="1" applyFont="1" applyFill="1" applyBorder="1" applyAlignment="1">
      <alignment horizontal="center" vertical="center" wrapText="1"/>
    </xf>
    <xf numFmtId="0" fontId="33" fillId="0" borderId="22" xfId="1" applyFont="1" applyFill="1" applyBorder="1" applyAlignment="1">
      <alignment horizontal="center" vertical="center" wrapText="1"/>
    </xf>
    <xf numFmtId="0" fontId="33" fillId="0" borderId="20" xfId="1" applyFont="1" applyFill="1" applyBorder="1" applyAlignment="1">
      <alignment horizontal="center" vertical="center" wrapText="1"/>
    </xf>
    <xf numFmtId="0" fontId="33" fillId="0" borderId="21" xfId="1" applyFont="1" applyFill="1" applyBorder="1" applyAlignment="1">
      <alignment horizontal="center" vertical="center" wrapText="1"/>
    </xf>
    <xf numFmtId="0" fontId="33" fillId="0" borderId="22" xfId="1" applyFont="1" applyFill="1" applyBorder="1" applyAlignment="1">
      <alignment horizontal="left" vertical="center" wrapText="1"/>
    </xf>
    <xf numFmtId="0" fontId="33" fillId="0" borderId="20" xfId="1" applyFont="1" applyFill="1" applyBorder="1" applyAlignment="1">
      <alignment horizontal="left" vertical="center" wrapText="1"/>
    </xf>
    <xf numFmtId="0" fontId="33" fillId="0" borderId="21" xfId="1" applyFont="1" applyFill="1" applyBorder="1" applyAlignment="1">
      <alignment horizontal="left" vertical="center" wrapText="1"/>
    </xf>
    <xf numFmtId="0" fontId="33" fillId="3" borderId="9" xfId="1" applyNumberFormat="1" applyFont="1" applyFill="1" applyBorder="1" applyAlignment="1">
      <alignment horizontal="center" vertical="center" wrapText="1"/>
    </xf>
    <xf numFmtId="0" fontId="33" fillId="3" borderId="10" xfId="1" applyNumberFormat="1" applyFont="1" applyFill="1" applyBorder="1" applyAlignment="1">
      <alignment horizontal="center" vertical="center" wrapText="1"/>
    </xf>
    <xf numFmtId="0" fontId="33" fillId="3" borderId="11" xfId="1" applyNumberFormat="1" applyFont="1" applyFill="1" applyBorder="1" applyAlignment="1">
      <alignment horizontal="center" vertical="center" wrapText="1"/>
    </xf>
    <xf numFmtId="0" fontId="33" fillId="3" borderId="10" xfId="1" applyNumberFormat="1" applyFont="1" applyFill="1" applyBorder="1" applyAlignment="1">
      <alignment horizontal="left" vertical="center" wrapText="1"/>
    </xf>
    <xf numFmtId="0" fontId="33" fillId="3" borderId="11" xfId="1" applyNumberFormat="1" applyFont="1" applyFill="1" applyBorder="1" applyAlignment="1">
      <alignment horizontal="left" vertical="center" wrapText="1"/>
    </xf>
    <xf numFmtId="0" fontId="7" fillId="0" borderId="42" xfId="1" applyFont="1" applyFill="1" applyBorder="1" applyAlignment="1">
      <alignment horizontal="center" vertical="center"/>
    </xf>
    <xf numFmtId="0" fontId="7" fillId="0" borderId="31" xfId="1" applyFont="1" applyFill="1" applyBorder="1" applyAlignment="1">
      <alignment horizontal="center" vertical="center"/>
    </xf>
    <xf numFmtId="0" fontId="7" fillId="0" borderId="33" xfId="1" applyFont="1" applyFill="1" applyBorder="1" applyAlignment="1">
      <alignment horizontal="center" vertical="center" wrapText="1"/>
    </xf>
    <xf numFmtId="0" fontId="7" fillId="0" borderId="34" xfId="1" applyFont="1" applyFill="1" applyBorder="1" applyAlignment="1">
      <alignment horizontal="center" vertical="center" wrapText="1"/>
    </xf>
    <xf numFmtId="0" fontId="7" fillId="0" borderId="35" xfId="1" applyFont="1" applyFill="1" applyBorder="1" applyAlignment="1">
      <alignment horizontal="center" vertical="center" wrapText="1"/>
    </xf>
    <xf numFmtId="0" fontId="7" fillId="0" borderId="9" xfId="1" applyNumberFormat="1" applyFont="1" applyFill="1" applyBorder="1" applyAlignment="1">
      <alignment horizontal="center" vertical="center" wrapText="1"/>
    </xf>
    <xf numFmtId="0" fontId="7" fillId="0" borderId="10" xfId="1" applyNumberFormat="1" applyFont="1" applyFill="1" applyBorder="1" applyAlignment="1">
      <alignment horizontal="center" vertical="center" wrapText="1"/>
    </xf>
    <xf numFmtId="0" fontId="7" fillId="0" borderId="11" xfId="1" applyNumberFormat="1" applyFont="1" applyFill="1" applyBorder="1" applyAlignment="1">
      <alignment horizontal="center" vertical="center" wrapText="1"/>
    </xf>
    <xf numFmtId="0" fontId="33" fillId="0" borderId="9" xfId="1" applyFont="1" applyFill="1" applyBorder="1" applyAlignment="1">
      <alignment horizontal="center" vertical="center"/>
    </xf>
    <xf numFmtId="0" fontId="33" fillId="0" borderId="9" xfId="1" applyFont="1" applyFill="1" applyBorder="1" applyAlignment="1">
      <alignment horizontal="left" vertical="center"/>
    </xf>
    <xf numFmtId="0" fontId="33" fillId="0" borderId="10" xfId="1" applyFont="1" applyFill="1" applyBorder="1" applyAlignment="1">
      <alignment horizontal="left" vertical="center"/>
    </xf>
    <xf numFmtId="0" fontId="33" fillId="0" borderId="11" xfId="1" applyFont="1" applyFill="1" applyBorder="1" applyAlignment="1">
      <alignment horizontal="left" vertical="center"/>
    </xf>
  </cellXfs>
  <cellStyles count="24">
    <cellStyle name="Euro" xfId="2"/>
    <cellStyle name="Hipervínculo" xfId="5" builtinId="8"/>
    <cellStyle name="Hipervínculo 2" xfId="10"/>
    <cellStyle name="Hipervínculo 3" xfId="19"/>
    <cellStyle name="Millares 2" xfId="6"/>
    <cellStyle name="No-definido" xfId="17"/>
    <cellStyle name="Normal" xfId="0" builtinId="0"/>
    <cellStyle name="Normal 10" xfId="22"/>
    <cellStyle name="Normal 2" xfId="1"/>
    <cellStyle name="Normal 2 2" xfId="12"/>
    <cellStyle name="Normal 2 3" xfId="15"/>
    <cellStyle name="Normal 2 4" xfId="20"/>
    <cellStyle name="Normal 3" xfId="8"/>
    <cellStyle name="Normal 4" xfId="9"/>
    <cellStyle name="Normal 5" xfId="11"/>
    <cellStyle name="Normal 6" xfId="13"/>
    <cellStyle name="Normal 7" xfId="16"/>
    <cellStyle name="Normal 8" xfId="18"/>
    <cellStyle name="Normal 9" xfId="21"/>
    <cellStyle name="Normal_BDMOISES" xfId="3"/>
    <cellStyle name="Normal_BLBASE58" xfId="4"/>
    <cellStyle name="Porcentaje" xfId="23" builtinId="5"/>
    <cellStyle name="Porcentaje 2" xfId="7"/>
    <cellStyle name="Texto explicativo 2" xfId="14"/>
  </cellStyles>
  <dxfs count="0"/>
  <tableStyles count="0" defaultTableStyle="TableStyleMedium2" defaultPivotStyle="PivotStyleLight16"/>
  <colors>
    <mruColors>
      <color rgb="FF2F65FD"/>
      <color rgb="FFBAFF8B"/>
      <color rgb="FFFF5C01"/>
      <color rgb="FFFFFFCC"/>
      <color rgb="FF144EF0"/>
      <color rgb="FFD9D9D9"/>
      <color rgb="FFE1EFEE"/>
      <color rgb="FF929292"/>
      <color rgb="FFE1FFCD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Recursos y Empleos no financieros y Capacidad(+) o Necesidad(-) de financiación de las AAPP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(% del PIB)</a:t>
            </a:r>
          </a:p>
        </c:rich>
      </c:tx>
      <c:layout>
        <c:manualLayout>
          <c:xMode val="edge"/>
          <c:yMode val="edge"/>
          <c:x val="0.11792399691358024"/>
          <c:y val="3.41128134563854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300252736745582E-2"/>
          <c:y val="0.17573620526680928"/>
          <c:w val="0.90987870011083161"/>
          <c:h val="0.74280733727057624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Gráficos!$BJ$2</c:f>
              <c:strCache>
                <c:ptCount val="1"/>
                <c:pt idx="0">
                  <c:v>Recursos 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Gráficos!$AN$7:$AN$71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Gráficos!$BJ$7:$BJ$71</c:f>
              <c:numCache>
                <c:formatCode>0.00%</c:formatCode>
                <c:ptCount val="65"/>
                <c:pt idx="0">
                  <c:v>0.12611872128991469</c:v>
                </c:pt>
                <c:pt idx="1">
                  <c:v>0.13455489111596036</c:v>
                </c:pt>
                <c:pt idx="2">
                  <c:v>0.14379480059756999</c:v>
                </c:pt>
                <c:pt idx="3">
                  <c:v>0.14880174884668329</c:v>
                </c:pt>
                <c:pt idx="4">
                  <c:v>0.14934916217811303</c:v>
                </c:pt>
                <c:pt idx="5">
                  <c:v>0.14269367112776515</c:v>
                </c:pt>
                <c:pt idx="6">
                  <c:v>0.14917219143553831</c:v>
                </c:pt>
                <c:pt idx="7">
                  <c:v>0.15142021129237801</c:v>
                </c:pt>
                <c:pt idx="8">
                  <c:v>0.15084923897150798</c:v>
                </c:pt>
                <c:pt idx="9">
                  <c:v>0.18123853881184429</c:v>
                </c:pt>
                <c:pt idx="10">
                  <c:v>0.17695415666627487</c:v>
                </c:pt>
                <c:pt idx="11">
                  <c:v>0.17910860503756854</c:v>
                </c:pt>
                <c:pt idx="12">
                  <c:v>0.18650043733462937</c:v>
                </c:pt>
                <c:pt idx="13">
                  <c:v>0.18764820802184068</c:v>
                </c:pt>
                <c:pt idx="14">
                  <c:v>0.19695972812265872</c:v>
                </c:pt>
                <c:pt idx="15">
                  <c:v>0.20384063977377567</c:v>
                </c:pt>
                <c:pt idx="16">
                  <c:v>0.19879247137822872</c:v>
                </c:pt>
                <c:pt idx="17">
                  <c:v>0.21211690615415421</c:v>
                </c:pt>
                <c:pt idx="18">
                  <c:v>0.20974121360948547</c:v>
                </c:pt>
                <c:pt idx="19">
                  <c:v>0.23009117477820409</c:v>
                </c:pt>
                <c:pt idx="20">
                  <c:v>0.23659886939561497</c:v>
                </c:pt>
                <c:pt idx="21">
                  <c:v>0.26562548613504838</c:v>
                </c:pt>
                <c:pt idx="22">
                  <c:v>0.28392582444123793</c:v>
                </c:pt>
                <c:pt idx="23">
                  <c:v>0.29564846322747207</c:v>
                </c:pt>
                <c:pt idx="24">
                  <c:v>0.29750449991281835</c:v>
                </c:pt>
                <c:pt idx="25">
                  <c:v>0.31654549784580954</c:v>
                </c:pt>
                <c:pt idx="26">
                  <c:v>0.3161478432943432</c:v>
                </c:pt>
                <c:pt idx="27">
                  <c:v>0.32971161095480372</c:v>
                </c:pt>
                <c:pt idx="28">
                  <c:v>0.33565463981725779</c:v>
                </c:pt>
                <c:pt idx="29">
                  <c:v>0.35028622910095242</c:v>
                </c:pt>
                <c:pt idx="30">
                  <c:v>0.35234254100828272</c:v>
                </c:pt>
                <c:pt idx="31">
                  <c:v>0.37025934597413662</c:v>
                </c:pt>
                <c:pt idx="32">
                  <c:v>0.3683203176119576</c:v>
                </c:pt>
                <c:pt idx="33">
                  <c:v>0.37567892511985745</c:v>
                </c:pt>
                <c:pt idx="34">
                  <c:v>0.39228004555968826</c:v>
                </c:pt>
                <c:pt idx="35">
                  <c:v>0.39068626252491628</c:v>
                </c:pt>
                <c:pt idx="36">
                  <c:v>0.38583279219843308</c:v>
                </c:pt>
                <c:pt idx="37">
                  <c:v>0.37311436685280552</c:v>
                </c:pt>
                <c:pt idx="38">
                  <c:v>0.36986281768509188</c:v>
                </c:pt>
                <c:pt idx="39">
                  <c:v>0.37613910350724483</c:v>
                </c:pt>
                <c:pt idx="40">
                  <c:v>0.38321525630718373</c:v>
                </c:pt>
                <c:pt idx="41">
                  <c:v>0.38687275797644205</c:v>
                </c:pt>
                <c:pt idx="42">
                  <c:v>0.37945916576496758</c:v>
                </c:pt>
                <c:pt idx="43">
                  <c:v>0.37958296302530836</c:v>
                </c:pt>
                <c:pt idx="44">
                  <c:v>0.38320623519115421</c:v>
                </c:pt>
                <c:pt idx="45">
                  <c:v>0.38000114675182545</c:v>
                </c:pt>
                <c:pt idx="46">
                  <c:v>0.38722442715405553</c:v>
                </c:pt>
                <c:pt idx="47">
                  <c:v>0.39712645723275936</c:v>
                </c:pt>
                <c:pt idx="48">
                  <c:v>0.4055983973270188</c:v>
                </c:pt>
                <c:pt idx="49">
                  <c:v>0.41141325419161928</c:v>
                </c:pt>
                <c:pt idx="50">
                  <c:v>0.36870381536148733</c:v>
                </c:pt>
                <c:pt idx="51">
                  <c:v>0.34954733041372904</c:v>
                </c:pt>
                <c:pt idx="52">
                  <c:v>0.36507757462648305</c:v>
                </c:pt>
                <c:pt idx="53">
                  <c:v>0.36415066137852137</c:v>
                </c:pt>
                <c:pt idx="54">
                  <c:v>0.37919744274098444</c:v>
                </c:pt>
                <c:pt idx="55">
                  <c:v>0.38859208153020003</c:v>
                </c:pt>
                <c:pt idx="56">
                  <c:v>0.39222628528928694</c:v>
                </c:pt>
                <c:pt idx="57">
                  <c:v>0.38739365471592407</c:v>
                </c:pt>
                <c:pt idx="58">
                  <c:v>0.38164695536691734</c:v>
                </c:pt>
                <c:pt idx="59">
                  <c:v>0.38196994043829979</c:v>
                </c:pt>
                <c:pt idx="60">
                  <c:v>0.39218878622828751</c:v>
                </c:pt>
                <c:pt idx="61">
                  <c:v>0.39223677312079441</c:v>
                </c:pt>
                <c:pt idx="62">
                  <c:v>0.41822593961121263</c:v>
                </c:pt>
                <c:pt idx="63">
                  <c:v>0.43743754360554238</c:v>
                </c:pt>
                <c:pt idx="64">
                  <c:v>0.42989794349819305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C-4EE6-AD56-1B9C75DE1302}"/>
            </c:ext>
          </c:extLst>
        </c:ser>
        <c:ser>
          <c:idx val="1"/>
          <c:order val="1"/>
          <c:tx>
            <c:strRef>
              <c:f>Gráficos!$BK$2</c:f>
              <c:strCache>
                <c:ptCount val="1"/>
                <c:pt idx="0">
                  <c:v>Empleos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Gráficos!$AN$7:$AN$71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Gráficos!$BK$7:$BK$71</c:f>
              <c:numCache>
                <c:formatCode>0.00%</c:formatCode>
                <c:ptCount val="65"/>
                <c:pt idx="0">
                  <c:v>0.11664521990730224</c:v>
                </c:pt>
                <c:pt idx="1">
                  <c:v>0.12523262691751408</c:v>
                </c:pt>
                <c:pt idx="2">
                  <c:v>0.13335456472606982</c:v>
                </c:pt>
                <c:pt idx="3">
                  <c:v>0.12607181136831414</c:v>
                </c:pt>
                <c:pt idx="4">
                  <c:v>0.13363059174616443</c:v>
                </c:pt>
                <c:pt idx="5">
                  <c:v>0.13940867361273318</c:v>
                </c:pt>
                <c:pt idx="6">
                  <c:v>0.14331215286728935</c:v>
                </c:pt>
                <c:pt idx="7">
                  <c:v>0.14737099177387525</c:v>
                </c:pt>
                <c:pt idx="8">
                  <c:v>0.14811394337596376</c:v>
                </c:pt>
                <c:pt idx="9">
                  <c:v>0.17248925306145022</c:v>
                </c:pt>
                <c:pt idx="10">
                  <c:v>0.17084725123898079</c:v>
                </c:pt>
                <c:pt idx="11">
                  <c:v>0.17430303391235696</c:v>
                </c:pt>
                <c:pt idx="12">
                  <c:v>0.18372463908660974</c:v>
                </c:pt>
                <c:pt idx="13">
                  <c:v>0.19519304884940678</c:v>
                </c:pt>
                <c:pt idx="14">
                  <c:v>0.19222829877907069</c:v>
                </c:pt>
                <c:pt idx="15">
                  <c:v>0.19392726738162838</c:v>
                </c:pt>
                <c:pt idx="16">
                  <c:v>0.19653740358175073</c:v>
                </c:pt>
                <c:pt idx="17">
                  <c:v>0.21016095731591175</c:v>
                </c:pt>
                <c:pt idx="18">
                  <c:v>0.21205104326964841</c:v>
                </c:pt>
                <c:pt idx="19">
                  <c:v>0.2347764475889286</c:v>
                </c:pt>
                <c:pt idx="20">
                  <c:v>0.25238456993531821</c:v>
                </c:pt>
                <c:pt idx="21">
                  <c:v>0.28353409403332391</c:v>
                </c:pt>
                <c:pt idx="22">
                  <c:v>0.30809021523082986</c:v>
                </c:pt>
                <c:pt idx="23">
                  <c:v>0.33126215040730494</c:v>
                </c:pt>
                <c:pt idx="24">
                  <c:v>0.3485950876418612</c:v>
                </c:pt>
                <c:pt idx="25">
                  <c:v>0.36097464335462531</c:v>
                </c:pt>
                <c:pt idx="26">
                  <c:v>0.36413367790393741</c:v>
                </c:pt>
                <c:pt idx="27">
                  <c:v>0.39344398926180163</c:v>
                </c:pt>
                <c:pt idx="28">
                  <c:v>0.39099056584219138</c:v>
                </c:pt>
                <c:pt idx="29">
                  <c:v>0.37934750068373779</c:v>
                </c:pt>
                <c:pt idx="30">
                  <c:v>0.38211965677263926</c:v>
                </c:pt>
                <c:pt idx="31">
                  <c:v>0.39590523564092622</c:v>
                </c:pt>
                <c:pt idx="32">
                  <c:v>0.40421410387280332</c:v>
                </c:pt>
                <c:pt idx="33">
                  <c:v>0.42068359736976924</c:v>
                </c:pt>
                <c:pt idx="34">
                  <c:v>0.43000779510686532</c:v>
                </c:pt>
                <c:pt idx="35">
                  <c:v>0.45863633582243002</c:v>
                </c:pt>
                <c:pt idx="36">
                  <c:v>0.44348483760468321</c:v>
                </c:pt>
                <c:pt idx="37">
                  <c:v>0.44099933128956897</c:v>
                </c:pt>
                <c:pt idx="38">
                  <c:v>0.42849083100471586</c:v>
                </c:pt>
                <c:pt idx="39">
                  <c:v>0.41470878236286463</c:v>
                </c:pt>
                <c:pt idx="40">
                  <c:v>0.40946378821316098</c:v>
                </c:pt>
                <c:pt idx="41">
                  <c:v>0.39926442323025968</c:v>
                </c:pt>
                <c:pt idx="42">
                  <c:v>0.39106677306973364</c:v>
                </c:pt>
                <c:pt idx="43">
                  <c:v>0.38413222385958207</c:v>
                </c:pt>
                <c:pt idx="44">
                  <c:v>0.38637346041368709</c:v>
                </c:pt>
                <c:pt idx="45">
                  <c:v>0.38375177310268666</c:v>
                </c:pt>
                <c:pt idx="46">
                  <c:v>0.38831932997997526</c:v>
                </c:pt>
                <c:pt idx="47">
                  <c:v>0.38481081180171173</c:v>
                </c:pt>
                <c:pt idx="48">
                  <c:v>0.38435760089179066</c:v>
                </c:pt>
                <c:pt idx="49">
                  <c:v>0.39255108368920144</c:v>
                </c:pt>
                <c:pt idx="50">
                  <c:v>0.41442632584104599</c:v>
                </c:pt>
                <c:pt idx="51">
                  <c:v>0.46230652478250256</c:v>
                </c:pt>
                <c:pt idx="52">
                  <c:v>0.46034385839962189</c:v>
                </c:pt>
                <c:pt idx="53">
                  <c:v>0.4615464158839892</c:v>
                </c:pt>
                <c:pt idx="54">
                  <c:v>0.49470470486003354</c:v>
                </c:pt>
                <c:pt idx="55">
                  <c:v>0.46387348789088029</c:v>
                </c:pt>
                <c:pt idx="56">
                  <c:v>0.45333078961232143</c:v>
                </c:pt>
                <c:pt idx="57">
                  <c:v>0.44048281593778638</c:v>
                </c:pt>
                <c:pt idx="58">
                  <c:v>0.42462267367778755</c:v>
                </c:pt>
                <c:pt idx="59">
                  <c:v>0.41313402586856512</c:v>
                </c:pt>
                <c:pt idx="60">
                  <c:v>0.41812537847040226</c:v>
                </c:pt>
                <c:pt idx="61">
                  <c:v>0.42283942439781841</c:v>
                </c:pt>
                <c:pt idx="62">
                  <c:v>0.51947827751435838</c:v>
                </c:pt>
                <c:pt idx="63">
                  <c:v>0.50616733590644014</c:v>
                </c:pt>
                <c:pt idx="64">
                  <c:v>0.47795431871407601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C-4EE6-AD56-1B9C75DE1302}"/>
            </c:ext>
          </c:extLst>
        </c:ser>
        <c:ser>
          <c:idx val="2"/>
          <c:order val="2"/>
          <c:tx>
            <c:strRef>
              <c:f>Gráficos!$BL$2</c:f>
              <c:strCache>
                <c:ptCount val="1"/>
                <c:pt idx="0">
                  <c:v>CNF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Gráficos!$AN$7:$AN$71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Gráficos!$BL$7:$BL$71</c:f>
              <c:numCache>
                <c:formatCode>0.00%</c:formatCode>
                <c:ptCount val="65"/>
                <c:pt idx="0">
                  <c:v>9.4735013826124422E-3</c:v>
                </c:pt>
                <c:pt idx="1">
                  <c:v>9.3222641984462701E-3</c:v>
                </c:pt>
                <c:pt idx="2">
                  <c:v>1.044023587150018E-2</c:v>
                </c:pt>
                <c:pt idx="3">
                  <c:v>2.2729937478369142E-2</c:v>
                </c:pt>
                <c:pt idx="4">
                  <c:v>1.5718570431948593E-2</c:v>
                </c:pt>
                <c:pt idx="5">
                  <c:v>3.2849975150319845E-3</c:v>
                </c:pt>
                <c:pt idx="6">
                  <c:v>5.8600385682489745E-3</c:v>
                </c:pt>
                <c:pt idx="7">
                  <c:v>4.0492195185027561E-3</c:v>
                </c:pt>
                <c:pt idx="8">
                  <c:v>2.7352955955442073E-3</c:v>
                </c:pt>
                <c:pt idx="9">
                  <c:v>8.7492857503940775E-3</c:v>
                </c:pt>
                <c:pt idx="10">
                  <c:v>6.1069054272941013E-3</c:v>
                </c:pt>
                <c:pt idx="11">
                  <c:v>4.8055711252115944E-3</c:v>
                </c:pt>
                <c:pt idx="12">
                  <c:v>2.7757982480196282E-3</c:v>
                </c:pt>
                <c:pt idx="13">
                  <c:v>-7.5448408275660865E-3</c:v>
                </c:pt>
                <c:pt idx="14">
                  <c:v>4.7314293435880396E-3</c:v>
                </c:pt>
                <c:pt idx="15">
                  <c:v>9.9133723921472731E-3</c:v>
                </c:pt>
                <c:pt idx="16">
                  <c:v>2.2550677964779933E-3</c:v>
                </c:pt>
                <c:pt idx="17">
                  <c:v>1.9559488382424393E-3</c:v>
                </c:pt>
                <c:pt idx="18">
                  <c:v>-2.3098296601629228E-3</c:v>
                </c:pt>
                <c:pt idx="19">
                  <c:v>-4.6852728107244944E-3</c:v>
                </c:pt>
                <c:pt idx="20">
                  <c:v>-1.5785700539703219E-2</c:v>
                </c:pt>
                <c:pt idx="21">
                  <c:v>-1.7908607898275513E-2</c:v>
                </c:pt>
                <c:pt idx="22">
                  <c:v>-2.4164390789591931E-2</c:v>
                </c:pt>
                <c:pt idx="23">
                  <c:v>-3.5613687179832876E-2</c:v>
                </c:pt>
                <c:pt idx="24">
                  <c:v>-5.1090587729042874E-2</c:v>
                </c:pt>
                <c:pt idx="25">
                  <c:v>-4.442914550881575E-2</c:v>
                </c:pt>
                <c:pt idx="26">
                  <c:v>-4.7985834609594241E-2</c:v>
                </c:pt>
                <c:pt idx="27">
                  <c:v>-6.3732378306997892E-2</c:v>
                </c:pt>
                <c:pt idx="28">
                  <c:v>-5.533592602493359E-2</c:v>
                </c:pt>
                <c:pt idx="29">
                  <c:v>-2.9061271582785361E-2</c:v>
                </c:pt>
                <c:pt idx="30">
                  <c:v>-2.9777115764356595E-2</c:v>
                </c:pt>
                <c:pt idx="31">
                  <c:v>-2.5645889666789632E-2</c:v>
                </c:pt>
                <c:pt idx="32">
                  <c:v>-3.5893786260845738E-2</c:v>
                </c:pt>
                <c:pt idx="33">
                  <c:v>-4.5004672249911788E-2</c:v>
                </c:pt>
                <c:pt idx="34">
                  <c:v>-3.7727749547177079E-2</c:v>
                </c:pt>
                <c:pt idx="35">
                  <c:v>-6.7950073297513708E-2</c:v>
                </c:pt>
                <c:pt idx="36">
                  <c:v>-5.7652045406250109E-2</c:v>
                </c:pt>
                <c:pt idx="37">
                  <c:v>-6.7884964436763437E-2</c:v>
                </c:pt>
                <c:pt idx="38">
                  <c:v>-5.8628013319623959E-2</c:v>
                </c:pt>
                <c:pt idx="39">
                  <c:v>-3.8569678855619835E-2</c:v>
                </c:pt>
                <c:pt idx="40">
                  <c:v>-2.6248531905977233E-2</c:v>
                </c:pt>
                <c:pt idx="41">
                  <c:v>-1.239166525381763E-2</c:v>
                </c:pt>
                <c:pt idx="42">
                  <c:v>-1.1607607304766066E-2</c:v>
                </c:pt>
                <c:pt idx="43">
                  <c:v>-4.5492608342736661E-3</c:v>
                </c:pt>
                <c:pt idx="44">
                  <c:v>-3.1672252225329262E-3</c:v>
                </c:pt>
                <c:pt idx="45">
                  <c:v>-3.7506263508611856E-3</c:v>
                </c:pt>
                <c:pt idx="46">
                  <c:v>-1.094902825919759E-3</c:v>
                </c:pt>
                <c:pt idx="47">
                  <c:v>1.231564543104759E-2</c:v>
                </c:pt>
                <c:pt idx="48">
                  <c:v>2.1240796435228124E-2</c:v>
                </c:pt>
                <c:pt idx="49">
                  <c:v>1.8862170502417858E-2</c:v>
                </c:pt>
                <c:pt idx="50">
                  <c:v>-4.5722510479558665E-2</c:v>
                </c:pt>
                <c:pt idx="51">
                  <c:v>-0.11275919436877352</c:v>
                </c:pt>
                <c:pt idx="52">
                  <c:v>-9.5266283773138852E-2</c:v>
                </c:pt>
                <c:pt idx="53">
                  <c:v>-9.7395754505467849E-2</c:v>
                </c:pt>
                <c:pt idx="54">
                  <c:v>-0.1155072621190491</c:v>
                </c:pt>
                <c:pt idx="55">
                  <c:v>-7.5281406360680217E-2</c:v>
                </c:pt>
                <c:pt idx="56">
                  <c:v>-6.1104504323034492E-2</c:v>
                </c:pt>
                <c:pt idx="57">
                  <c:v>-5.308916122186233E-2</c:v>
                </c:pt>
                <c:pt idx="58">
                  <c:v>-4.2975718310870228E-2</c:v>
                </c:pt>
                <c:pt idx="59">
                  <c:v>-3.1164085430265328E-2</c:v>
                </c:pt>
                <c:pt idx="60">
                  <c:v>-2.5936592242114732E-2</c:v>
                </c:pt>
                <c:pt idx="61">
                  <c:v>-3.0602651277024006E-2</c:v>
                </c:pt>
                <c:pt idx="62">
                  <c:v>-0.10125233790314574</c:v>
                </c:pt>
                <c:pt idx="63">
                  <c:v>-6.8729792300897721E-2</c:v>
                </c:pt>
                <c:pt idx="64">
                  <c:v>-4.8056375215882956E-2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C-4EE6-AD56-1B9C75DE1302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Gráficos!$AN$7:$AN$71</c:f>
              <c:numCache>
                <c:formatCode>General</c:formatCode>
                <c:ptCount val="65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  <c:pt idx="64">
                  <c:v>2022</c:v>
                </c:pt>
              </c:numCache>
            </c:numRef>
          </c:cat>
          <c:val>
            <c:numRef>
              <c:f>Gráficos!$BF$7:$BF$71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C-4EE6-AD56-1B9C75DE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11.5"/>
        <c:auto val="1"/>
        <c:lblAlgn val="ctr"/>
        <c:lblOffset val="100"/>
        <c:noMultiLvlLbl val="0"/>
      </c:catAx>
      <c:valAx>
        <c:axId val="818359552"/>
        <c:scaling>
          <c:orientation val="minMax"/>
          <c:max val="0.55000000000000004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  <c:majorUnit val="5.000000000000001E-2"/>
      </c:valAx>
      <c:spPr>
        <a:noFill/>
        <a:ln w="127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0.10066438842233535"/>
          <c:y val="0.10549456209933045"/>
          <c:w val="0.81463207322069309"/>
          <c:h val="5.011949361789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Balanza de Pagos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16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Ingresos y Pagos (Cuentas Corriente y de Capital) y Capacidad(+) o Necesidad(-) de Financiación de la Nación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16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(% del PIB)</a:t>
            </a:r>
          </a:p>
        </c:rich>
      </c:tx>
      <c:layout>
        <c:manualLayout>
          <c:xMode val="edge"/>
          <c:yMode val="edge"/>
          <c:x val="0.14042258498175536"/>
          <c:y val="1.710001387988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2951697530864201E-2"/>
          <c:y val="0.19285946969696971"/>
          <c:w val="0.90392546296296294"/>
          <c:h val="0.71567954545454548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Gráficos!$BQ$2</c:f>
              <c:strCache>
                <c:ptCount val="1"/>
                <c:pt idx="0">
                  <c:v>Ingresos</c:v>
                </c:pt>
              </c:strCache>
            </c:strRef>
          </c:tx>
          <c:spPr>
            <a:ln w="444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Gráficos!$BQ$13:$BQ$71</c:f>
              <c:numCache>
                <c:formatCode>0.00%</c:formatCode>
                <c:ptCount val="59"/>
                <c:pt idx="0">
                  <c:v>0.10168046366561583</c:v>
                </c:pt>
                <c:pt idx="1">
                  <c:v>9.5104093680709795E-2</c:v>
                </c:pt>
                <c:pt idx="2">
                  <c:v>0.10116374569059797</c:v>
                </c:pt>
                <c:pt idx="3">
                  <c:v>9.7615528857751474E-2</c:v>
                </c:pt>
                <c:pt idx="4">
                  <c:v>0.11831619984281709</c:v>
                </c:pt>
                <c:pt idx="5">
                  <c:v>0.12592885891663191</c:v>
                </c:pt>
                <c:pt idx="6">
                  <c:v>0.13904261502752444</c:v>
                </c:pt>
                <c:pt idx="7">
                  <c:v>0.15021864492404255</c:v>
                </c:pt>
                <c:pt idx="8">
                  <c:v>0.15321776079602628</c:v>
                </c:pt>
                <c:pt idx="9">
                  <c:v>0.15624654293169865</c:v>
                </c:pt>
                <c:pt idx="10">
                  <c:v>0.15190505439733598</c:v>
                </c:pt>
                <c:pt idx="11">
                  <c:v>0.1406200469076416</c:v>
                </c:pt>
                <c:pt idx="12">
                  <c:v>0.1409434952183945</c:v>
                </c:pt>
                <c:pt idx="13">
                  <c:v>0.14704359126962618</c:v>
                </c:pt>
                <c:pt idx="14">
                  <c:v>0.1548802259714509</c:v>
                </c:pt>
                <c:pt idx="15">
                  <c:v>0.15306130054209643</c:v>
                </c:pt>
                <c:pt idx="16">
                  <c:v>0.15961430984580674</c:v>
                </c:pt>
                <c:pt idx="17">
                  <c:v>0.18285636863436361</c:v>
                </c:pt>
                <c:pt idx="18">
                  <c:v>0.18948222371268575</c:v>
                </c:pt>
                <c:pt idx="19">
                  <c:v>0.20870002220521527</c:v>
                </c:pt>
                <c:pt idx="20">
                  <c:v>0.2313978331021018</c:v>
                </c:pt>
                <c:pt idx="21">
                  <c:v>0.23597772901247127</c:v>
                </c:pt>
                <c:pt idx="22">
                  <c:v>0.20454603229428228</c:v>
                </c:pt>
                <c:pt idx="23">
                  <c:v>0.20201443712435663</c:v>
                </c:pt>
                <c:pt idx="24">
                  <c:v>0.20368573843055818</c:v>
                </c:pt>
                <c:pt idx="25">
                  <c:v>0.20174395097016973</c:v>
                </c:pt>
                <c:pt idx="26">
                  <c:v>0.19091951262703072</c:v>
                </c:pt>
                <c:pt idx="27">
                  <c:v>0.20090519016874778</c:v>
                </c:pt>
                <c:pt idx="28">
                  <c:v>0.2098217358596543</c:v>
                </c:pt>
                <c:pt idx="29">
                  <c:v>0.22625927816399607</c:v>
                </c:pt>
                <c:pt idx="30">
                  <c:v>0.24545857490493647</c:v>
                </c:pt>
                <c:pt idx="31">
                  <c:v>0.27645041350524885</c:v>
                </c:pt>
                <c:pt idx="32">
                  <c:v>0.28829493436830478</c:v>
                </c:pt>
                <c:pt idx="33">
                  <c:v>0.31649970835013047</c:v>
                </c:pt>
                <c:pt idx="34">
                  <c:v>0.31922974310028285</c:v>
                </c:pt>
                <c:pt idx="35">
                  <c:v>0.32000946748740605</c:v>
                </c:pt>
                <c:pt idx="36">
                  <c:v>0.34360987325789416</c:v>
                </c:pt>
                <c:pt idx="37">
                  <c:v>0.33758111707249572</c:v>
                </c:pt>
                <c:pt idx="38">
                  <c:v>0.32605342924840436</c:v>
                </c:pt>
                <c:pt idx="39">
                  <c:v>0.31567834109883752</c:v>
                </c:pt>
                <c:pt idx="40">
                  <c:v>0.31329347002747149</c:v>
                </c:pt>
                <c:pt idx="41">
                  <c:v>0.30957872750192211</c:v>
                </c:pt>
                <c:pt idx="42">
                  <c:v>0.3200544319068202</c:v>
                </c:pt>
                <c:pt idx="43">
                  <c:v>0.33546249833804259</c:v>
                </c:pt>
                <c:pt idx="44">
                  <c:v>0.32518221498799954</c:v>
                </c:pt>
                <c:pt idx="45">
                  <c:v>0.2960480603147973</c:v>
                </c:pt>
                <c:pt idx="46">
                  <c:v>0.32648276466404214</c:v>
                </c:pt>
                <c:pt idx="47">
                  <c:v>0.36276783456465395</c:v>
                </c:pt>
                <c:pt idx="48">
                  <c:v>0.38107116255974177</c:v>
                </c:pt>
                <c:pt idx="49">
                  <c:v>0.40126602245372434</c:v>
                </c:pt>
                <c:pt idx="50">
                  <c:v>0.40293412408193624</c:v>
                </c:pt>
                <c:pt idx="51">
                  <c:v>0.40633081406781613</c:v>
                </c:pt>
                <c:pt idx="52">
                  <c:v>0.40512912546436713</c:v>
                </c:pt>
                <c:pt idx="53">
                  <c:v>0.41883298981842454</c:v>
                </c:pt>
                <c:pt idx="54">
                  <c:v>0.4244433941184142</c:v>
                </c:pt>
                <c:pt idx="55">
                  <c:v>0.42050464346819344</c:v>
                </c:pt>
                <c:pt idx="56">
                  <c:v>0.37387577158630364</c:v>
                </c:pt>
                <c:pt idx="57">
                  <c:v>0.42365446346746299</c:v>
                </c:pt>
                <c:pt idx="58">
                  <c:v>0.49094723262914547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45-4662-B9A4-C7886B381845}"/>
            </c:ext>
          </c:extLst>
        </c:ser>
        <c:ser>
          <c:idx val="1"/>
          <c:order val="1"/>
          <c:tx>
            <c:strRef>
              <c:f>Gráficos!$BR$2</c:f>
              <c:strCache>
                <c:ptCount val="1"/>
                <c:pt idx="0">
                  <c:v>Pagos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Gráficos!$BR$13:$BR$71</c:f>
              <c:numCache>
                <c:formatCode>0.00%</c:formatCode>
                <c:ptCount val="59"/>
                <c:pt idx="0">
                  <c:v>0.11904667278609365</c:v>
                </c:pt>
                <c:pt idx="1">
                  <c:v>0.13739902186833985</c:v>
                </c:pt>
                <c:pt idx="2">
                  <c:v>0.14173556112897648</c:v>
                </c:pt>
                <c:pt idx="3">
                  <c:v>0.12622137103884637</c:v>
                </c:pt>
                <c:pt idx="4">
                  <c:v>0.13485382950671809</c:v>
                </c:pt>
                <c:pt idx="5">
                  <c:v>0.14085144656820747</c:v>
                </c:pt>
                <c:pt idx="6">
                  <c:v>0.14402653864440843</c:v>
                </c:pt>
                <c:pt idx="7">
                  <c:v>0.13664655194736078</c:v>
                </c:pt>
                <c:pt idx="8">
                  <c:v>0.14668518523540364</c:v>
                </c:pt>
                <c:pt idx="9">
                  <c:v>0.15586586727982552</c:v>
                </c:pt>
                <c:pt idx="10">
                  <c:v>0.19228982790055443</c:v>
                </c:pt>
                <c:pt idx="11">
                  <c:v>0.1752179432598048</c:v>
                </c:pt>
                <c:pt idx="12">
                  <c:v>0.18476219594649873</c:v>
                </c:pt>
                <c:pt idx="13">
                  <c:v>0.1706754315480348</c:v>
                </c:pt>
                <c:pt idx="14">
                  <c:v>0.15252495964435839</c:v>
                </c:pt>
                <c:pt idx="15">
                  <c:v>0.15570776137015832</c:v>
                </c:pt>
                <c:pt idx="16">
                  <c:v>0.18947135657242042</c:v>
                </c:pt>
                <c:pt idx="17">
                  <c:v>0.21583550065122664</c:v>
                </c:pt>
                <c:pt idx="18">
                  <c:v>0.22075054524912496</c:v>
                </c:pt>
                <c:pt idx="19">
                  <c:v>0.23135585387175825</c:v>
                </c:pt>
                <c:pt idx="20">
                  <c:v>0.22750670620277882</c:v>
                </c:pt>
                <c:pt idx="21">
                  <c:v>0.23238466342051128</c:v>
                </c:pt>
                <c:pt idx="22">
                  <c:v>0.19772541082249204</c:v>
                </c:pt>
                <c:pt idx="23">
                  <c:v>0.21021784861530349</c:v>
                </c:pt>
                <c:pt idx="24">
                  <c:v>0.22280366888920733</c:v>
                </c:pt>
                <c:pt idx="25">
                  <c:v>0.24133645003086548</c:v>
                </c:pt>
                <c:pt idx="26">
                  <c:v>0.23376042291238863</c:v>
                </c:pt>
                <c:pt idx="27">
                  <c:v>0.24007110257287723</c:v>
                </c:pt>
                <c:pt idx="28">
                  <c:v>0.24805202246560298</c:v>
                </c:pt>
                <c:pt idx="29">
                  <c:v>0.24064683494505931</c:v>
                </c:pt>
                <c:pt idx="30">
                  <c:v>0.26541532478637669</c:v>
                </c:pt>
                <c:pt idx="31">
                  <c:v>0.28010661904820611</c:v>
                </c:pt>
                <c:pt idx="32">
                  <c:v>0.28733215307563331</c:v>
                </c:pt>
                <c:pt idx="33">
                  <c:v>0.31391149638194271</c:v>
                </c:pt>
                <c:pt idx="34">
                  <c:v>0.32647289418832992</c:v>
                </c:pt>
                <c:pt idx="35">
                  <c:v>0.34242424751100764</c:v>
                </c:pt>
                <c:pt idx="36">
                  <c:v>0.38022168677674339</c:v>
                </c:pt>
                <c:pt idx="37">
                  <c:v>0.37494668277714616</c:v>
                </c:pt>
                <c:pt idx="38">
                  <c:v>0.35409818131363802</c:v>
                </c:pt>
                <c:pt idx="39">
                  <c:v>0.34429603149080229</c:v>
                </c:pt>
                <c:pt idx="40">
                  <c:v>0.35976691717950238</c:v>
                </c:pt>
                <c:pt idx="41">
                  <c:v>0.37577869148558751</c:v>
                </c:pt>
                <c:pt idx="42">
                  <c:v>0.40466197726093145</c:v>
                </c:pt>
                <c:pt idx="43">
                  <c:v>0.42614633221110532</c:v>
                </c:pt>
                <c:pt idx="44">
                  <c:v>0.41071848629298063</c:v>
                </c:pt>
                <c:pt idx="45">
                  <c:v>0.33303501374233979</c:v>
                </c:pt>
                <c:pt idx="46">
                  <c:v>0.35929128962281476</c:v>
                </c:pt>
                <c:pt idx="47">
                  <c:v>0.38668387601373616</c:v>
                </c:pt>
                <c:pt idx="48">
                  <c:v>0.37497963348023089</c:v>
                </c:pt>
                <c:pt idx="49">
                  <c:v>0.3748208297042061</c:v>
                </c:pt>
                <c:pt idx="50">
                  <c:v>0.38155137283460905</c:v>
                </c:pt>
                <c:pt idx="51">
                  <c:v>0.37961324265461577</c:v>
                </c:pt>
                <c:pt idx="52">
                  <c:v>0.37121013621435367</c:v>
                </c:pt>
                <c:pt idx="53">
                  <c:v>0.38868052425307015</c:v>
                </c:pt>
                <c:pt idx="54">
                  <c:v>0.40083847028597203</c:v>
                </c:pt>
                <c:pt idx="55">
                  <c:v>0.39605528003320722</c:v>
                </c:pt>
                <c:pt idx="56">
                  <c:v>0.36321108705005145</c:v>
                </c:pt>
                <c:pt idx="57">
                  <c:v>0.40506462320668324</c:v>
                </c:pt>
                <c:pt idx="58">
                  <c:v>0.47606976975498605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5-4662-B9A4-C7886B381845}"/>
            </c:ext>
          </c:extLst>
        </c:ser>
        <c:ser>
          <c:idx val="2"/>
          <c:order val="2"/>
          <c:tx>
            <c:strRef>
              <c:f>Gráficos!$BS$2</c:f>
              <c:strCache>
                <c:ptCount val="1"/>
                <c:pt idx="0">
                  <c:v>CNF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Gráficos!$BS$13:$BS$71</c:f>
              <c:numCache>
                <c:formatCode>0.00%</c:formatCode>
                <c:ptCount val="59"/>
                <c:pt idx="0">
                  <c:v>-1.736620912047783E-2</c:v>
                </c:pt>
                <c:pt idx="1">
                  <c:v>-4.229492818763006E-2</c:v>
                </c:pt>
                <c:pt idx="2">
                  <c:v>-4.0571815438378504E-2</c:v>
                </c:pt>
                <c:pt idx="3">
                  <c:v>-2.8605842181094888E-2</c:v>
                </c:pt>
                <c:pt idx="4">
                  <c:v>-1.6537629663901019E-2</c:v>
                </c:pt>
                <c:pt idx="5">
                  <c:v>-1.4922587651575552E-2</c:v>
                </c:pt>
                <c:pt idx="6">
                  <c:v>-4.9839236168839965E-3</c:v>
                </c:pt>
                <c:pt idx="7">
                  <c:v>1.3572092976681759E-2</c:v>
                </c:pt>
                <c:pt idx="8">
                  <c:v>6.5325755606226365E-3</c:v>
                </c:pt>
                <c:pt idx="9">
                  <c:v>3.8067565187313405E-4</c:v>
                </c:pt>
                <c:pt idx="10">
                  <c:v>-4.0384773503218466E-2</c:v>
                </c:pt>
                <c:pt idx="11">
                  <c:v>-3.4597896352163211E-2</c:v>
                </c:pt>
                <c:pt idx="12">
                  <c:v>-4.3818700728104225E-2</c:v>
                </c:pt>
                <c:pt idx="13">
                  <c:v>-2.3631840278408627E-2</c:v>
                </c:pt>
                <c:pt idx="14">
                  <c:v>2.3552663270925084E-3</c:v>
                </c:pt>
                <c:pt idx="15">
                  <c:v>-2.646460828061891E-3</c:v>
                </c:pt>
                <c:pt idx="16">
                  <c:v>-2.9857046726613694E-2</c:v>
                </c:pt>
                <c:pt idx="17">
                  <c:v>-3.2979132016863026E-2</c:v>
                </c:pt>
                <c:pt idx="18">
                  <c:v>-3.1268321536439235E-2</c:v>
                </c:pt>
                <c:pt idx="19">
                  <c:v>-2.2655831666542971E-2</c:v>
                </c:pt>
                <c:pt idx="20">
                  <c:v>3.891126899322955E-3</c:v>
                </c:pt>
                <c:pt idx="21">
                  <c:v>3.5930655919600082E-3</c:v>
                </c:pt>
                <c:pt idx="22">
                  <c:v>6.820621471790243E-3</c:v>
                </c:pt>
                <c:pt idx="23">
                  <c:v>-8.2034114909468412E-3</c:v>
                </c:pt>
                <c:pt idx="24">
                  <c:v>-1.9117930458649124E-2</c:v>
                </c:pt>
                <c:pt idx="25">
                  <c:v>-3.9592499060695764E-2</c:v>
                </c:pt>
                <c:pt idx="26">
                  <c:v>-4.2840910285357914E-2</c:v>
                </c:pt>
                <c:pt idx="27">
                  <c:v>-3.9165912404129449E-2</c:v>
                </c:pt>
                <c:pt idx="28">
                  <c:v>-3.8230286605948682E-2</c:v>
                </c:pt>
                <c:pt idx="29">
                  <c:v>-1.4387556781063252E-2</c:v>
                </c:pt>
                <c:pt idx="30">
                  <c:v>-1.995674988144024E-2</c:v>
                </c:pt>
                <c:pt idx="31">
                  <c:v>-3.6562055429572547E-3</c:v>
                </c:pt>
                <c:pt idx="32">
                  <c:v>9.6278129267142031E-4</c:v>
                </c:pt>
                <c:pt idx="33">
                  <c:v>2.5882119681877392E-3</c:v>
                </c:pt>
                <c:pt idx="34">
                  <c:v>-7.2431510880471093E-3</c:v>
                </c:pt>
                <c:pt idx="35">
                  <c:v>-2.2414780023601574E-2</c:v>
                </c:pt>
                <c:pt idx="36">
                  <c:v>-3.6611813518849241E-2</c:v>
                </c:pt>
                <c:pt idx="37">
                  <c:v>-3.7365565704650404E-2</c:v>
                </c:pt>
                <c:pt idx="38">
                  <c:v>-2.8044752065233634E-2</c:v>
                </c:pt>
                <c:pt idx="39">
                  <c:v>-2.861769039196476E-2</c:v>
                </c:pt>
                <c:pt idx="40">
                  <c:v>-4.6473447152030924E-2</c:v>
                </c:pt>
                <c:pt idx="41">
                  <c:v>-6.61999639836654E-2</c:v>
                </c:pt>
                <c:pt idx="42">
                  <c:v>-8.4607545354111233E-2</c:v>
                </c:pt>
                <c:pt idx="43">
                  <c:v>-9.0683833873062711E-2</c:v>
                </c:pt>
                <c:pt idx="44">
                  <c:v>-8.5536271304981065E-2</c:v>
                </c:pt>
                <c:pt idx="45">
                  <c:v>-3.698695342754247E-2</c:v>
                </c:pt>
                <c:pt idx="46">
                  <c:v>-3.2808524958772602E-2</c:v>
                </c:pt>
                <c:pt idx="47">
                  <c:v>-2.3916041449082173E-2</c:v>
                </c:pt>
                <c:pt idx="48">
                  <c:v>6.0915290795108936E-3</c:v>
                </c:pt>
                <c:pt idx="49">
                  <c:v>2.6445192749518211E-2</c:v>
                </c:pt>
                <c:pt idx="50">
                  <c:v>2.1382751247327157E-2</c:v>
                </c:pt>
                <c:pt idx="51">
                  <c:v>2.6717571413200358E-2</c:v>
                </c:pt>
                <c:pt idx="52">
                  <c:v>3.3918989250013458E-2</c:v>
                </c:pt>
                <c:pt idx="53">
                  <c:v>3.015246556535443E-2</c:v>
                </c:pt>
                <c:pt idx="54">
                  <c:v>2.3604923832442171E-2</c:v>
                </c:pt>
                <c:pt idx="55">
                  <c:v>2.4449363434986226E-2</c:v>
                </c:pt>
                <c:pt idx="56">
                  <c:v>1.0664684536252146E-2</c:v>
                </c:pt>
                <c:pt idx="57">
                  <c:v>1.8589840260779786E-2</c:v>
                </c:pt>
                <c:pt idx="58">
                  <c:v>1.4877462874159451E-2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45-4662-B9A4-C7886B381845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Gráficos!$BF$13:$BF$71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45-4662-B9A4-C7886B381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11.5"/>
        <c:auto val="1"/>
        <c:lblAlgn val="ctr"/>
        <c:lblOffset val="100"/>
        <c:noMultiLvlLbl val="0"/>
      </c:catAx>
      <c:valAx>
        <c:axId val="818359552"/>
        <c:scaling>
          <c:orientation val="minMax"/>
          <c:max val="0.55000000000000004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  <c:majorUnit val="5.000000000000001E-2"/>
      </c:valAx>
      <c:spPr>
        <a:noFill/>
        <a:ln w="12700"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</c:legendEntry>
      <c:legendEntry>
        <c:idx val="3"/>
        <c:delete val="1"/>
      </c:legendEntry>
      <c:layout>
        <c:manualLayout>
          <c:xMode val="edge"/>
          <c:yMode val="edge"/>
          <c:x val="8.998526234567901E-2"/>
          <c:y val="0.11152112338411908"/>
          <c:w val="0.81463207322069309"/>
          <c:h val="6.0952322201560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Deuda Pública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(% del PIB)</a:t>
            </a:r>
            <a:endParaRPr lang="es-ES" sz="2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5188425925925924"/>
          <c:y val="4.133449757734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5387082464153144E-2"/>
          <c:y val="0.16539894190764806"/>
          <c:w val="0.911104861111111"/>
          <c:h val="0.74216200113000153"/>
        </c:manualLayout>
      </c:layout>
      <c:lineChart>
        <c:grouping val="standard"/>
        <c:varyColors val="0"/>
        <c:ser>
          <c:idx val="2"/>
          <c:order val="0"/>
          <c:tx>
            <c:strRef>
              <c:f>Gráficos!$BC$2</c:f>
              <c:strCache>
                <c:ptCount val="1"/>
                <c:pt idx="0">
                  <c:v>DP/PIB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Gráficos!$BC$13:$BC$70</c:f>
              <c:numCache>
                <c:formatCode>0%</c:formatCode>
                <c:ptCount val="58"/>
                <c:pt idx="0">
                  <c:v>6.7106969226063101E-2</c:v>
                </c:pt>
                <c:pt idx="1">
                  <c:v>8.3399491244094584E-2</c:v>
                </c:pt>
                <c:pt idx="2">
                  <c:v>9.5195138521305775E-2</c:v>
                </c:pt>
                <c:pt idx="3">
                  <c:v>0.10875032564024374</c:v>
                </c:pt>
                <c:pt idx="4">
                  <c:v>0.12382748814014451</c:v>
                </c:pt>
                <c:pt idx="5">
                  <c:v>0.13035977134953841</c:v>
                </c:pt>
                <c:pt idx="6">
                  <c:v>0.12967089408745716</c:v>
                </c:pt>
                <c:pt idx="7">
                  <c:v>0.1406361569239262</c:v>
                </c:pt>
                <c:pt idx="8">
                  <c:v>0.13312810247873236</c:v>
                </c:pt>
                <c:pt idx="9">
                  <c:v>0.11597184261091632</c:v>
                </c:pt>
                <c:pt idx="10">
                  <c:v>0.11139613534679685</c:v>
                </c:pt>
                <c:pt idx="11">
                  <c:v>0.11945319494740246</c:v>
                </c:pt>
                <c:pt idx="12">
                  <c:v>0.12771045480099893</c:v>
                </c:pt>
                <c:pt idx="13">
                  <c:v>0.13360877697276111</c:v>
                </c:pt>
                <c:pt idx="14">
                  <c:v>0.14889493627052902</c:v>
                </c:pt>
                <c:pt idx="15">
                  <c:v>0.16336058184001043</c:v>
                </c:pt>
                <c:pt idx="16">
                  <c:v>0.18296261046201298</c:v>
                </c:pt>
                <c:pt idx="17">
                  <c:v>0.22291579326982633</c:v>
                </c:pt>
                <c:pt idx="18">
                  <c:v>0.26441074266304276</c:v>
                </c:pt>
                <c:pt idx="19">
                  <c:v>0.3126634211352754</c:v>
                </c:pt>
                <c:pt idx="20">
                  <c:v>0.36894015734864055</c:v>
                </c:pt>
                <c:pt idx="21">
                  <c:v>0.40762125621327389</c:v>
                </c:pt>
                <c:pt idx="22">
                  <c:v>0.41445332341888907</c:v>
                </c:pt>
                <c:pt idx="23">
                  <c:v>0.40925161594750853</c:v>
                </c:pt>
                <c:pt idx="24">
                  <c:v>0.3788453144185096</c:v>
                </c:pt>
                <c:pt idx="25">
                  <c:v>0.39312332674528855</c:v>
                </c:pt>
                <c:pt idx="26">
                  <c:v>0.41610991108603468</c:v>
                </c:pt>
                <c:pt idx="27">
                  <c:v>0.42356534914471328</c:v>
                </c:pt>
                <c:pt idx="28">
                  <c:v>0.44833798479647174</c:v>
                </c:pt>
                <c:pt idx="29">
                  <c:v>0.56177898163663553</c:v>
                </c:pt>
                <c:pt idx="30">
                  <c:v>0.58283835369390979</c:v>
                </c:pt>
                <c:pt idx="31">
                  <c:v>0.61542483521064373</c:v>
                </c:pt>
                <c:pt idx="32">
                  <c:v>0.65407573338675351</c:v>
                </c:pt>
                <c:pt idx="33">
                  <c:v>0.64249530685503442</c:v>
                </c:pt>
                <c:pt idx="34">
                  <c:v>0.62305992521488573</c:v>
                </c:pt>
                <c:pt idx="35">
                  <c:v>0.60804009917360924</c:v>
                </c:pt>
                <c:pt idx="36">
                  <c:v>0.57815336705507903</c:v>
                </c:pt>
                <c:pt idx="37">
                  <c:v>0.54049529025254173</c:v>
                </c:pt>
                <c:pt idx="38">
                  <c:v>0.51249992128631505</c:v>
                </c:pt>
                <c:pt idx="39">
                  <c:v>0.47711735509170278</c:v>
                </c:pt>
                <c:pt idx="40">
                  <c:v>0.45365504394155709</c:v>
                </c:pt>
                <c:pt idx="41">
                  <c:v>0.424301628175557</c:v>
                </c:pt>
                <c:pt idx="42">
                  <c:v>0.3906387580280587</c:v>
                </c:pt>
                <c:pt idx="43">
                  <c:v>0.35764575343153526</c:v>
                </c:pt>
                <c:pt idx="44">
                  <c:v>0.39712003882686625</c:v>
                </c:pt>
                <c:pt idx="45">
                  <c:v>0.53261302525055576</c:v>
                </c:pt>
                <c:pt idx="46">
                  <c:v>0.60515249708914531</c:v>
                </c:pt>
                <c:pt idx="47">
                  <c:v>0.69850442438776306</c:v>
                </c:pt>
                <c:pt idx="48">
                  <c:v>0.89982513015175969</c:v>
                </c:pt>
                <c:pt idx="49">
                  <c:v>1.004877359830779</c:v>
                </c:pt>
                <c:pt idx="50">
                  <c:v>1.05058820094363</c:v>
                </c:pt>
                <c:pt idx="51">
                  <c:v>1.0329922010366464</c:v>
                </c:pt>
                <c:pt idx="52">
                  <c:v>1.0274853080526192</c:v>
                </c:pt>
                <c:pt idx="53">
                  <c:v>1.0179957074973418</c:v>
                </c:pt>
                <c:pt idx="54">
                  <c:v>1.0041548129805897</c:v>
                </c:pt>
                <c:pt idx="55">
                  <c:v>0.98221004116376143</c:v>
                </c:pt>
                <c:pt idx="56">
                  <c:v>1.2037556585977143</c:v>
                </c:pt>
                <c:pt idx="57">
                  <c:v>1.1826217375596806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EA-4BDF-8A42-CA620B9FD9A6}"/>
            </c:ext>
          </c:extLst>
        </c:ser>
        <c:ser>
          <c:idx val="3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Gráficos!$BF$13:$BF$70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EA-4BDF-8A42-CA620B9FD9A6}"/>
            </c:ext>
          </c:extLst>
        </c:ser>
        <c:ser>
          <c:idx val="0"/>
          <c:order val="2"/>
          <c:tx>
            <c:strRef>
              <c:f>Gráficos!$BC$2</c:f>
              <c:strCache>
                <c:ptCount val="1"/>
                <c:pt idx="0">
                  <c:v>DP/PIB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Gráficos!$BC$13:$BC$71</c:f>
              <c:numCache>
                <c:formatCode>0%</c:formatCode>
                <c:ptCount val="59"/>
                <c:pt idx="0">
                  <c:v>6.7106969226063101E-2</c:v>
                </c:pt>
                <c:pt idx="1">
                  <c:v>8.3399491244094584E-2</c:v>
                </c:pt>
                <c:pt idx="2">
                  <c:v>9.5195138521305775E-2</c:v>
                </c:pt>
                <c:pt idx="3">
                  <c:v>0.10875032564024374</c:v>
                </c:pt>
                <c:pt idx="4">
                  <c:v>0.12382748814014451</c:v>
                </c:pt>
                <c:pt idx="5">
                  <c:v>0.13035977134953841</c:v>
                </c:pt>
                <c:pt idx="6">
                  <c:v>0.12967089408745716</c:v>
                </c:pt>
                <c:pt idx="7">
                  <c:v>0.1406361569239262</c:v>
                </c:pt>
                <c:pt idx="8">
                  <c:v>0.13312810247873236</c:v>
                </c:pt>
                <c:pt idx="9">
                  <c:v>0.11597184261091632</c:v>
                </c:pt>
                <c:pt idx="10">
                  <c:v>0.11139613534679685</c:v>
                </c:pt>
                <c:pt idx="11">
                  <c:v>0.11945319494740246</c:v>
                </c:pt>
                <c:pt idx="12">
                  <c:v>0.12771045480099893</c:v>
                </c:pt>
                <c:pt idx="13">
                  <c:v>0.13360877697276111</c:v>
                </c:pt>
                <c:pt idx="14">
                  <c:v>0.14889493627052902</c:v>
                </c:pt>
                <c:pt idx="15">
                  <c:v>0.16336058184001043</c:v>
                </c:pt>
                <c:pt idx="16">
                  <c:v>0.18296261046201298</c:v>
                </c:pt>
                <c:pt idx="17">
                  <c:v>0.22291579326982633</c:v>
                </c:pt>
                <c:pt idx="18">
                  <c:v>0.26441074266304276</c:v>
                </c:pt>
                <c:pt idx="19">
                  <c:v>0.3126634211352754</c:v>
                </c:pt>
                <c:pt idx="20">
                  <c:v>0.36894015734864055</c:v>
                </c:pt>
                <c:pt idx="21">
                  <c:v>0.40762125621327389</c:v>
                </c:pt>
                <c:pt idx="22">
                  <c:v>0.41445332341888907</c:v>
                </c:pt>
                <c:pt idx="23">
                  <c:v>0.40925161594750853</c:v>
                </c:pt>
                <c:pt idx="24">
                  <c:v>0.3788453144185096</c:v>
                </c:pt>
                <c:pt idx="25">
                  <c:v>0.39312332674528855</c:v>
                </c:pt>
                <c:pt idx="26">
                  <c:v>0.41610991108603468</c:v>
                </c:pt>
                <c:pt idx="27">
                  <c:v>0.42356534914471328</c:v>
                </c:pt>
                <c:pt idx="28">
                  <c:v>0.44833798479647174</c:v>
                </c:pt>
                <c:pt idx="29">
                  <c:v>0.56177898163663553</c:v>
                </c:pt>
                <c:pt idx="30">
                  <c:v>0.58283835369390979</c:v>
                </c:pt>
                <c:pt idx="31">
                  <c:v>0.61542483521064373</c:v>
                </c:pt>
                <c:pt idx="32">
                  <c:v>0.65407573338675351</c:v>
                </c:pt>
                <c:pt idx="33">
                  <c:v>0.64249530685503442</c:v>
                </c:pt>
                <c:pt idx="34">
                  <c:v>0.62305992521488573</c:v>
                </c:pt>
                <c:pt idx="35">
                  <c:v>0.60804009917360924</c:v>
                </c:pt>
                <c:pt idx="36">
                  <c:v>0.57815336705507903</c:v>
                </c:pt>
                <c:pt idx="37">
                  <c:v>0.54049529025254173</c:v>
                </c:pt>
                <c:pt idx="38">
                  <c:v>0.51249992128631505</c:v>
                </c:pt>
                <c:pt idx="39">
                  <c:v>0.47711735509170278</c:v>
                </c:pt>
                <c:pt idx="40">
                  <c:v>0.45365504394155709</c:v>
                </c:pt>
                <c:pt idx="41">
                  <c:v>0.424301628175557</c:v>
                </c:pt>
                <c:pt idx="42">
                  <c:v>0.3906387580280587</c:v>
                </c:pt>
                <c:pt idx="43">
                  <c:v>0.35764575343153526</c:v>
                </c:pt>
                <c:pt idx="44">
                  <c:v>0.39712003882686625</c:v>
                </c:pt>
                <c:pt idx="45">
                  <c:v>0.53261302525055576</c:v>
                </c:pt>
                <c:pt idx="46">
                  <c:v>0.60515249708914531</c:v>
                </c:pt>
                <c:pt idx="47">
                  <c:v>0.69850442438776306</c:v>
                </c:pt>
                <c:pt idx="48">
                  <c:v>0.89982513015175969</c:v>
                </c:pt>
                <c:pt idx="49">
                  <c:v>1.004877359830779</c:v>
                </c:pt>
                <c:pt idx="50">
                  <c:v>1.05058820094363</c:v>
                </c:pt>
                <c:pt idx="51">
                  <c:v>1.0329922010366464</c:v>
                </c:pt>
                <c:pt idx="52">
                  <c:v>1.0274853080526192</c:v>
                </c:pt>
                <c:pt idx="53">
                  <c:v>1.0179957074973418</c:v>
                </c:pt>
                <c:pt idx="54">
                  <c:v>1.0041548129805897</c:v>
                </c:pt>
                <c:pt idx="55">
                  <c:v>0.98221004116376143</c:v>
                </c:pt>
                <c:pt idx="56">
                  <c:v>1.2037556585977143</c:v>
                </c:pt>
                <c:pt idx="57">
                  <c:v>1.1826217375596806</c:v>
                </c:pt>
                <c:pt idx="58">
                  <c:v>1.1331401347893313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A-4BDF-8A42-CA620B9FD9A6}"/>
            </c:ext>
          </c:extLst>
        </c:ser>
        <c:ser>
          <c:idx val="1"/>
          <c:order val="3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Gráficos!$AN$13:$AN$71</c:f>
              <c:numCache>
                <c:formatCode>General</c:formatCode>
                <c:ptCount val="59"/>
                <c:pt idx="0">
                  <c:v>1964</c:v>
                </c:pt>
                <c:pt idx="1">
                  <c:v>1965</c:v>
                </c:pt>
                <c:pt idx="2">
                  <c:v>1966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  <c:pt idx="45">
                  <c:v>2009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  <c:pt idx="49">
                  <c:v>2013</c:v>
                </c:pt>
                <c:pt idx="50">
                  <c:v>2014</c:v>
                </c:pt>
                <c:pt idx="51">
                  <c:v>2015</c:v>
                </c:pt>
                <c:pt idx="52">
                  <c:v>2016</c:v>
                </c:pt>
                <c:pt idx="53">
                  <c:v>2017</c:v>
                </c:pt>
                <c:pt idx="54">
                  <c:v>2018</c:v>
                </c:pt>
                <c:pt idx="55">
                  <c:v>2019</c:v>
                </c:pt>
                <c:pt idx="56">
                  <c:v>2020</c:v>
                </c:pt>
                <c:pt idx="57">
                  <c:v>2021</c:v>
                </c:pt>
                <c:pt idx="58">
                  <c:v>2022</c:v>
                </c:pt>
              </c:numCache>
            </c:numRef>
          </c:cat>
          <c:val>
            <c:numRef>
              <c:f>Gráficos!$BF$13:$BF$70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EA-4BDF-8A42-CA620B9F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0"/>
        <c:auto val="1"/>
        <c:lblAlgn val="ctr"/>
        <c:lblOffset val="100"/>
        <c:noMultiLvlLbl val="0"/>
      </c:catAx>
      <c:valAx>
        <c:axId val="81835955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PIB real por población en dad de trabajar [15 - 64]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(1960 = 100)</a:t>
            </a:r>
          </a:p>
        </c:rich>
      </c:tx>
      <c:layout>
        <c:manualLayout>
          <c:xMode val="edge"/>
          <c:yMode val="edge"/>
          <c:x val="0.31059620552052181"/>
          <c:y val="2.7096667223081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879805465493284E-2"/>
          <c:y val="0.1197259928877655"/>
          <c:w val="0.91378752919470374"/>
          <c:h val="0.787835000541242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Gráficos!$BA$2</c:f>
              <c:strCache>
                <c:ptCount val="1"/>
                <c:pt idx="0">
                  <c:v>Ind. PIBpctes15 /Pob[15 - 64]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42"/>
            <c:marker>
              <c:symbol val="none"/>
            </c:marker>
            <c:bubble3D val="0"/>
            <c:spPr>
              <a:ln w="444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84C4-49DE-BC3D-7DA08437A373}"/>
              </c:ext>
            </c:extLst>
          </c:dPt>
          <c:cat>
            <c:numRef>
              <c:f>Gráficos!$AN$9:$AN$71</c:f>
              <c:numCache>
                <c:formatCode>General</c:formatCode>
                <c:ptCount val="63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</c:numCache>
            </c:numRef>
          </c:cat>
          <c:val>
            <c:numRef>
              <c:f>Gráficos!$BA$9:$BA$71</c:f>
              <c:numCache>
                <c:formatCode>0</c:formatCode>
                <c:ptCount val="63"/>
                <c:pt idx="0">
                  <c:v>100</c:v>
                </c:pt>
                <c:pt idx="1">
                  <c:v>110.26122570192189</c:v>
                </c:pt>
                <c:pt idx="2">
                  <c:v>119.80981952069291</c:v>
                </c:pt>
                <c:pt idx="3">
                  <c:v>129.45342961497249</c:v>
                </c:pt>
                <c:pt idx="4">
                  <c:v>136.39350667055922</c:v>
                </c:pt>
                <c:pt idx="5">
                  <c:v>143.65479171862364</c:v>
                </c:pt>
                <c:pt idx="6">
                  <c:v>152.75082903833516</c:v>
                </c:pt>
                <c:pt idx="7">
                  <c:v>158.0250545703442</c:v>
                </c:pt>
                <c:pt idx="8">
                  <c:v>167.0811695875812</c:v>
                </c:pt>
                <c:pt idx="9">
                  <c:v>180.84104758449527</c:v>
                </c:pt>
                <c:pt idx="10">
                  <c:v>187.45547880497088</c:v>
                </c:pt>
                <c:pt idx="11">
                  <c:v>194.08445664768644</c:v>
                </c:pt>
                <c:pt idx="12">
                  <c:v>207.82366423591313</c:v>
                </c:pt>
                <c:pt idx="13">
                  <c:v>221.65059999362472</c:v>
                </c:pt>
                <c:pt idx="14">
                  <c:v>231.64758813365066</c:v>
                </c:pt>
                <c:pt idx="15">
                  <c:v>230.48754935263466</c:v>
                </c:pt>
                <c:pt idx="16">
                  <c:v>235.64917687368978</c:v>
                </c:pt>
                <c:pt idx="17">
                  <c:v>239.81443733522042</c:v>
                </c:pt>
                <c:pt idx="18">
                  <c:v>240.65463874206779</c:v>
                </c:pt>
                <c:pt idx="19">
                  <c:v>237.88857402350328</c:v>
                </c:pt>
                <c:pt idx="20">
                  <c:v>238.05771649372383</c:v>
                </c:pt>
                <c:pt idx="21">
                  <c:v>234.88696172398983</c:v>
                </c:pt>
                <c:pt idx="22">
                  <c:v>234.99130933128458</c:v>
                </c:pt>
                <c:pt idx="23">
                  <c:v>236.55566019579499</c:v>
                </c:pt>
                <c:pt idx="24">
                  <c:v>238.3208892389722</c:v>
                </c:pt>
                <c:pt idx="25">
                  <c:v>241.57210436463509</c:v>
                </c:pt>
                <c:pt idx="26">
                  <c:v>247.38275010495516</c:v>
                </c:pt>
                <c:pt idx="27">
                  <c:v>259.10127849680862</c:v>
                </c:pt>
                <c:pt idx="28">
                  <c:v>270.31665987634392</c:v>
                </c:pt>
                <c:pt idx="29">
                  <c:v>281.33742879437642</c:v>
                </c:pt>
                <c:pt idx="30">
                  <c:v>289.89561312974763</c:v>
                </c:pt>
                <c:pt idx="31">
                  <c:v>294.63958023593779</c:v>
                </c:pt>
                <c:pt idx="32">
                  <c:v>294.19899594364415</c:v>
                </c:pt>
                <c:pt idx="33">
                  <c:v>288.14589742637418</c:v>
                </c:pt>
                <c:pt idx="34">
                  <c:v>292.26143117446179</c:v>
                </c:pt>
                <c:pt idx="35">
                  <c:v>297.90889678519522</c:v>
                </c:pt>
                <c:pt idx="36">
                  <c:v>303.70932122758632</c:v>
                </c:pt>
                <c:pt idx="37">
                  <c:v>313.05658201209303</c:v>
                </c:pt>
                <c:pt idx="38">
                  <c:v>325.22552134485039</c:v>
                </c:pt>
                <c:pt idx="39">
                  <c:v>338.3489817395228</c:v>
                </c:pt>
                <c:pt idx="40">
                  <c:v>354.62951156916927</c:v>
                </c:pt>
                <c:pt idx="41">
                  <c:v>366.50784151677817</c:v>
                </c:pt>
                <c:pt idx="42">
                  <c:v>371.2957493824087</c:v>
                </c:pt>
                <c:pt idx="43">
                  <c:v>374.87190414474816</c:v>
                </c:pt>
                <c:pt idx="44">
                  <c:v>378.84065562148817</c:v>
                </c:pt>
                <c:pt idx="45">
                  <c:v>385.7031050059631</c:v>
                </c:pt>
                <c:pt idx="46">
                  <c:v>395.04757812738291</c:v>
                </c:pt>
                <c:pt idx="47">
                  <c:v>401.57440602107346</c:v>
                </c:pt>
                <c:pt idx="48">
                  <c:v>399.40651837822503</c:v>
                </c:pt>
                <c:pt idx="49">
                  <c:v>382.78898938113974</c:v>
                </c:pt>
                <c:pt idx="50">
                  <c:v>383.86945591010914</c:v>
                </c:pt>
                <c:pt idx="51">
                  <c:v>381.52052694827847</c:v>
                </c:pt>
                <c:pt idx="52">
                  <c:v>371.9635648617313</c:v>
                </c:pt>
                <c:pt idx="53">
                  <c:v>370.31818127297157</c:v>
                </c:pt>
                <c:pt idx="54">
                  <c:v>378.93318853309364</c:v>
                </c:pt>
                <c:pt idx="55">
                  <c:v>395.29924731334177</c:v>
                </c:pt>
                <c:pt idx="56">
                  <c:v>408.02527593462764</c:v>
                </c:pt>
                <c:pt idx="57">
                  <c:v>420.16810329350898</c:v>
                </c:pt>
                <c:pt idx="58">
                  <c:v>428.36395134052134</c:v>
                </c:pt>
                <c:pt idx="59">
                  <c:v>433.5712915989875</c:v>
                </c:pt>
                <c:pt idx="60">
                  <c:v>382.20791995067145</c:v>
                </c:pt>
                <c:pt idx="61">
                  <c:v>403.9392448639764</c:v>
                </c:pt>
                <c:pt idx="62">
                  <c:v>424.47522926554109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A-48E1-92D3-02FF5437D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0"/>
        <c:auto val="1"/>
        <c:lblAlgn val="ctr"/>
        <c:lblOffset val="100"/>
        <c:noMultiLvlLbl val="0"/>
      </c:catAx>
      <c:valAx>
        <c:axId val="8183595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  <c:majorUnit val="50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PIB real  </a:t>
            </a:r>
          </a:p>
          <a:p>
            <a:pPr>
              <a:defRPr sz="2000" b="1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2000" b="1">
                <a:latin typeface="Times New Roman" panose="02020603050405020304" pitchFamily="18" charset="0"/>
                <a:cs typeface="Times New Roman" panose="02020603050405020304" pitchFamily="18" charset="0"/>
              </a:rPr>
              <a:t>(1954=100)</a:t>
            </a:r>
          </a:p>
        </c:rich>
      </c:tx>
      <c:layout>
        <c:manualLayout>
          <c:xMode val="edge"/>
          <c:yMode val="edge"/>
          <c:x val="0.45202494745988314"/>
          <c:y val="3.0893818431409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1567292029261455E-2"/>
          <c:y val="0.11576337072351538"/>
          <c:w val="0.92109485960230808"/>
          <c:h val="0.79179756956054814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Gráficos!$AN$3:$AN$71</c:f>
              <c:numCache>
                <c:formatCode>General</c:formatCode>
                <c:ptCount val="69"/>
                <c:pt idx="0">
                  <c:v>1954</c:v>
                </c:pt>
                <c:pt idx="1">
                  <c:v>1955</c:v>
                </c:pt>
                <c:pt idx="2">
                  <c:v>1956</c:v>
                </c:pt>
                <c:pt idx="3">
                  <c:v>1957</c:v>
                </c:pt>
                <c:pt idx="4">
                  <c:v>1958</c:v>
                </c:pt>
                <c:pt idx="5">
                  <c:v>1959</c:v>
                </c:pt>
                <c:pt idx="6">
                  <c:v>1960</c:v>
                </c:pt>
                <c:pt idx="7">
                  <c:v>1961</c:v>
                </c:pt>
                <c:pt idx="8">
                  <c:v>1962</c:v>
                </c:pt>
                <c:pt idx="9">
                  <c:v>1963</c:v>
                </c:pt>
                <c:pt idx="10">
                  <c:v>1964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1979</c:v>
                </c:pt>
                <c:pt idx="26">
                  <c:v>1980</c:v>
                </c:pt>
                <c:pt idx="27">
                  <c:v>1981</c:v>
                </c:pt>
                <c:pt idx="28">
                  <c:v>1982</c:v>
                </c:pt>
                <c:pt idx="29">
                  <c:v>1983</c:v>
                </c:pt>
                <c:pt idx="30">
                  <c:v>1984</c:v>
                </c:pt>
                <c:pt idx="31">
                  <c:v>1985</c:v>
                </c:pt>
                <c:pt idx="32">
                  <c:v>1986</c:v>
                </c:pt>
                <c:pt idx="33">
                  <c:v>1987</c:v>
                </c:pt>
                <c:pt idx="34">
                  <c:v>1988</c:v>
                </c:pt>
                <c:pt idx="35">
                  <c:v>1989</c:v>
                </c:pt>
                <c:pt idx="36">
                  <c:v>1990</c:v>
                </c:pt>
                <c:pt idx="37">
                  <c:v>1991</c:v>
                </c:pt>
                <c:pt idx="38">
                  <c:v>1992</c:v>
                </c:pt>
                <c:pt idx="39">
                  <c:v>1993</c:v>
                </c:pt>
                <c:pt idx="40">
                  <c:v>1994</c:v>
                </c:pt>
                <c:pt idx="41">
                  <c:v>1995</c:v>
                </c:pt>
                <c:pt idx="42">
                  <c:v>1996</c:v>
                </c:pt>
                <c:pt idx="43">
                  <c:v>1997</c:v>
                </c:pt>
                <c:pt idx="44">
                  <c:v>1998</c:v>
                </c:pt>
                <c:pt idx="45">
                  <c:v>1999</c:v>
                </c:pt>
                <c:pt idx="46">
                  <c:v>2000</c:v>
                </c:pt>
                <c:pt idx="47">
                  <c:v>2001</c:v>
                </c:pt>
                <c:pt idx="48">
                  <c:v>2002</c:v>
                </c:pt>
                <c:pt idx="49">
                  <c:v>2003</c:v>
                </c:pt>
                <c:pt idx="50">
                  <c:v>2004</c:v>
                </c:pt>
                <c:pt idx="51">
                  <c:v>2005</c:v>
                </c:pt>
                <c:pt idx="52">
                  <c:v>2006</c:v>
                </c:pt>
                <c:pt idx="53">
                  <c:v>2007</c:v>
                </c:pt>
                <c:pt idx="54">
                  <c:v>2008</c:v>
                </c:pt>
                <c:pt idx="55">
                  <c:v>2009</c:v>
                </c:pt>
                <c:pt idx="56">
                  <c:v>2010</c:v>
                </c:pt>
                <c:pt idx="57">
                  <c:v>2011</c:v>
                </c:pt>
                <c:pt idx="58">
                  <c:v>2012</c:v>
                </c:pt>
                <c:pt idx="59">
                  <c:v>2013</c:v>
                </c:pt>
                <c:pt idx="60">
                  <c:v>2014</c:v>
                </c:pt>
                <c:pt idx="61">
                  <c:v>2015</c:v>
                </c:pt>
                <c:pt idx="62">
                  <c:v>2016</c:v>
                </c:pt>
                <c:pt idx="63">
                  <c:v>2017</c:v>
                </c:pt>
                <c:pt idx="64">
                  <c:v>2018</c:v>
                </c:pt>
                <c:pt idx="65">
                  <c:v>2019</c:v>
                </c:pt>
                <c:pt idx="66">
                  <c:v>2020</c:v>
                </c:pt>
                <c:pt idx="67">
                  <c:v>2021</c:v>
                </c:pt>
                <c:pt idx="68">
                  <c:v>2022</c:v>
                </c:pt>
              </c:numCache>
            </c:numRef>
          </c:cat>
          <c:val>
            <c:numRef>
              <c:f>Gráficos!$AR$3:$AR$71</c:f>
              <c:numCache>
                <c:formatCode>#,##0.00</c:formatCode>
                <c:ptCount val="69"/>
                <c:pt idx="0">
                  <c:v>100</c:v>
                </c:pt>
                <c:pt idx="1">
                  <c:v>105.19065989470467</c:v>
                </c:pt>
                <c:pt idx="2">
                  <c:v>112.73085082484727</c:v>
                </c:pt>
                <c:pt idx="3">
                  <c:v>117.55103884982493</c:v>
                </c:pt>
                <c:pt idx="4">
                  <c:v>122.85174031203499</c:v>
                </c:pt>
                <c:pt idx="5">
                  <c:v>120.52080993296164</c:v>
                </c:pt>
                <c:pt idx="6">
                  <c:v>123.35497146351062</c:v>
                </c:pt>
                <c:pt idx="7">
                  <c:v>137.96056154135891</c:v>
                </c:pt>
                <c:pt idx="8">
                  <c:v>150.80508538989173</c:v>
                </c:pt>
                <c:pt idx="9">
                  <c:v>164.01117137263975</c:v>
                </c:pt>
                <c:pt idx="10">
                  <c:v>174.15394038331286</c:v>
                </c:pt>
                <c:pt idx="11">
                  <c:v>185.04446086481451</c:v>
                </c:pt>
                <c:pt idx="12">
                  <c:v>198.45266478076653</c:v>
                </c:pt>
                <c:pt idx="13">
                  <c:v>207.0661247463745</c:v>
                </c:pt>
                <c:pt idx="14">
                  <c:v>220.72604447335132</c:v>
                </c:pt>
                <c:pt idx="15">
                  <c:v>240.38737784445624</c:v>
                </c:pt>
                <c:pt idx="16">
                  <c:v>250.59333980552685</c:v>
                </c:pt>
                <c:pt idx="17">
                  <c:v>262.24371120424394</c:v>
                </c:pt>
                <c:pt idx="18">
                  <c:v>283.61435179645736</c:v>
                </c:pt>
                <c:pt idx="19">
                  <c:v>305.70424674016903</c:v>
                </c:pt>
                <c:pt idx="20">
                  <c:v>322.88046677739584</c:v>
                </c:pt>
                <c:pt idx="21">
                  <c:v>324.63077372000492</c:v>
                </c:pt>
                <c:pt idx="22">
                  <c:v>335.35584151131491</c:v>
                </c:pt>
                <c:pt idx="23">
                  <c:v>344.87670741090972</c:v>
                </c:pt>
                <c:pt idx="24">
                  <c:v>349.92062606915812</c:v>
                </c:pt>
                <c:pt idx="25">
                  <c:v>350.06764354488473</c:v>
                </c:pt>
                <c:pt idx="26">
                  <c:v>354.6205551093214</c:v>
                </c:pt>
                <c:pt idx="27">
                  <c:v>354.15196290567621</c:v>
                </c:pt>
                <c:pt idx="28">
                  <c:v>358.56045970713393</c:v>
                </c:pt>
                <c:pt idx="29">
                  <c:v>364.9109331535488</c:v>
                </c:pt>
                <c:pt idx="30">
                  <c:v>371.42110095792242</c:v>
                </c:pt>
                <c:pt idx="31">
                  <c:v>380.04109933094713</c:v>
                </c:pt>
                <c:pt idx="32">
                  <c:v>392.40633837638944</c:v>
                </c:pt>
                <c:pt idx="33">
                  <c:v>414.17489410542731</c:v>
                </c:pt>
                <c:pt idx="34">
                  <c:v>435.27086848744239</c:v>
                </c:pt>
                <c:pt idx="35">
                  <c:v>456.28408155985829</c:v>
                </c:pt>
                <c:pt idx="36">
                  <c:v>473.54855700311293</c:v>
                </c:pt>
                <c:pt idx="37">
                  <c:v>485.59440733263796</c:v>
                </c:pt>
                <c:pt idx="38">
                  <c:v>490.11480674989139</c:v>
                </c:pt>
                <c:pt idx="39">
                  <c:v>485.05354468962463</c:v>
                </c:pt>
                <c:pt idx="40">
                  <c:v>496.61215237953849</c:v>
                </c:pt>
                <c:pt idx="41">
                  <c:v>510.30506933530876</c:v>
                </c:pt>
                <c:pt idx="42">
                  <c:v>523.88179803782555</c:v>
                </c:pt>
                <c:pt idx="43">
                  <c:v>543.27879888994448</c:v>
                </c:pt>
                <c:pt idx="44">
                  <c:v>567.1456190295977</c:v>
                </c:pt>
                <c:pt idx="45">
                  <c:v>592.61343008173685</c:v>
                </c:pt>
                <c:pt idx="46">
                  <c:v>623.70130532490236</c:v>
                </c:pt>
                <c:pt idx="47">
                  <c:v>648.23149708146138</c:v>
                </c:pt>
                <c:pt idx="48">
                  <c:v>665.93458938071046</c:v>
                </c:pt>
                <c:pt idx="49">
                  <c:v>685.79218966361043</c:v>
                </c:pt>
                <c:pt idx="50">
                  <c:v>707.20796912783101</c:v>
                </c:pt>
                <c:pt idx="51">
                  <c:v>733.03550102023883</c:v>
                </c:pt>
                <c:pt idx="52">
                  <c:v>763.11000491390325</c:v>
                </c:pt>
                <c:pt idx="53">
                  <c:v>790.61797746265904</c:v>
                </c:pt>
                <c:pt idx="54">
                  <c:v>797.63147127643163</c:v>
                </c:pt>
                <c:pt idx="55">
                  <c:v>767.61518125048735</c:v>
                </c:pt>
                <c:pt idx="56">
                  <c:v>768.86639651558471</c:v>
                </c:pt>
                <c:pt idx="57">
                  <c:v>762.6048504299639</c:v>
                </c:pt>
                <c:pt idx="58">
                  <c:v>740.03990854710685</c:v>
                </c:pt>
                <c:pt idx="59">
                  <c:v>729.6545570435959</c:v>
                </c:pt>
                <c:pt idx="60">
                  <c:v>739.83863958845882</c:v>
                </c:pt>
                <c:pt idx="61">
                  <c:v>768.23759074646591</c:v>
                </c:pt>
                <c:pt idx="62">
                  <c:v>791.57472815936694</c:v>
                </c:pt>
                <c:pt idx="63">
                  <c:v>815.13004504803939</c:v>
                </c:pt>
                <c:pt idx="64">
                  <c:v>833.75154806954083</c:v>
                </c:pt>
                <c:pt idx="65">
                  <c:v>850.29266369530069</c:v>
                </c:pt>
                <c:pt idx="66">
                  <c:v>753.99369757643569</c:v>
                </c:pt>
                <c:pt idx="67">
                  <c:v>795.61104846114858</c:v>
                </c:pt>
                <c:pt idx="68">
                  <c:v>838.98555077529636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C-4F34-B989-1CEC7F6A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2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11.5"/>
        <c:auto val="1"/>
        <c:lblAlgn val="ctr"/>
        <c:lblOffset val="100"/>
        <c:noMultiLvlLbl val="0"/>
      </c:catAx>
      <c:valAx>
        <c:axId val="8183595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</c:valAx>
      <c:spPr>
        <a:noFill/>
        <a:ln>
          <a:solidFill>
            <a:schemeClr val="accent5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Posición de Inversión Internacional Neta de España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s-ES" sz="20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(% del PIB)</a:t>
            </a:r>
            <a:endParaRPr lang="es-ES" sz="20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7671603836486164"/>
          <c:y val="4.1334498096887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0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5387082464153144E-2"/>
          <c:y val="0.16539894190764806"/>
          <c:w val="0.911104861111111"/>
          <c:h val="0.74216200113000153"/>
        </c:manualLayout>
      </c:layout>
      <c:lineChart>
        <c:grouping val="standard"/>
        <c:varyColors val="0"/>
        <c:ser>
          <c:idx val="2"/>
          <c:order val="0"/>
          <c:tx>
            <c:strRef>
              <c:f>Gráficos!$BE$2</c:f>
              <c:strCache>
                <c:ptCount val="1"/>
                <c:pt idx="0">
                  <c:v>PINN/PIB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Gráficos!$AN$41:$AN$71</c:f>
              <c:numCache>
                <c:formatCode>General</c:formatCod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Gráficos!$BE$41:$BE$71</c:f>
              <c:numCache>
                <c:formatCode>0%</c:formatCode>
                <c:ptCount val="31"/>
                <c:pt idx="0">
                  <c:v>-0.18056418232573904</c:v>
                </c:pt>
                <c:pt idx="1">
                  <c:v>-0.23307765916128376</c:v>
                </c:pt>
                <c:pt idx="2">
                  <c:v>-0.21465332758197872</c:v>
                </c:pt>
                <c:pt idx="3">
                  <c:v>-0.20996639078742824</c:v>
                </c:pt>
                <c:pt idx="4">
                  <c:v>-0.23896623692005159</c:v>
                </c:pt>
                <c:pt idx="5">
                  <c:v>-0.27687051772880283</c:v>
                </c:pt>
                <c:pt idx="6">
                  <c:v>-0.35959085815828618</c:v>
                </c:pt>
                <c:pt idx="7">
                  <c:v>-0.34818027841798954</c:v>
                </c:pt>
                <c:pt idx="8">
                  <c:v>-0.34929482242058746</c:v>
                </c:pt>
                <c:pt idx="9">
                  <c:v>-0.38584408118198044</c:v>
                </c:pt>
                <c:pt idx="10">
                  <c:v>-0.45731717079001855</c:v>
                </c:pt>
                <c:pt idx="11">
                  <c:v>-0.50647790134444182</c:v>
                </c:pt>
                <c:pt idx="12">
                  <c:v>-0.59578770753411825</c:v>
                </c:pt>
                <c:pt idx="13">
                  <c:v>-0.63857931735027607</c:v>
                </c:pt>
                <c:pt idx="14">
                  <c:v>-0.73140982025715684</c:v>
                </c:pt>
                <c:pt idx="15">
                  <c:v>-0.85301881196311802</c:v>
                </c:pt>
                <c:pt idx="16">
                  <c:v>-0.85380981865474104</c:v>
                </c:pt>
                <c:pt idx="17">
                  <c:v>-0.97615033062975354</c:v>
                </c:pt>
                <c:pt idx="18">
                  <c:v>-0.90965210509094263</c:v>
                </c:pt>
                <c:pt idx="19">
                  <c:v>-0.93757350086438429</c:v>
                </c:pt>
                <c:pt idx="20">
                  <c:v>-0.88920807212463537</c:v>
                </c:pt>
                <c:pt idx="21">
                  <c:v>-0.92803599963553607</c:v>
                </c:pt>
                <c:pt idx="22">
                  <c:v>-0.95903285661160864</c:v>
                </c:pt>
                <c:pt idx="23">
                  <c:v>-0.88868111441324116</c:v>
                </c:pt>
                <c:pt idx="24">
                  <c:v>-0.85408643060964451</c:v>
                </c:pt>
                <c:pt idx="25">
                  <c:v>-0.85483426982723321</c:v>
                </c:pt>
                <c:pt idx="26">
                  <c:v>-0.79109015258431425</c:v>
                </c:pt>
                <c:pt idx="27">
                  <c:v>-0.73699511767440407</c:v>
                </c:pt>
                <c:pt idx="28">
                  <c:v>-0.85662560186191461</c:v>
                </c:pt>
                <c:pt idx="29">
                  <c:v>-0.71478039378808489</c:v>
                </c:pt>
                <c:pt idx="30">
                  <c:v>-0.60460942138846274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2-4D8E-91FD-EB9940BC5DA8}"/>
            </c:ext>
          </c:extLst>
        </c:ser>
        <c:ser>
          <c:idx val="3"/>
          <c:order val="1"/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Gráficos!$AN$41:$AN$71</c:f>
              <c:numCache>
                <c:formatCode>General</c:formatCode>
                <c:ptCount val="31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</c:numCache>
            </c:numRef>
          </c:cat>
          <c:val>
            <c:numRef>
              <c:f>Gráficos!$BF$41:$BF$70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2-4D8E-91FD-EB9940BC5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364800"/>
        <c:axId val="818359552"/>
      </c:lineChart>
      <c:catAx>
        <c:axId val="8183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8359552"/>
        <c:crossesAt val="0"/>
        <c:auto val="1"/>
        <c:lblAlgn val="ctr"/>
        <c:lblOffset val="100"/>
        <c:noMultiLvlLbl val="0"/>
      </c:catAx>
      <c:valAx>
        <c:axId val="818359552"/>
        <c:scaling>
          <c:orientation val="minMax"/>
          <c:max val="-0.1"/>
          <c:min val="-1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ES"/>
          </a:p>
        </c:txPr>
        <c:crossAx val="81836480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7326</xdr:colOff>
      <xdr:row>49</xdr:row>
      <xdr:rowOff>1229</xdr:rowOff>
    </xdr:from>
    <xdr:to>
      <xdr:col>18</xdr:col>
      <xdr:colOff>13326</xdr:colOff>
      <xdr:row>94</xdr:row>
      <xdr:rowOff>39291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97</xdr:row>
      <xdr:rowOff>82152</xdr:rowOff>
    </xdr:from>
    <xdr:to>
      <xdr:col>18</xdr:col>
      <xdr:colOff>15525</xdr:colOff>
      <xdr:row>146</xdr:row>
      <xdr:rowOff>120214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45335</xdr:colOff>
      <xdr:row>49</xdr:row>
      <xdr:rowOff>24244</xdr:rowOff>
    </xdr:from>
    <xdr:to>
      <xdr:col>36</xdr:col>
      <xdr:colOff>51335</xdr:colOff>
      <xdr:row>94</xdr:row>
      <xdr:rowOff>72697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761999</xdr:colOff>
      <xdr:row>1</xdr:row>
      <xdr:rowOff>0</xdr:rowOff>
    </xdr:from>
    <xdr:to>
      <xdr:col>35</xdr:col>
      <xdr:colOff>758550</xdr:colOff>
      <xdr:row>46</xdr:row>
      <xdr:rowOff>7327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8283</xdr:colOff>
      <xdr:row>1</xdr:row>
      <xdr:rowOff>1</xdr:rowOff>
    </xdr:from>
    <xdr:to>
      <xdr:col>18</xdr:col>
      <xdr:colOff>8283</xdr:colOff>
      <xdr:row>46</xdr:row>
      <xdr:rowOff>16565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47623</xdr:colOff>
      <xdr:row>98</xdr:row>
      <xdr:rowOff>23812</xdr:rowOff>
    </xdr:from>
    <xdr:to>
      <xdr:col>36</xdr:col>
      <xdr:colOff>71436</xdr:colOff>
      <xdr:row>146</xdr:row>
      <xdr:rowOff>95249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57150</xdr:rowOff>
        </xdr:from>
        <xdr:to>
          <xdr:col>36</xdr:col>
          <xdr:colOff>152400</xdr:colOff>
          <xdr:row>43</xdr:row>
          <xdr:rowOff>104775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0</xdr:colOff>
          <xdr:row>42</xdr:row>
          <xdr:rowOff>57150</xdr:rowOff>
        </xdr:from>
        <xdr:to>
          <xdr:col>36</xdr:col>
          <xdr:colOff>152400</xdr:colOff>
          <xdr:row>43</xdr:row>
          <xdr:rowOff>104775</xdr:rowOff>
        </xdr:to>
        <xdr:sp macro="" textlink="">
          <xdr:nvSpPr>
            <xdr:cNvPr id="21506" name="Control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4%20Antonio/bdatos/BASE80/BDMOIS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"/>
      <sheetName val="Empleo"/>
      <sheetName val="CU"/>
      <sheetName val="C1 PIBpm"/>
      <sheetName val="C2 PIBpm80"/>
      <sheetName val="C3 XM"/>
      <sheetName val="C4 X80M80"/>
      <sheetName val="C5 FBC FBC80"/>
      <sheetName val="C6 I Prod"/>
      <sheetName val="C7 I80 Prod"/>
      <sheetName val="C8 I Sec"/>
      <sheetName val="C8bis Iaapp"/>
      <sheetName val="C9 I80 Sec"/>
      <sheetName val="C10 VABpm"/>
      <sheetName val="C11 VABpm80"/>
      <sheetName val="C VABcf"/>
      <sheetName val="C VABcf80"/>
      <sheetName val="C12 inlpm"/>
      <sheetName val="C13 inlpm80"/>
      <sheetName val="Def. inlpm"/>
      <sheetName val="C14 PIBcf"/>
      <sheetName val="C15 RA EBE"/>
      <sheetName val="C16 CCF"/>
      <sheetName val="C17 RAnac"/>
      <sheetName val="C 18"/>
      <sheetName val="C19 RNND"/>
      <sheetName val="C21 RNDfam"/>
      <sheetName val="C22 RNDemp"/>
      <sheetName val="C23 RNTPrm"/>
      <sheetName val="C24 CCSSaapp"/>
      <sheetName val="C24b IENaapp"/>
      <sheetName val="C25 TD"/>
      <sheetName val="C26 SNfam"/>
      <sheetName val="C27 SNemp"/>
      <sheetName val="C28 Saapp"/>
      <sheetName val="C29 SN"/>
      <sheetName val="C20 RNDap"/>
      <sheetName val="Cuentas Públicas"/>
      <sheetName val="C30 CNFap"/>
      <sheetName val="C31 CNFpr"/>
      <sheetName val="C32 CNFN"/>
      <sheetName val="C32 CNFNsec"/>
      <sheetName val="C33 Saldo Ext"/>
      <sheetName val="dp"/>
      <sheetName val="C34 K"/>
      <sheetName val="C35 Rffam"/>
      <sheetName val="C35 Kb"/>
      <sheetName val="C36 CP"/>
      <sheetName val="C37 CP80"/>
      <sheetName val="C38 VPap"/>
      <sheetName val="C39 VPap80"/>
      <sheetName val="C40 VP"/>
      <sheetName val="Def Ramas"/>
      <sheetName val="VABcf R17"/>
      <sheetName val="VABcf80 R17"/>
      <sheetName val="EXT"/>
      <sheetName val="EXPORT"/>
      <sheetName val="IMPORT"/>
      <sheetName val="MONEYN"/>
      <sheetName val="MONEY"/>
      <sheetName val="MT"/>
      <sheetName val="TC"/>
      <sheetName val="Resum1"/>
      <sheetName val="Resum2"/>
      <sheetName val="Resum3"/>
      <sheetName val="C 14 bis"/>
      <sheetName val="A-11"/>
      <sheetName val="C 15 bis"/>
      <sheetName val="C 19 bis"/>
      <sheetName val="C 23 bis"/>
      <sheetName val="C 29 bis"/>
      <sheetName val="Borrar"/>
      <sheetName val="Módulo1"/>
      <sheetName val="Módul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118">
          <cell r="A118">
            <v>2003</v>
          </cell>
          <cell r="B118">
            <v>3.6985127117400006E-2</v>
          </cell>
        </row>
        <row r="119">
          <cell r="A119">
            <v>2004</v>
          </cell>
          <cell r="B119">
            <v>3.6985127117400006E-2</v>
          </cell>
        </row>
        <row r="120">
          <cell r="A120">
            <v>2005</v>
          </cell>
          <cell r="B120">
            <v>3.6985127117400006E-2</v>
          </cell>
        </row>
        <row r="121">
          <cell r="A121">
            <v>2006</v>
          </cell>
          <cell r="B121">
            <v>3.6985127117400006E-2</v>
          </cell>
        </row>
        <row r="122">
          <cell r="A122">
            <v>2007</v>
          </cell>
          <cell r="B122">
            <v>3.6985127117400006E-2</v>
          </cell>
        </row>
        <row r="123">
          <cell r="A123">
            <v>2008</v>
          </cell>
          <cell r="B123">
            <v>3.6985127117400006E-2</v>
          </cell>
        </row>
        <row r="124">
          <cell r="A124">
            <v>2009</v>
          </cell>
          <cell r="B124">
            <v>3.6985127117400006E-2</v>
          </cell>
        </row>
        <row r="125">
          <cell r="A125">
            <v>2010</v>
          </cell>
          <cell r="B125">
            <v>3.6985127117400006E-2</v>
          </cell>
        </row>
        <row r="131">
          <cell r="B131" t="str">
            <v>CU</v>
          </cell>
        </row>
        <row r="132">
          <cell r="A132">
            <v>1954</v>
          </cell>
        </row>
        <row r="133">
          <cell r="A133">
            <v>1955</v>
          </cell>
        </row>
        <row r="134">
          <cell r="A134">
            <v>1956</v>
          </cell>
        </row>
        <row r="135">
          <cell r="A135">
            <v>1957</v>
          </cell>
        </row>
        <row r="136">
          <cell r="A136">
            <v>1958</v>
          </cell>
        </row>
        <row r="137">
          <cell r="A137">
            <v>1959</v>
          </cell>
        </row>
        <row r="138">
          <cell r="A138">
            <v>1960</v>
          </cell>
        </row>
        <row r="139">
          <cell r="A139">
            <v>1961</v>
          </cell>
        </row>
        <row r="140">
          <cell r="A140">
            <v>1962</v>
          </cell>
        </row>
        <row r="141">
          <cell r="A141">
            <v>1963</v>
          </cell>
        </row>
        <row r="142">
          <cell r="A142">
            <v>1964</v>
          </cell>
          <cell r="B142">
            <v>0.83250000000000002</v>
          </cell>
        </row>
        <row r="143">
          <cell r="A143">
            <v>1965</v>
          </cell>
          <cell r="B143">
            <v>0.83250000000000002</v>
          </cell>
        </row>
        <row r="144">
          <cell r="A144">
            <v>1966</v>
          </cell>
          <cell r="B144">
            <v>0.83</v>
          </cell>
        </row>
        <row r="145">
          <cell r="A145">
            <v>1967</v>
          </cell>
          <cell r="B145">
            <v>0.8</v>
          </cell>
        </row>
        <row r="146">
          <cell r="A146">
            <v>1968</v>
          </cell>
          <cell r="B146">
            <v>0.80500000000000005</v>
          </cell>
        </row>
        <row r="147">
          <cell r="A147">
            <v>1969</v>
          </cell>
          <cell r="B147">
            <v>0.83750000000000002</v>
          </cell>
        </row>
        <row r="148">
          <cell r="A148">
            <v>1970</v>
          </cell>
          <cell r="B148">
            <v>0.83750000000000002</v>
          </cell>
        </row>
        <row r="149">
          <cell r="A149">
            <v>1971</v>
          </cell>
          <cell r="B149">
            <v>0.82250000000000001</v>
          </cell>
        </row>
        <row r="150">
          <cell r="A150">
            <v>1972</v>
          </cell>
          <cell r="B150">
            <v>0.86750000000000005</v>
          </cell>
        </row>
        <row r="151">
          <cell r="A151">
            <v>1973</v>
          </cell>
          <cell r="B151">
            <v>0.88749999999999996</v>
          </cell>
        </row>
        <row r="152">
          <cell r="A152">
            <v>1974</v>
          </cell>
          <cell r="B152">
            <v>0.84</v>
          </cell>
        </row>
        <row r="153">
          <cell r="A153">
            <v>1975</v>
          </cell>
          <cell r="B153">
            <v>0.79500000000000004</v>
          </cell>
        </row>
        <row r="154">
          <cell r="A154">
            <v>1976</v>
          </cell>
          <cell r="B154">
            <v>0.81499999999999995</v>
          </cell>
        </row>
        <row r="155">
          <cell r="A155">
            <v>1977</v>
          </cell>
          <cell r="B155">
            <v>0.82750000000000001</v>
          </cell>
        </row>
        <row r="156">
          <cell r="A156">
            <v>1978</v>
          </cell>
          <cell r="B156">
            <v>0.8</v>
          </cell>
        </row>
        <row r="157">
          <cell r="A157">
            <v>1979</v>
          </cell>
          <cell r="B157">
            <v>0.79749999999999999</v>
          </cell>
        </row>
        <row r="158">
          <cell r="A158">
            <v>1980</v>
          </cell>
          <cell r="B158">
            <v>0.78749999999999998</v>
          </cell>
        </row>
        <row r="159">
          <cell r="A159">
            <v>1981</v>
          </cell>
          <cell r="B159">
            <v>0.78700000000000003</v>
          </cell>
        </row>
        <row r="160">
          <cell r="A160">
            <v>1982</v>
          </cell>
          <cell r="B160">
            <v>0.79900000000000004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8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2F65FD"/>
    <pageSetUpPr fitToPage="1"/>
  </sheetPr>
  <dimension ref="A1:N34"/>
  <sheetViews>
    <sheetView showGridLines="0" zoomScaleNormal="100" workbookViewId="0">
      <selection activeCell="P7" sqref="P7"/>
    </sheetView>
  </sheetViews>
  <sheetFormatPr baseColWidth="10" defaultRowHeight="12.75"/>
  <cols>
    <col min="1" max="1" width="8.7109375" style="11" customWidth="1"/>
    <col min="2" max="2" width="15.5703125" style="11" customWidth="1"/>
    <col min="3" max="3" width="4.28515625" style="11" customWidth="1"/>
    <col min="4" max="11" width="11.42578125" style="11"/>
    <col min="12" max="12" width="0.7109375" style="11" customWidth="1"/>
    <col min="13" max="13" width="11.28515625" style="11" customWidth="1"/>
    <col min="14" max="256" width="11.42578125" style="11"/>
    <col min="257" max="257" width="8.7109375" style="11" customWidth="1"/>
    <col min="258" max="258" width="15.5703125" style="11" customWidth="1"/>
    <col min="259" max="259" width="0.7109375" style="11" customWidth="1"/>
    <col min="260" max="267" width="11.42578125" style="11"/>
    <col min="268" max="268" width="0.7109375" style="11" customWidth="1"/>
    <col min="269" max="269" width="11.28515625" style="11" customWidth="1"/>
    <col min="270" max="512" width="11.42578125" style="11"/>
    <col min="513" max="513" width="8.7109375" style="11" customWidth="1"/>
    <col min="514" max="514" width="15.5703125" style="11" customWidth="1"/>
    <col min="515" max="515" width="0.7109375" style="11" customWidth="1"/>
    <col min="516" max="523" width="11.42578125" style="11"/>
    <col min="524" max="524" width="0.7109375" style="11" customWidth="1"/>
    <col min="525" max="525" width="11.28515625" style="11" customWidth="1"/>
    <col min="526" max="768" width="11.42578125" style="11"/>
    <col min="769" max="769" width="8.7109375" style="11" customWidth="1"/>
    <col min="770" max="770" width="15.5703125" style="11" customWidth="1"/>
    <col min="771" max="771" width="0.7109375" style="11" customWidth="1"/>
    <col min="772" max="779" width="11.42578125" style="11"/>
    <col min="780" max="780" width="0.7109375" style="11" customWidth="1"/>
    <col min="781" max="781" width="11.28515625" style="11" customWidth="1"/>
    <col min="782" max="1024" width="11.42578125" style="11"/>
    <col min="1025" max="1025" width="8.7109375" style="11" customWidth="1"/>
    <col min="1026" max="1026" width="15.5703125" style="11" customWidth="1"/>
    <col min="1027" max="1027" width="0.7109375" style="11" customWidth="1"/>
    <col min="1028" max="1035" width="11.42578125" style="11"/>
    <col min="1036" max="1036" width="0.7109375" style="11" customWidth="1"/>
    <col min="1037" max="1037" width="11.28515625" style="11" customWidth="1"/>
    <col min="1038" max="1280" width="11.42578125" style="11"/>
    <col min="1281" max="1281" width="8.7109375" style="11" customWidth="1"/>
    <col min="1282" max="1282" width="15.5703125" style="11" customWidth="1"/>
    <col min="1283" max="1283" width="0.7109375" style="11" customWidth="1"/>
    <col min="1284" max="1291" width="11.42578125" style="11"/>
    <col min="1292" max="1292" width="0.7109375" style="11" customWidth="1"/>
    <col min="1293" max="1293" width="11.28515625" style="11" customWidth="1"/>
    <col min="1294" max="1536" width="11.42578125" style="11"/>
    <col min="1537" max="1537" width="8.7109375" style="11" customWidth="1"/>
    <col min="1538" max="1538" width="15.5703125" style="11" customWidth="1"/>
    <col min="1539" max="1539" width="0.7109375" style="11" customWidth="1"/>
    <col min="1540" max="1547" width="11.42578125" style="11"/>
    <col min="1548" max="1548" width="0.7109375" style="11" customWidth="1"/>
    <col min="1549" max="1549" width="11.28515625" style="11" customWidth="1"/>
    <col min="1550" max="1792" width="11.42578125" style="11"/>
    <col min="1793" max="1793" width="8.7109375" style="11" customWidth="1"/>
    <col min="1794" max="1794" width="15.5703125" style="11" customWidth="1"/>
    <col min="1795" max="1795" width="0.7109375" style="11" customWidth="1"/>
    <col min="1796" max="1803" width="11.42578125" style="11"/>
    <col min="1804" max="1804" width="0.7109375" style="11" customWidth="1"/>
    <col min="1805" max="1805" width="11.28515625" style="11" customWidth="1"/>
    <col min="1806" max="2048" width="11.42578125" style="11"/>
    <col min="2049" max="2049" width="8.7109375" style="11" customWidth="1"/>
    <col min="2050" max="2050" width="15.5703125" style="11" customWidth="1"/>
    <col min="2051" max="2051" width="0.7109375" style="11" customWidth="1"/>
    <col min="2052" max="2059" width="11.42578125" style="11"/>
    <col min="2060" max="2060" width="0.7109375" style="11" customWidth="1"/>
    <col min="2061" max="2061" width="11.28515625" style="11" customWidth="1"/>
    <col min="2062" max="2304" width="11.42578125" style="11"/>
    <col min="2305" max="2305" width="8.7109375" style="11" customWidth="1"/>
    <col min="2306" max="2306" width="15.5703125" style="11" customWidth="1"/>
    <col min="2307" max="2307" width="0.7109375" style="11" customWidth="1"/>
    <col min="2308" max="2315" width="11.42578125" style="11"/>
    <col min="2316" max="2316" width="0.7109375" style="11" customWidth="1"/>
    <col min="2317" max="2317" width="11.28515625" style="11" customWidth="1"/>
    <col min="2318" max="2560" width="11.42578125" style="11"/>
    <col min="2561" max="2561" width="8.7109375" style="11" customWidth="1"/>
    <col min="2562" max="2562" width="15.5703125" style="11" customWidth="1"/>
    <col min="2563" max="2563" width="0.7109375" style="11" customWidth="1"/>
    <col min="2564" max="2571" width="11.42578125" style="11"/>
    <col min="2572" max="2572" width="0.7109375" style="11" customWidth="1"/>
    <col min="2573" max="2573" width="11.28515625" style="11" customWidth="1"/>
    <col min="2574" max="2816" width="11.42578125" style="11"/>
    <col min="2817" max="2817" width="8.7109375" style="11" customWidth="1"/>
    <col min="2818" max="2818" width="15.5703125" style="11" customWidth="1"/>
    <col min="2819" max="2819" width="0.7109375" style="11" customWidth="1"/>
    <col min="2820" max="2827" width="11.42578125" style="11"/>
    <col min="2828" max="2828" width="0.7109375" style="11" customWidth="1"/>
    <col min="2829" max="2829" width="11.28515625" style="11" customWidth="1"/>
    <col min="2830" max="3072" width="11.42578125" style="11"/>
    <col min="3073" max="3073" width="8.7109375" style="11" customWidth="1"/>
    <col min="3074" max="3074" width="15.5703125" style="11" customWidth="1"/>
    <col min="3075" max="3075" width="0.7109375" style="11" customWidth="1"/>
    <col min="3076" max="3083" width="11.42578125" style="11"/>
    <col min="3084" max="3084" width="0.7109375" style="11" customWidth="1"/>
    <col min="3085" max="3085" width="11.28515625" style="11" customWidth="1"/>
    <col min="3086" max="3328" width="11.42578125" style="11"/>
    <col min="3329" max="3329" width="8.7109375" style="11" customWidth="1"/>
    <col min="3330" max="3330" width="15.5703125" style="11" customWidth="1"/>
    <col min="3331" max="3331" width="0.7109375" style="11" customWidth="1"/>
    <col min="3332" max="3339" width="11.42578125" style="11"/>
    <col min="3340" max="3340" width="0.7109375" style="11" customWidth="1"/>
    <col min="3341" max="3341" width="11.28515625" style="11" customWidth="1"/>
    <col min="3342" max="3584" width="11.42578125" style="11"/>
    <col min="3585" max="3585" width="8.7109375" style="11" customWidth="1"/>
    <col min="3586" max="3586" width="15.5703125" style="11" customWidth="1"/>
    <col min="3587" max="3587" width="0.7109375" style="11" customWidth="1"/>
    <col min="3588" max="3595" width="11.42578125" style="11"/>
    <col min="3596" max="3596" width="0.7109375" style="11" customWidth="1"/>
    <col min="3597" max="3597" width="11.28515625" style="11" customWidth="1"/>
    <col min="3598" max="3840" width="11.42578125" style="11"/>
    <col min="3841" max="3841" width="8.7109375" style="11" customWidth="1"/>
    <col min="3842" max="3842" width="15.5703125" style="11" customWidth="1"/>
    <col min="3843" max="3843" width="0.7109375" style="11" customWidth="1"/>
    <col min="3844" max="3851" width="11.42578125" style="11"/>
    <col min="3852" max="3852" width="0.7109375" style="11" customWidth="1"/>
    <col min="3853" max="3853" width="11.28515625" style="11" customWidth="1"/>
    <col min="3854" max="4096" width="11.42578125" style="11"/>
    <col min="4097" max="4097" width="8.7109375" style="11" customWidth="1"/>
    <col min="4098" max="4098" width="15.5703125" style="11" customWidth="1"/>
    <col min="4099" max="4099" width="0.7109375" style="11" customWidth="1"/>
    <col min="4100" max="4107" width="11.42578125" style="11"/>
    <col min="4108" max="4108" width="0.7109375" style="11" customWidth="1"/>
    <col min="4109" max="4109" width="11.28515625" style="11" customWidth="1"/>
    <col min="4110" max="4352" width="11.42578125" style="11"/>
    <col min="4353" max="4353" width="8.7109375" style="11" customWidth="1"/>
    <col min="4354" max="4354" width="15.5703125" style="11" customWidth="1"/>
    <col min="4355" max="4355" width="0.7109375" style="11" customWidth="1"/>
    <col min="4356" max="4363" width="11.42578125" style="11"/>
    <col min="4364" max="4364" width="0.7109375" style="11" customWidth="1"/>
    <col min="4365" max="4365" width="11.28515625" style="11" customWidth="1"/>
    <col min="4366" max="4608" width="11.42578125" style="11"/>
    <col min="4609" max="4609" width="8.7109375" style="11" customWidth="1"/>
    <col min="4610" max="4610" width="15.5703125" style="11" customWidth="1"/>
    <col min="4611" max="4611" width="0.7109375" style="11" customWidth="1"/>
    <col min="4612" max="4619" width="11.42578125" style="11"/>
    <col min="4620" max="4620" width="0.7109375" style="11" customWidth="1"/>
    <col min="4621" max="4621" width="11.28515625" style="11" customWidth="1"/>
    <col min="4622" max="4864" width="11.42578125" style="11"/>
    <col min="4865" max="4865" width="8.7109375" style="11" customWidth="1"/>
    <col min="4866" max="4866" width="15.5703125" style="11" customWidth="1"/>
    <col min="4867" max="4867" width="0.7109375" style="11" customWidth="1"/>
    <col min="4868" max="4875" width="11.42578125" style="11"/>
    <col min="4876" max="4876" width="0.7109375" style="11" customWidth="1"/>
    <col min="4877" max="4877" width="11.28515625" style="11" customWidth="1"/>
    <col min="4878" max="5120" width="11.42578125" style="11"/>
    <col min="5121" max="5121" width="8.7109375" style="11" customWidth="1"/>
    <col min="5122" max="5122" width="15.5703125" style="11" customWidth="1"/>
    <col min="5123" max="5123" width="0.7109375" style="11" customWidth="1"/>
    <col min="5124" max="5131" width="11.42578125" style="11"/>
    <col min="5132" max="5132" width="0.7109375" style="11" customWidth="1"/>
    <col min="5133" max="5133" width="11.28515625" style="11" customWidth="1"/>
    <col min="5134" max="5376" width="11.42578125" style="11"/>
    <col min="5377" max="5377" width="8.7109375" style="11" customWidth="1"/>
    <col min="5378" max="5378" width="15.5703125" style="11" customWidth="1"/>
    <col min="5379" max="5379" width="0.7109375" style="11" customWidth="1"/>
    <col min="5380" max="5387" width="11.42578125" style="11"/>
    <col min="5388" max="5388" width="0.7109375" style="11" customWidth="1"/>
    <col min="5389" max="5389" width="11.28515625" style="11" customWidth="1"/>
    <col min="5390" max="5632" width="11.42578125" style="11"/>
    <col min="5633" max="5633" width="8.7109375" style="11" customWidth="1"/>
    <col min="5634" max="5634" width="15.5703125" style="11" customWidth="1"/>
    <col min="5635" max="5635" width="0.7109375" style="11" customWidth="1"/>
    <col min="5636" max="5643" width="11.42578125" style="11"/>
    <col min="5644" max="5644" width="0.7109375" style="11" customWidth="1"/>
    <col min="5645" max="5645" width="11.28515625" style="11" customWidth="1"/>
    <col min="5646" max="5888" width="11.42578125" style="11"/>
    <col min="5889" max="5889" width="8.7109375" style="11" customWidth="1"/>
    <col min="5890" max="5890" width="15.5703125" style="11" customWidth="1"/>
    <col min="5891" max="5891" width="0.7109375" style="11" customWidth="1"/>
    <col min="5892" max="5899" width="11.42578125" style="11"/>
    <col min="5900" max="5900" width="0.7109375" style="11" customWidth="1"/>
    <col min="5901" max="5901" width="11.28515625" style="11" customWidth="1"/>
    <col min="5902" max="6144" width="11.42578125" style="11"/>
    <col min="6145" max="6145" width="8.7109375" style="11" customWidth="1"/>
    <col min="6146" max="6146" width="15.5703125" style="11" customWidth="1"/>
    <col min="6147" max="6147" width="0.7109375" style="11" customWidth="1"/>
    <col min="6148" max="6155" width="11.42578125" style="11"/>
    <col min="6156" max="6156" width="0.7109375" style="11" customWidth="1"/>
    <col min="6157" max="6157" width="11.28515625" style="11" customWidth="1"/>
    <col min="6158" max="6400" width="11.42578125" style="11"/>
    <col min="6401" max="6401" width="8.7109375" style="11" customWidth="1"/>
    <col min="6402" max="6402" width="15.5703125" style="11" customWidth="1"/>
    <col min="6403" max="6403" width="0.7109375" style="11" customWidth="1"/>
    <col min="6404" max="6411" width="11.42578125" style="11"/>
    <col min="6412" max="6412" width="0.7109375" style="11" customWidth="1"/>
    <col min="6413" max="6413" width="11.28515625" style="11" customWidth="1"/>
    <col min="6414" max="6656" width="11.42578125" style="11"/>
    <col min="6657" max="6657" width="8.7109375" style="11" customWidth="1"/>
    <col min="6658" max="6658" width="15.5703125" style="11" customWidth="1"/>
    <col min="6659" max="6659" width="0.7109375" style="11" customWidth="1"/>
    <col min="6660" max="6667" width="11.42578125" style="11"/>
    <col min="6668" max="6668" width="0.7109375" style="11" customWidth="1"/>
    <col min="6669" max="6669" width="11.28515625" style="11" customWidth="1"/>
    <col min="6670" max="6912" width="11.42578125" style="11"/>
    <col min="6913" max="6913" width="8.7109375" style="11" customWidth="1"/>
    <col min="6914" max="6914" width="15.5703125" style="11" customWidth="1"/>
    <col min="6915" max="6915" width="0.7109375" style="11" customWidth="1"/>
    <col min="6916" max="6923" width="11.42578125" style="11"/>
    <col min="6924" max="6924" width="0.7109375" style="11" customWidth="1"/>
    <col min="6925" max="6925" width="11.28515625" style="11" customWidth="1"/>
    <col min="6926" max="7168" width="11.42578125" style="11"/>
    <col min="7169" max="7169" width="8.7109375" style="11" customWidth="1"/>
    <col min="7170" max="7170" width="15.5703125" style="11" customWidth="1"/>
    <col min="7171" max="7171" width="0.7109375" style="11" customWidth="1"/>
    <col min="7172" max="7179" width="11.42578125" style="11"/>
    <col min="7180" max="7180" width="0.7109375" style="11" customWidth="1"/>
    <col min="7181" max="7181" width="11.28515625" style="11" customWidth="1"/>
    <col min="7182" max="7424" width="11.42578125" style="11"/>
    <col min="7425" max="7425" width="8.7109375" style="11" customWidth="1"/>
    <col min="7426" max="7426" width="15.5703125" style="11" customWidth="1"/>
    <col min="7427" max="7427" width="0.7109375" style="11" customWidth="1"/>
    <col min="7428" max="7435" width="11.42578125" style="11"/>
    <col min="7436" max="7436" width="0.7109375" style="11" customWidth="1"/>
    <col min="7437" max="7437" width="11.28515625" style="11" customWidth="1"/>
    <col min="7438" max="7680" width="11.42578125" style="11"/>
    <col min="7681" max="7681" width="8.7109375" style="11" customWidth="1"/>
    <col min="7682" max="7682" width="15.5703125" style="11" customWidth="1"/>
    <col min="7683" max="7683" width="0.7109375" style="11" customWidth="1"/>
    <col min="7684" max="7691" width="11.42578125" style="11"/>
    <col min="7692" max="7692" width="0.7109375" style="11" customWidth="1"/>
    <col min="7693" max="7693" width="11.28515625" style="11" customWidth="1"/>
    <col min="7694" max="7936" width="11.42578125" style="11"/>
    <col min="7937" max="7937" width="8.7109375" style="11" customWidth="1"/>
    <col min="7938" max="7938" width="15.5703125" style="11" customWidth="1"/>
    <col min="7939" max="7939" width="0.7109375" style="11" customWidth="1"/>
    <col min="7940" max="7947" width="11.42578125" style="11"/>
    <col min="7948" max="7948" width="0.7109375" style="11" customWidth="1"/>
    <col min="7949" max="7949" width="11.28515625" style="11" customWidth="1"/>
    <col min="7950" max="8192" width="11.42578125" style="11"/>
    <col min="8193" max="8193" width="8.7109375" style="11" customWidth="1"/>
    <col min="8194" max="8194" width="15.5703125" style="11" customWidth="1"/>
    <col min="8195" max="8195" width="0.7109375" style="11" customWidth="1"/>
    <col min="8196" max="8203" width="11.42578125" style="11"/>
    <col min="8204" max="8204" width="0.7109375" style="11" customWidth="1"/>
    <col min="8205" max="8205" width="11.28515625" style="11" customWidth="1"/>
    <col min="8206" max="8448" width="11.42578125" style="11"/>
    <col min="8449" max="8449" width="8.7109375" style="11" customWidth="1"/>
    <col min="8450" max="8450" width="15.5703125" style="11" customWidth="1"/>
    <col min="8451" max="8451" width="0.7109375" style="11" customWidth="1"/>
    <col min="8452" max="8459" width="11.42578125" style="11"/>
    <col min="8460" max="8460" width="0.7109375" style="11" customWidth="1"/>
    <col min="8461" max="8461" width="11.28515625" style="11" customWidth="1"/>
    <col min="8462" max="8704" width="11.42578125" style="11"/>
    <col min="8705" max="8705" width="8.7109375" style="11" customWidth="1"/>
    <col min="8706" max="8706" width="15.5703125" style="11" customWidth="1"/>
    <col min="8707" max="8707" width="0.7109375" style="11" customWidth="1"/>
    <col min="8708" max="8715" width="11.42578125" style="11"/>
    <col min="8716" max="8716" width="0.7109375" style="11" customWidth="1"/>
    <col min="8717" max="8717" width="11.28515625" style="11" customWidth="1"/>
    <col min="8718" max="8960" width="11.42578125" style="11"/>
    <col min="8961" max="8961" width="8.7109375" style="11" customWidth="1"/>
    <col min="8962" max="8962" width="15.5703125" style="11" customWidth="1"/>
    <col min="8963" max="8963" width="0.7109375" style="11" customWidth="1"/>
    <col min="8964" max="8971" width="11.42578125" style="11"/>
    <col min="8972" max="8972" width="0.7109375" style="11" customWidth="1"/>
    <col min="8973" max="8973" width="11.28515625" style="11" customWidth="1"/>
    <col min="8974" max="9216" width="11.42578125" style="11"/>
    <col min="9217" max="9217" width="8.7109375" style="11" customWidth="1"/>
    <col min="9218" max="9218" width="15.5703125" style="11" customWidth="1"/>
    <col min="9219" max="9219" width="0.7109375" style="11" customWidth="1"/>
    <col min="9220" max="9227" width="11.42578125" style="11"/>
    <col min="9228" max="9228" width="0.7109375" style="11" customWidth="1"/>
    <col min="9229" max="9229" width="11.28515625" style="11" customWidth="1"/>
    <col min="9230" max="9472" width="11.42578125" style="11"/>
    <col min="9473" max="9473" width="8.7109375" style="11" customWidth="1"/>
    <col min="9474" max="9474" width="15.5703125" style="11" customWidth="1"/>
    <col min="9475" max="9475" width="0.7109375" style="11" customWidth="1"/>
    <col min="9476" max="9483" width="11.42578125" style="11"/>
    <col min="9484" max="9484" width="0.7109375" style="11" customWidth="1"/>
    <col min="9485" max="9485" width="11.28515625" style="11" customWidth="1"/>
    <col min="9486" max="9728" width="11.42578125" style="11"/>
    <col min="9729" max="9729" width="8.7109375" style="11" customWidth="1"/>
    <col min="9730" max="9730" width="15.5703125" style="11" customWidth="1"/>
    <col min="9731" max="9731" width="0.7109375" style="11" customWidth="1"/>
    <col min="9732" max="9739" width="11.42578125" style="11"/>
    <col min="9740" max="9740" width="0.7109375" style="11" customWidth="1"/>
    <col min="9741" max="9741" width="11.28515625" style="11" customWidth="1"/>
    <col min="9742" max="9984" width="11.42578125" style="11"/>
    <col min="9985" max="9985" width="8.7109375" style="11" customWidth="1"/>
    <col min="9986" max="9986" width="15.5703125" style="11" customWidth="1"/>
    <col min="9987" max="9987" width="0.7109375" style="11" customWidth="1"/>
    <col min="9988" max="9995" width="11.42578125" style="11"/>
    <col min="9996" max="9996" width="0.7109375" style="11" customWidth="1"/>
    <col min="9997" max="9997" width="11.28515625" style="11" customWidth="1"/>
    <col min="9998" max="10240" width="11.42578125" style="11"/>
    <col min="10241" max="10241" width="8.7109375" style="11" customWidth="1"/>
    <col min="10242" max="10242" width="15.5703125" style="11" customWidth="1"/>
    <col min="10243" max="10243" width="0.7109375" style="11" customWidth="1"/>
    <col min="10244" max="10251" width="11.42578125" style="11"/>
    <col min="10252" max="10252" width="0.7109375" style="11" customWidth="1"/>
    <col min="10253" max="10253" width="11.28515625" style="11" customWidth="1"/>
    <col min="10254" max="10496" width="11.42578125" style="11"/>
    <col min="10497" max="10497" width="8.7109375" style="11" customWidth="1"/>
    <col min="10498" max="10498" width="15.5703125" style="11" customWidth="1"/>
    <col min="10499" max="10499" width="0.7109375" style="11" customWidth="1"/>
    <col min="10500" max="10507" width="11.42578125" style="11"/>
    <col min="10508" max="10508" width="0.7109375" style="11" customWidth="1"/>
    <col min="10509" max="10509" width="11.28515625" style="11" customWidth="1"/>
    <col min="10510" max="10752" width="11.42578125" style="11"/>
    <col min="10753" max="10753" width="8.7109375" style="11" customWidth="1"/>
    <col min="10754" max="10754" width="15.5703125" style="11" customWidth="1"/>
    <col min="10755" max="10755" width="0.7109375" style="11" customWidth="1"/>
    <col min="10756" max="10763" width="11.42578125" style="11"/>
    <col min="10764" max="10764" width="0.7109375" style="11" customWidth="1"/>
    <col min="10765" max="10765" width="11.28515625" style="11" customWidth="1"/>
    <col min="10766" max="11008" width="11.42578125" style="11"/>
    <col min="11009" max="11009" width="8.7109375" style="11" customWidth="1"/>
    <col min="11010" max="11010" width="15.5703125" style="11" customWidth="1"/>
    <col min="11011" max="11011" width="0.7109375" style="11" customWidth="1"/>
    <col min="11012" max="11019" width="11.42578125" style="11"/>
    <col min="11020" max="11020" width="0.7109375" style="11" customWidth="1"/>
    <col min="11021" max="11021" width="11.28515625" style="11" customWidth="1"/>
    <col min="11022" max="11264" width="11.42578125" style="11"/>
    <col min="11265" max="11265" width="8.7109375" style="11" customWidth="1"/>
    <col min="11266" max="11266" width="15.5703125" style="11" customWidth="1"/>
    <col min="11267" max="11267" width="0.7109375" style="11" customWidth="1"/>
    <col min="11268" max="11275" width="11.42578125" style="11"/>
    <col min="11276" max="11276" width="0.7109375" style="11" customWidth="1"/>
    <col min="11277" max="11277" width="11.28515625" style="11" customWidth="1"/>
    <col min="11278" max="11520" width="11.42578125" style="11"/>
    <col min="11521" max="11521" width="8.7109375" style="11" customWidth="1"/>
    <col min="11522" max="11522" width="15.5703125" style="11" customWidth="1"/>
    <col min="11523" max="11523" width="0.7109375" style="11" customWidth="1"/>
    <col min="11524" max="11531" width="11.42578125" style="11"/>
    <col min="11532" max="11532" width="0.7109375" style="11" customWidth="1"/>
    <col min="11533" max="11533" width="11.28515625" style="11" customWidth="1"/>
    <col min="11534" max="11776" width="11.42578125" style="11"/>
    <col min="11777" max="11777" width="8.7109375" style="11" customWidth="1"/>
    <col min="11778" max="11778" width="15.5703125" style="11" customWidth="1"/>
    <col min="11779" max="11779" width="0.7109375" style="11" customWidth="1"/>
    <col min="11780" max="11787" width="11.42578125" style="11"/>
    <col min="11788" max="11788" width="0.7109375" style="11" customWidth="1"/>
    <col min="11789" max="11789" width="11.28515625" style="11" customWidth="1"/>
    <col min="11790" max="12032" width="11.42578125" style="11"/>
    <col min="12033" max="12033" width="8.7109375" style="11" customWidth="1"/>
    <col min="12034" max="12034" width="15.5703125" style="11" customWidth="1"/>
    <col min="12035" max="12035" width="0.7109375" style="11" customWidth="1"/>
    <col min="12036" max="12043" width="11.42578125" style="11"/>
    <col min="12044" max="12044" width="0.7109375" style="11" customWidth="1"/>
    <col min="12045" max="12045" width="11.28515625" style="11" customWidth="1"/>
    <col min="12046" max="12288" width="11.42578125" style="11"/>
    <col min="12289" max="12289" width="8.7109375" style="11" customWidth="1"/>
    <col min="12290" max="12290" width="15.5703125" style="11" customWidth="1"/>
    <col min="12291" max="12291" width="0.7109375" style="11" customWidth="1"/>
    <col min="12292" max="12299" width="11.42578125" style="11"/>
    <col min="12300" max="12300" width="0.7109375" style="11" customWidth="1"/>
    <col min="12301" max="12301" width="11.28515625" style="11" customWidth="1"/>
    <col min="12302" max="12544" width="11.42578125" style="11"/>
    <col min="12545" max="12545" width="8.7109375" style="11" customWidth="1"/>
    <col min="12546" max="12546" width="15.5703125" style="11" customWidth="1"/>
    <col min="12547" max="12547" width="0.7109375" style="11" customWidth="1"/>
    <col min="12548" max="12555" width="11.42578125" style="11"/>
    <col min="12556" max="12556" width="0.7109375" style="11" customWidth="1"/>
    <col min="12557" max="12557" width="11.28515625" style="11" customWidth="1"/>
    <col min="12558" max="12800" width="11.42578125" style="11"/>
    <col min="12801" max="12801" width="8.7109375" style="11" customWidth="1"/>
    <col min="12802" max="12802" width="15.5703125" style="11" customWidth="1"/>
    <col min="12803" max="12803" width="0.7109375" style="11" customWidth="1"/>
    <col min="12804" max="12811" width="11.42578125" style="11"/>
    <col min="12812" max="12812" width="0.7109375" style="11" customWidth="1"/>
    <col min="12813" max="12813" width="11.28515625" style="11" customWidth="1"/>
    <col min="12814" max="13056" width="11.42578125" style="11"/>
    <col min="13057" max="13057" width="8.7109375" style="11" customWidth="1"/>
    <col min="13058" max="13058" width="15.5703125" style="11" customWidth="1"/>
    <col min="13059" max="13059" width="0.7109375" style="11" customWidth="1"/>
    <col min="13060" max="13067" width="11.42578125" style="11"/>
    <col min="13068" max="13068" width="0.7109375" style="11" customWidth="1"/>
    <col min="13069" max="13069" width="11.28515625" style="11" customWidth="1"/>
    <col min="13070" max="13312" width="11.42578125" style="11"/>
    <col min="13313" max="13313" width="8.7109375" style="11" customWidth="1"/>
    <col min="13314" max="13314" width="15.5703125" style="11" customWidth="1"/>
    <col min="13315" max="13315" width="0.7109375" style="11" customWidth="1"/>
    <col min="13316" max="13323" width="11.42578125" style="11"/>
    <col min="13324" max="13324" width="0.7109375" style="11" customWidth="1"/>
    <col min="13325" max="13325" width="11.28515625" style="11" customWidth="1"/>
    <col min="13326" max="13568" width="11.42578125" style="11"/>
    <col min="13569" max="13569" width="8.7109375" style="11" customWidth="1"/>
    <col min="13570" max="13570" width="15.5703125" style="11" customWidth="1"/>
    <col min="13571" max="13571" width="0.7109375" style="11" customWidth="1"/>
    <col min="13572" max="13579" width="11.42578125" style="11"/>
    <col min="13580" max="13580" width="0.7109375" style="11" customWidth="1"/>
    <col min="13581" max="13581" width="11.28515625" style="11" customWidth="1"/>
    <col min="13582" max="13824" width="11.42578125" style="11"/>
    <col min="13825" max="13825" width="8.7109375" style="11" customWidth="1"/>
    <col min="13826" max="13826" width="15.5703125" style="11" customWidth="1"/>
    <col min="13827" max="13827" width="0.7109375" style="11" customWidth="1"/>
    <col min="13828" max="13835" width="11.42578125" style="11"/>
    <col min="13836" max="13836" width="0.7109375" style="11" customWidth="1"/>
    <col min="13837" max="13837" width="11.28515625" style="11" customWidth="1"/>
    <col min="13838" max="14080" width="11.42578125" style="11"/>
    <col min="14081" max="14081" width="8.7109375" style="11" customWidth="1"/>
    <col min="14082" max="14082" width="15.5703125" style="11" customWidth="1"/>
    <col min="14083" max="14083" width="0.7109375" style="11" customWidth="1"/>
    <col min="14084" max="14091" width="11.42578125" style="11"/>
    <col min="14092" max="14092" width="0.7109375" style="11" customWidth="1"/>
    <col min="14093" max="14093" width="11.28515625" style="11" customWidth="1"/>
    <col min="14094" max="14336" width="11.42578125" style="11"/>
    <col min="14337" max="14337" width="8.7109375" style="11" customWidth="1"/>
    <col min="14338" max="14338" width="15.5703125" style="11" customWidth="1"/>
    <col min="14339" max="14339" width="0.7109375" style="11" customWidth="1"/>
    <col min="14340" max="14347" width="11.42578125" style="11"/>
    <col min="14348" max="14348" width="0.7109375" style="11" customWidth="1"/>
    <col min="14349" max="14349" width="11.28515625" style="11" customWidth="1"/>
    <col min="14350" max="14592" width="11.42578125" style="11"/>
    <col min="14593" max="14593" width="8.7109375" style="11" customWidth="1"/>
    <col min="14594" max="14594" width="15.5703125" style="11" customWidth="1"/>
    <col min="14595" max="14595" width="0.7109375" style="11" customWidth="1"/>
    <col min="14596" max="14603" width="11.42578125" style="11"/>
    <col min="14604" max="14604" width="0.7109375" style="11" customWidth="1"/>
    <col min="14605" max="14605" width="11.28515625" style="11" customWidth="1"/>
    <col min="14606" max="14848" width="11.42578125" style="11"/>
    <col min="14849" max="14849" width="8.7109375" style="11" customWidth="1"/>
    <col min="14850" max="14850" width="15.5703125" style="11" customWidth="1"/>
    <col min="14851" max="14851" width="0.7109375" style="11" customWidth="1"/>
    <col min="14852" max="14859" width="11.42578125" style="11"/>
    <col min="14860" max="14860" width="0.7109375" style="11" customWidth="1"/>
    <col min="14861" max="14861" width="11.28515625" style="11" customWidth="1"/>
    <col min="14862" max="15104" width="11.42578125" style="11"/>
    <col min="15105" max="15105" width="8.7109375" style="11" customWidth="1"/>
    <col min="15106" max="15106" width="15.5703125" style="11" customWidth="1"/>
    <col min="15107" max="15107" width="0.7109375" style="11" customWidth="1"/>
    <col min="15108" max="15115" width="11.42578125" style="11"/>
    <col min="15116" max="15116" width="0.7109375" style="11" customWidth="1"/>
    <col min="15117" max="15117" width="11.28515625" style="11" customWidth="1"/>
    <col min="15118" max="15360" width="11.42578125" style="11"/>
    <col min="15361" max="15361" width="8.7109375" style="11" customWidth="1"/>
    <col min="15362" max="15362" width="15.5703125" style="11" customWidth="1"/>
    <col min="15363" max="15363" width="0.7109375" style="11" customWidth="1"/>
    <col min="15364" max="15371" width="11.42578125" style="11"/>
    <col min="15372" max="15372" width="0.7109375" style="11" customWidth="1"/>
    <col min="15373" max="15373" width="11.28515625" style="11" customWidth="1"/>
    <col min="15374" max="15616" width="11.42578125" style="11"/>
    <col min="15617" max="15617" width="8.7109375" style="11" customWidth="1"/>
    <col min="15618" max="15618" width="15.5703125" style="11" customWidth="1"/>
    <col min="15619" max="15619" width="0.7109375" style="11" customWidth="1"/>
    <col min="15620" max="15627" width="11.42578125" style="11"/>
    <col min="15628" max="15628" width="0.7109375" style="11" customWidth="1"/>
    <col min="15629" max="15629" width="11.28515625" style="11" customWidth="1"/>
    <col min="15630" max="15872" width="11.42578125" style="11"/>
    <col min="15873" max="15873" width="8.7109375" style="11" customWidth="1"/>
    <col min="15874" max="15874" width="15.5703125" style="11" customWidth="1"/>
    <col min="15875" max="15875" width="0.7109375" style="11" customWidth="1"/>
    <col min="15876" max="15883" width="11.42578125" style="11"/>
    <col min="15884" max="15884" width="0.7109375" style="11" customWidth="1"/>
    <col min="15885" max="15885" width="11.28515625" style="11" customWidth="1"/>
    <col min="15886" max="16128" width="11.42578125" style="11"/>
    <col min="16129" max="16129" width="8.7109375" style="11" customWidth="1"/>
    <col min="16130" max="16130" width="15.5703125" style="11" customWidth="1"/>
    <col min="16131" max="16131" width="0.7109375" style="11" customWidth="1"/>
    <col min="16132" max="16139" width="11.42578125" style="11"/>
    <col min="16140" max="16140" width="0.7109375" style="11" customWidth="1"/>
    <col min="16141" max="16141" width="11.28515625" style="11" customWidth="1"/>
    <col min="16142" max="16384" width="11.42578125" style="11"/>
  </cols>
  <sheetData>
    <row r="1" spans="1:14">
      <c r="B1" s="596"/>
      <c r="C1" s="597"/>
      <c r="D1" s="597"/>
      <c r="N1" s="596"/>
    </row>
    <row r="2" spans="1:14">
      <c r="A2" s="621" t="s">
        <v>1025</v>
      </c>
      <c r="B2" s="598"/>
      <c r="C2" s="597"/>
      <c r="D2" s="597"/>
      <c r="N2" s="598"/>
    </row>
    <row r="3" spans="1:14" ht="26.25">
      <c r="B3" s="599"/>
      <c r="N3" s="596"/>
    </row>
    <row r="4" spans="1:14" ht="26.25">
      <c r="B4" s="599"/>
      <c r="D4" s="600"/>
      <c r="N4" s="596"/>
    </row>
    <row r="5" spans="1:14" ht="15">
      <c r="B5" s="601"/>
      <c r="D5" s="602"/>
      <c r="N5" s="596"/>
    </row>
    <row r="6" spans="1:14" ht="15">
      <c r="B6" s="601"/>
      <c r="D6" s="603"/>
      <c r="N6" s="596"/>
    </row>
    <row r="7" spans="1:14" ht="40.15" customHeight="1" thickBot="1">
      <c r="B7" s="596"/>
      <c r="N7" s="596"/>
    </row>
    <row r="8" spans="1:14" ht="80.099999999999994" customHeight="1" thickTop="1">
      <c r="B8" s="604"/>
      <c r="C8" s="605" t="s">
        <v>938</v>
      </c>
      <c r="D8" s="606"/>
      <c r="E8" s="606"/>
      <c r="F8" s="606"/>
      <c r="G8" s="606"/>
      <c r="H8" s="606"/>
      <c r="I8" s="606"/>
      <c r="J8" s="606"/>
      <c r="K8" s="606"/>
      <c r="L8" s="607"/>
      <c r="N8" s="604"/>
    </row>
    <row r="9" spans="1:14" ht="33">
      <c r="B9" s="604"/>
      <c r="C9" s="608" t="s">
        <v>605</v>
      </c>
      <c r="D9" s="609"/>
      <c r="E9" s="609"/>
      <c r="F9" s="609"/>
      <c r="G9" s="609"/>
      <c r="H9" s="609"/>
      <c r="I9" s="609"/>
      <c r="J9" s="609"/>
      <c r="K9" s="609"/>
      <c r="L9" s="610"/>
      <c r="N9" s="604"/>
    </row>
    <row r="10" spans="1:14" ht="33.75" customHeight="1">
      <c r="B10" s="604"/>
      <c r="C10" s="611" t="s">
        <v>1024</v>
      </c>
      <c r="D10" s="609"/>
      <c r="E10" s="609"/>
      <c r="F10" s="609"/>
      <c r="G10" s="609"/>
      <c r="H10" s="609"/>
      <c r="I10" s="609"/>
      <c r="J10" s="609"/>
      <c r="K10" s="609"/>
      <c r="L10" s="610"/>
      <c r="N10" s="604"/>
    </row>
    <row r="11" spans="1:14" ht="33.75" customHeight="1">
      <c r="B11" s="604"/>
      <c r="C11" s="611"/>
      <c r="D11" s="609"/>
      <c r="E11" s="609"/>
      <c r="F11" s="609"/>
      <c r="G11" s="609"/>
      <c r="H11" s="609"/>
      <c r="I11" s="609"/>
      <c r="J11" s="609"/>
      <c r="K11" s="609"/>
      <c r="L11" s="610"/>
      <c r="N11" s="604"/>
    </row>
    <row r="12" spans="1:14" ht="33.75" customHeight="1">
      <c r="B12" s="604"/>
      <c r="C12" s="612" t="s">
        <v>920</v>
      </c>
      <c r="D12" s="609"/>
      <c r="E12" s="609"/>
      <c r="F12" s="609"/>
      <c r="G12" s="609"/>
      <c r="H12" s="609"/>
      <c r="I12" s="609"/>
      <c r="J12" s="609"/>
      <c r="K12" s="609"/>
      <c r="L12" s="610"/>
      <c r="N12" s="604"/>
    </row>
    <row r="13" spans="1:14" ht="24" customHeight="1">
      <c r="B13" s="604"/>
      <c r="C13" s="612"/>
      <c r="D13" s="609"/>
      <c r="E13" s="609"/>
      <c r="F13" s="609"/>
      <c r="G13" s="609"/>
      <c r="H13" s="609"/>
      <c r="I13" s="609"/>
      <c r="J13" s="609"/>
      <c r="K13" s="609"/>
      <c r="L13" s="610"/>
      <c r="N13" s="604"/>
    </row>
    <row r="14" spans="1:14" ht="11.25" customHeight="1">
      <c r="B14" s="604"/>
      <c r="C14" s="612"/>
      <c r="D14" s="609"/>
      <c r="E14" s="609"/>
      <c r="F14" s="609"/>
      <c r="G14" s="609"/>
      <c r="H14" s="609"/>
      <c r="I14" s="609"/>
      <c r="J14" s="609"/>
      <c r="K14" s="609"/>
      <c r="L14" s="610"/>
      <c r="N14" s="604"/>
    </row>
    <row r="15" spans="1:14" ht="30">
      <c r="B15" s="604"/>
      <c r="C15" s="613" t="s">
        <v>606</v>
      </c>
      <c r="D15" s="609"/>
      <c r="E15" s="609"/>
      <c r="F15" s="609"/>
      <c r="G15" s="609"/>
      <c r="H15" s="609"/>
      <c r="I15" s="609"/>
      <c r="J15" s="609"/>
      <c r="K15" s="609"/>
      <c r="L15" s="610"/>
      <c r="N15" s="604"/>
    </row>
    <row r="16" spans="1:14" ht="25.5" customHeight="1">
      <c r="B16" s="604"/>
      <c r="C16" s="614" t="s">
        <v>607</v>
      </c>
      <c r="D16" s="609"/>
      <c r="E16" s="609"/>
      <c r="F16" s="609"/>
      <c r="G16" s="609"/>
      <c r="H16" s="609"/>
      <c r="I16" s="609"/>
      <c r="J16" s="609"/>
      <c r="K16" s="609"/>
      <c r="L16" s="610"/>
      <c r="N16" s="604"/>
    </row>
    <row r="17" spans="2:14" ht="22.5" customHeight="1">
      <c r="B17" s="604"/>
      <c r="C17" s="613"/>
      <c r="D17" s="609"/>
      <c r="E17" s="609"/>
      <c r="F17" s="609"/>
      <c r="G17" s="609"/>
      <c r="H17" s="609"/>
      <c r="I17" s="609"/>
      <c r="J17" s="609"/>
      <c r="K17" s="609"/>
      <c r="L17" s="610"/>
      <c r="N17" s="604"/>
    </row>
    <row r="18" spans="2:14" ht="23.25" customHeight="1">
      <c r="B18" s="604"/>
      <c r="C18" s="615" t="s">
        <v>811</v>
      </c>
      <c r="D18" s="609"/>
      <c r="E18" s="609"/>
      <c r="F18" s="609"/>
      <c r="G18" s="609"/>
      <c r="H18" s="609"/>
      <c r="I18" s="609"/>
      <c r="J18" s="609"/>
      <c r="K18" s="609"/>
      <c r="L18" s="610"/>
      <c r="N18" s="604"/>
    </row>
    <row r="19" spans="2:14" ht="6.75" customHeight="1" thickBot="1">
      <c r="B19" s="604"/>
      <c r="C19" s="616"/>
      <c r="D19" s="617"/>
      <c r="E19" s="617"/>
      <c r="F19" s="617"/>
      <c r="G19" s="617"/>
      <c r="H19" s="617"/>
      <c r="I19" s="617"/>
      <c r="J19" s="617"/>
      <c r="K19" s="617"/>
      <c r="L19" s="618"/>
      <c r="N19" s="604"/>
    </row>
    <row r="20" spans="2:14" ht="13.5" thickTop="1">
      <c r="B20" s="596"/>
      <c r="N20" s="596"/>
    </row>
    <row r="21" spans="2:14">
      <c r="B21" s="596"/>
      <c r="N21" s="596"/>
    </row>
    <row r="22" spans="2:14">
      <c r="B22" s="596"/>
      <c r="N22" s="596"/>
    </row>
    <row r="23" spans="2:14">
      <c r="B23" s="596"/>
      <c r="N23" s="596"/>
    </row>
    <row r="24" spans="2:14">
      <c r="B24" s="596"/>
      <c r="N24" s="596"/>
    </row>
    <row r="25" spans="2:14">
      <c r="B25" s="619"/>
      <c r="C25" s="620"/>
      <c r="D25" s="429"/>
      <c r="N25" s="596"/>
    </row>
    <row r="26" spans="2:14">
      <c r="B26" s="596"/>
      <c r="N26" s="596"/>
    </row>
    <row r="27" spans="2:14">
      <c r="B27" s="596"/>
      <c r="N27" s="596"/>
    </row>
    <row r="28" spans="2:14">
      <c r="B28" s="596"/>
      <c r="N28" s="596"/>
    </row>
    <row r="34" spans="2:2">
      <c r="B34" s="203"/>
    </row>
  </sheetData>
  <pageMargins left="0.75" right="0.75" top="1" bottom="1" header="0" footer="0"/>
  <pageSetup paperSize="9" scale="6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>
    <tabColor rgb="FFFFFF00"/>
    <pageSetUpPr fitToPage="1"/>
  </sheetPr>
  <dimension ref="A1:X74"/>
  <sheetViews>
    <sheetView showGridLines="0" zoomScale="85" zoomScaleNormal="85" workbookViewId="0">
      <pane xSplit="1" ySplit="5" topLeftCell="B18" activePane="bottomRight" state="frozen"/>
      <selection activeCell="C77" sqref="C77"/>
      <selection pane="topRight" activeCell="C77" sqref="C77"/>
      <selection pane="bottomLeft" activeCell="C77" sqref="C77"/>
      <selection pane="bottomRight" activeCell="C25" sqref="C25"/>
    </sheetView>
  </sheetViews>
  <sheetFormatPr baseColWidth="10" defaultColWidth="11.42578125" defaultRowHeight="12.75"/>
  <cols>
    <col min="1" max="1" width="13" style="2" customWidth="1"/>
    <col min="2" max="2" width="12.7109375" style="2" customWidth="1"/>
    <col min="3" max="3" width="16.28515625" style="2" customWidth="1"/>
    <col min="4" max="4" width="12.7109375" style="2" customWidth="1"/>
    <col min="5" max="5" width="21.28515625" style="2" customWidth="1"/>
    <col min="6" max="6" width="11.7109375" style="2" customWidth="1"/>
    <col min="7" max="7" width="14.28515625" style="2" customWidth="1"/>
    <col min="8" max="8" width="11.7109375" style="2" customWidth="1"/>
    <col min="9" max="9" width="14.28515625" style="2" customWidth="1"/>
    <col min="10" max="10" width="16.140625" style="2" customWidth="1"/>
    <col min="11" max="11" width="14.85546875" style="2" customWidth="1"/>
    <col min="12" max="12" width="17.28515625" style="2" customWidth="1"/>
    <col min="13" max="13" width="5.5703125" style="2" customWidth="1"/>
    <col min="14" max="14" width="12.7109375" style="2" customWidth="1"/>
    <col min="15" max="15" width="16" style="2" customWidth="1"/>
    <col min="16" max="16" width="15.28515625" style="2" customWidth="1"/>
    <col min="17" max="17" width="16.42578125" style="2" customWidth="1"/>
    <col min="18" max="18" width="11" style="2" customWidth="1"/>
    <col min="19" max="19" width="14.42578125" style="2" customWidth="1"/>
    <col min="20" max="20" width="9.7109375" style="2" customWidth="1"/>
    <col min="21" max="21" width="13.5703125" style="2" customWidth="1"/>
    <col min="22" max="22" width="12.42578125" style="2" customWidth="1"/>
    <col min="23" max="23" width="16.42578125" style="2" customWidth="1"/>
    <col min="24" max="24" width="14.7109375" style="2" customWidth="1"/>
    <col min="25" max="16384" width="11.42578125" style="12"/>
  </cols>
  <sheetData>
    <row r="1" spans="1:24" ht="85.5" customHeight="1" thickTop="1" thickBot="1">
      <c r="A1" s="158" t="s">
        <v>135</v>
      </c>
      <c r="B1" s="365" t="s">
        <v>511</v>
      </c>
      <c r="C1" s="690"/>
      <c r="D1" s="690"/>
      <c r="E1" s="690"/>
      <c r="F1" s="690"/>
      <c r="G1" s="690"/>
      <c r="H1" s="690"/>
      <c r="I1" s="690"/>
      <c r="J1" s="690"/>
      <c r="K1" s="690"/>
      <c r="L1" s="691"/>
      <c r="M1" s="672"/>
      <c r="N1" s="1106" t="s">
        <v>511</v>
      </c>
      <c r="O1" s="1107"/>
      <c r="P1" s="1107"/>
      <c r="Q1" s="1107"/>
      <c r="R1" s="1107"/>
      <c r="S1" s="1107"/>
      <c r="T1" s="1107"/>
      <c r="U1" s="1107"/>
      <c r="V1" s="1107"/>
      <c r="W1" s="1107"/>
      <c r="X1" s="1108"/>
    </row>
    <row r="2" spans="1:24" ht="53.65" customHeight="1" thickTop="1" thickBot="1">
      <c r="A2" s="1"/>
      <c r="B2" s="365" t="s">
        <v>36</v>
      </c>
      <c r="C2" s="690"/>
      <c r="D2" s="690"/>
      <c r="E2" s="690"/>
      <c r="F2" s="690"/>
      <c r="G2" s="690"/>
      <c r="H2" s="690"/>
      <c r="I2" s="690"/>
      <c r="J2" s="690"/>
      <c r="K2" s="690"/>
      <c r="L2" s="691"/>
      <c r="M2" s="672"/>
      <c r="N2" s="1106" t="s">
        <v>136</v>
      </c>
      <c r="O2" s="1107"/>
      <c r="P2" s="1107"/>
      <c r="Q2" s="1107"/>
      <c r="R2" s="1107"/>
      <c r="S2" s="1107"/>
      <c r="T2" s="1107"/>
      <c r="U2" s="1107"/>
      <c r="V2" s="1107"/>
      <c r="W2" s="1107"/>
      <c r="X2" s="1108"/>
    </row>
    <row r="3" spans="1:24" ht="17.25" customHeight="1" thickTop="1" thickBot="1">
      <c r="A3" s="1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1"/>
      <c r="M3" s="1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1"/>
    </row>
    <row r="4" spans="1:24" ht="50.1" customHeight="1" thickTop="1" thickBot="1">
      <c r="A4" s="1"/>
      <c r="B4" s="630" t="s">
        <v>620</v>
      </c>
      <c r="C4" s="631" t="s">
        <v>628</v>
      </c>
      <c r="D4" s="631" t="s">
        <v>629</v>
      </c>
      <c r="E4" s="631" t="s">
        <v>634</v>
      </c>
      <c r="F4" s="631" t="s">
        <v>630</v>
      </c>
      <c r="G4" s="631" t="s">
        <v>609</v>
      </c>
      <c r="H4" s="631" t="s">
        <v>610</v>
      </c>
      <c r="I4" s="631" t="s">
        <v>632</v>
      </c>
      <c r="J4" s="714" t="s">
        <v>226</v>
      </c>
      <c r="K4" s="631" t="s">
        <v>631</v>
      </c>
      <c r="L4" s="632" t="s">
        <v>633</v>
      </c>
      <c r="M4" s="693"/>
      <c r="N4" s="630" t="s">
        <v>620</v>
      </c>
      <c r="O4" s="631" t="s">
        <v>228</v>
      </c>
      <c r="P4" s="631" t="s">
        <v>629</v>
      </c>
      <c r="Q4" s="631" t="s">
        <v>634</v>
      </c>
      <c r="R4" s="631" t="s">
        <v>630</v>
      </c>
      <c r="S4" s="631" t="s">
        <v>609</v>
      </c>
      <c r="T4" s="631" t="s">
        <v>610</v>
      </c>
      <c r="U4" s="631" t="s">
        <v>632</v>
      </c>
      <c r="V4" s="714" t="s">
        <v>226</v>
      </c>
      <c r="W4" s="631" t="s">
        <v>631</v>
      </c>
      <c r="X4" s="632" t="s">
        <v>633</v>
      </c>
    </row>
    <row r="5" spans="1:24" ht="123" customHeight="1" thickTop="1" thickBot="1">
      <c r="A5" s="62"/>
      <c r="B5" s="715" t="s">
        <v>0</v>
      </c>
      <c r="C5" s="716" t="s">
        <v>48</v>
      </c>
      <c r="D5" s="716" t="s">
        <v>50</v>
      </c>
      <c r="E5" s="716" t="s">
        <v>51</v>
      </c>
      <c r="F5" s="716" t="s">
        <v>52</v>
      </c>
      <c r="G5" s="716" t="s">
        <v>53</v>
      </c>
      <c r="H5" s="716" t="s">
        <v>54</v>
      </c>
      <c r="I5" s="716" t="s">
        <v>55</v>
      </c>
      <c r="J5" s="48" t="s">
        <v>184</v>
      </c>
      <c r="K5" s="716" t="s">
        <v>56</v>
      </c>
      <c r="L5" s="717" t="s">
        <v>57</v>
      </c>
      <c r="M5" s="190"/>
      <c r="N5" s="715" t="s">
        <v>0</v>
      </c>
      <c r="O5" s="716" t="s">
        <v>48</v>
      </c>
      <c r="P5" s="716" t="s">
        <v>50</v>
      </c>
      <c r="Q5" s="716" t="s">
        <v>51</v>
      </c>
      <c r="R5" s="716" t="s">
        <v>52</v>
      </c>
      <c r="S5" s="716" t="s">
        <v>53</v>
      </c>
      <c r="T5" s="716" t="s">
        <v>54</v>
      </c>
      <c r="U5" s="718" t="s">
        <v>55</v>
      </c>
      <c r="V5" s="48" t="s">
        <v>184</v>
      </c>
      <c r="W5" s="716" t="s">
        <v>56</v>
      </c>
      <c r="X5" s="719" t="s">
        <v>57</v>
      </c>
    </row>
    <row r="6" spans="1:24" ht="14.25" customHeight="1" thickTop="1">
      <c r="A6" s="39">
        <v>1954</v>
      </c>
      <c r="B6" s="44">
        <v>2472.6066296374611</v>
      </c>
      <c r="C6" s="503"/>
      <c r="D6" s="503"/>
      <c r="E6" s="503"/>
      <c r="F6" s="503"/>
      <c r="G6" s="503"/>
      <c r="H6" s="503"/>
      <c r="I6" s="503"/>
      <c r="J6" s="503"/>
      <c r="K6" s="503"/>
      <c r="L6" s="720"/>
      <c r="M6" s="10"/>
      <c r="N6" s="721"/>
      <c r="O6" s="503"/>
      <c r="P6" s="503"/>
      <c r="Q6" s="503"/>
      <c r="R6" s="503"/>
      <c r="S6" s="503"/>
      <c r="T6" s="503"/>
      <c r="U6" s="503"/>
      <c r="V6" s="503"/>
      <c r="W6" s="503"/>
      <c r="X6" s="720"/>
    </row>
    <row r="7" spans="1:24" ht="14.25" customHeight="1">
      <c r="A7" s="39">
        <v>1955</v>
      </c>
      <c r="B7" s="44">
        <v>2759.2966098429515</v>
      </c>
      <c r="C7" s="10"/>
      <c r="D7" s="10"/>
      <c r="E7" s="10"/>
      <c r="F7" s="10"/>
      <c r="G7" s="10"/>
      <c r="H7" s="10"/>
      <c r="I7" s="10"/>
      <c r="J7" s="10"/>
      <c r="K7" s="10"/>
      <c r="L7" s="43"/>
      <c r="M7" s="10"/>
      <c r="N7" s="44">
        <v>11.594645778634249</v>
      </c>
      <c r="O7" s="10"/>
      <c r="P7" s="10"/>
      <c r="Q7" s="10"/>
      <c r="R7" s="10"/>
      <c r="S7" s="10"/>
      <c r="T7" s="10"/>
      <c r="U7" s="10"/>
      <c r="V7" s="10"/>
      <c r="W7" s="10"/>
      <c r="X7" s="43"/>
    </row>
    <row r="8" spans="1:24" ht="14.25" customHeight="1">
      <c r="A8" s="39">
        <v>1956</v>
      </c>
      <c r="B8" s="44">
        <v>3169.8193319626484</v>
      </c>
      <c r="C8" s="10"/>
      <c r="D8" s="10"/>
      <c r="E8" s="10"/>
      <c r="F8" s="10"/>
      <c r="G8" s="10"/>
      <c r="H8" s="10"/>
      <c r="I8" s="10"/>
      <c r="J8" s="10"/>
      <c r="K8" s="10"/>
      <c r="L8" s="43"/>
      <c r="M8" s="10"/>
      <c r="N8" s="44">
        <v>14.877803301583526</v>
      </c>
      <c r="O8" s="10"/>
      <c r="P8" s="10"/>
      <c r="Q8" s="10"/>
      <c r="R8" s="10"/>
      <c r="S8" s="10"/>
      <c r="T8" s="10"/>
      <c r="U8" s="10"/>
      <c r="V8" s="10"/>
      <c r="W8" s="10"/>
      <c r="X8" s="43"/>
    </row>
    <row r="9" spans="1:24" ht="14.25" customHeight="1">
      <c r="A9" s="39">
        <v>1957</v>
      </c>
      <c r="B9" s="44">
        <v>3716.3693544937596</v>
      </c>
      <c r="C9" s="10"/>
      <c r="D9" s="10"/>
      <c r="E9" s="10"/>
      <c r="F9" s="10"/>
      <c r="G9" s="10"/>
      <c r="H9" s="10"/>
      <c r="I9" s="10"/>
      <c r="J9" s="10"/>
      <c r="K9" s="10"/>
      <c r="L9" s="43"/>
      <c r="M9" s="10"/>
      <c r="N9" s="44">
        <v>17.242308324011169</v>
      </c>
      <c r="O9" s="10"/>
      <c r="P9" s="10"/>
      <c r="Q9" s="10"/>
      <c r="R9" s="10"/>
      <c r="S9" s="10"/>
      <c r="T9" s="10"/>
      <c r="U9" s="10"/>
      <c r="V9" s="10"/>
      <c r="W9" s="10"/>
      <c r="X9" s="43"/>
    </row>
    <row r="10" spans="1:24" ht="14.25" customHeight="1">
      <c r="A10" s="39">
        <v>1958</v>
      </c>
      <c r="B10" s="44">
        <v>4272.7142355661044</v>
      </c>
      <c r="C10" s="10"/>
      <c r="D10" s="10"/>
      <c r="E10" s="10"/>
      <c r="F10" s="10"/>
      <c r="G10" s="10"/>
      <c r="H10" s="10"/>
      <c r="I10" s="10"/>
      <c r="J10" s="10"/>
      <c r="K10" s="10"/>
      <c r="L10" s="43"/>
      <c r="M10" s="10"/>
      <c r="N10" s="44">
        <v>14.970118091185514</v>
      </c>
      <c r="O10" s="10"/>
      <c r="P10" s="10"/>
      <c r="Q10" s="10"/>
      <c r="R10" s="10"/>
      <c r="S10" s="10"/>
      <c r="T10" s="10"/>
      <c r="U10" s="10"/>
      <c r="V10" s="10"/>
      <c r="W10" s="10"/>
      <c r="X10" s="43"/>
    </row>
    <row r="11" spans="1:24" ht="14.25" customHeight="1">
      <c r="A11" s="39">
        <v>1959</v>
      </c>
      <c r="B11" s="44">
        <v>4431.1942977749022</v>
      </c>
      <c r="C11" s="10"/>
      <c r="D11" s="10"/>
      <c r="E11" s="10"/>
      <c r="F11" s="10"/>
      <c r="G11" s="10"/>
      <c r="H11" s="10"/>
      <c r="I11" s="10"/>
      <c r="J11" s="10"/>
      <c r="K11" s="10"/>
      <c r="L11" s="43"/>
      <c r="M11" s="10"/>
      <c r="N11" s="44">
        <v>3.7091191563809467</v>
      </c>
      <c r="O11" s="10"/>
      <c r="P11" s="10"/>
      <c r="Q11" s="10"/>
      <c r="R11" s="10"/>
      <c r="S11" s="10"/>
      <c r="T11" s="10"/>
      <c r="U11" s="10"/>
      <c r="V11" s="10"/>
      <c r="W11" s="10"/>
      <c r="X11" s="43"/>
    </row>
    <row r="12" spans="1:24" ht="14.25" customHeight="1">
      <c r="A12" s="39">
        <v>1960</v>
      </c>
      <c r="B12" s="44">
        <v>4558.1478245155749</v>
      </c>
      <c r="C12" s="10"/>
      <c r="D12" s="10"/>
      <c r="E12" s="10"/>
      <c r="F12" s="10"/>
      <c r="G12" s="10"/>
      <c r="H12" s="10"/>
      <c r="I12" s="10"/>
      <c r="J12" s="10"/>
      <c r="K12" s="10"/>
      <c r="L12" s="43"/>
      <c r="M12" s="10"/>
      <c r="N12" s="44">
        <v>2.8649957146862581</v>
      </c>
      <c r="O12" s="10"/>
      <c r="P12" s="10"/>
      <c r="Q12" s="10"/>
      <c r="R12" s="10"/>
      <c r="S12" s="10"/>
      <c r="T12" s="10"/>
      <c r="U12" s="10"/>
      <c r="V12" s="10"/>
      <c r="W12" s="10"/>
      <c r="X12" s="43"/>
    </row>
    <row r="13" spans="1:24" ht="14.25" customHeight="1">
      <c r="A13" s="39">
        <v>1961</v>
      </c>
      <c r="B13" s="44">
        <v>5191.14064953057</v>
      </c>
      <c r="C13" s="10"/>
      <c r="D13" s="10"/>
      <c r="E13" s="10"/>
      <c r="F13" s="10"/>
      <c r="G13" s="10"/>
      <c r="H13" s="10"/>
      <c r="I13" s="10"/>
      <c r="J13" s="10"/>
      <c r="K13" s="10"/>
      <c r="L13" s="43"/>
      <c r="M13" s="10"/>
      <c r="N13" s="44">
        <v>13.887062231955305</v>
      </c>
      <c r="O13" s="10"/>
      <c r="P13" s="10"/>
      <c r="Q13" s="10"/>
      <c r="R13" s="10"/>
      <c r="S13" s="10"/>
      <c r="T13" s="10"/>
      <c r="U13" s="10"/>
      <c r="V13" s="10"/>
      <c r="W13" s="10"/>
      <c r="X13" s="43"/>
    </row>
    <row r="14" spans="1:24" ht="14.25" customHeight="1">
      <c r="A14" s="39">
        <v>1962</v>
      </c>
      <c r="B14" s="44">
        <v>5998.7380812259844</v>
      </c>
      <c r="C14" s="10"/>
      <c r="D14" s="10"/>
      <c r="E14" s="10"/>
      <c r="F14" s="10"/>
      <c r="G14" s="10"/>
      <c r="H14" s="10"/>
      <c r="I14" s="10"/>
      <c r="J14" s="10"/>
      <c r="K14" s="10"/>
      <c r="L14" s="43"/>
      <c r="M14" s="10"/>
      <c r="N14" s="44">
        <v>15.557225015054144</v>
      </c>
      <c r="O14" s="10"/>
      <c r="P14" s="10"/>
      <c r="Q14" s="10"/>
      <c r="R14" s="10"/>
      <c r="S14" s="10"/>
      <c r="T14" s="10"/>
      <c r="U14" s="10"/>
      <c r="V14" s="10"/>
      <c r="W14" s="10"/>
      <c r="X14" s="43"/>
    </row>
    <row r="15" spans="1:24" ht="14.25" customHeight="1">
      <c r="A15" s="39">
        <v>1963</v>
      </c>
      <c r="B15" s="44">
        <v>7080.4219282418344</v>
      </c>
      <c r="C15" s="10"/>
      <c r="D15" s="10"/>
      <c r="E15" s="10"/>
      <c r="F15" s="10"/>
      <c r="G15" s="10"/>
      <c r="H15" s="10"/>
      <c r="I15" s="10"/>
      <c r="J15" s="10"/>
      <c r="K15" s="10"/>
      <c r="L15" s="43"/>
      <c r="M15" s="10"/>
      <c r="N15" s="44">
        <v>18.031856573320869</v>
      </c>
      <c r="O15" s="10"/>
      <c r="P15" s="10"/>
      <c r="Q15" s="10"/>
      <c r="R15" s="10"/>
      <c r="S15" s="10"/>
      <c r="T15" s="10"/>
      <c r="U15" s="10"/>
      <c r="V15" s="10"/>
      <c r="W15" s="10"/>
      <c r="X15" s="43"/>
    </row>
    <row r="16" spans="1:24" ht="14.25" customHeight="1" thickBot="1">
      <c r="A16" s="39">
        <v>1964</v>
      </c>
      <c r="B16" s="723">
        <v>7993.6135010232701</v>
      </c>
      <c r="C16" s="702">
        <v>7624.6616556650142</v>
      </c>
      <c r="D16" s="702">
        <v>1225.9986407412275</v>
      </c>
      <c r="E16" s="702">
        <v>246.46808620842128</v>
      </c>
      <c r="F16" s="702">
        <v>2140.3615193056344</v>
      </c>
      <c r="G16" s="702">
        <v>663.02575246586173</v>
      </c>
      <c r="H16" s="702">
        <v>3348.8076569438695</v>
      </c>
      <c r="I16" s="702">
        <v>2721.5188383422615</v>
      </c>
      <c r="J16" s="702"/>
      <c r="K16" s="702">
        <v>627.28881860160755</v>
      </c>
      <c r="L16" s="724">
        <v>368.95184535825501</v>
      </c>
      <c r="M16" s="702"/>
      <c r="N16" s="723">
        <v>12.897417442581617</v>
      </c>
      <c r="O16" s="702"/>
      <c r="P16" s="702"/>
      <c r="Q16" s="702"/>
      <c r="R16" s="702"/>
      <c r="S16" s="702"/>
      <c r="T16" s="702"/>
      <c r="U16" s="702"/>
      <c r="V16" s="702"/>
      <c r="W16" s="702"/>
      <c r="X16" s="724"/>
    </row>
    <row r="17" spans="1:24" ht="14.25" customHeight="1">
      <c r="A17" s="39">
        <v>1965</v>
      </c>
      <c r="B17" s="44">
        <v>9272.5099277766112</v>
      </c>
      <c r="C17" s="10">
        <v>8880.1349879445206</v>
      </c>
      <c r="D17" s="10">
        <v>1341.4366826301416</v>
      </c>
      <c r="E17" s="10">
        <v>288.90755030478363</v>
      </c>
      <c r="F17" s="10">
        <v>2479.7982713808501</v>
      </c>
      <c r="G17" s="10">
        <v>819.58276804087154</v>
      </c>
      <c r="H17" s="10">
        <v>3950.4097155878731</v>
      </c>
      <c r="I17" s="10">
        <v>3204.532478970817</v>
      </c>
      <c r="J17" s="10"/>
      <c r="K17" s="10">
        <v>745.8772366170557</v>
      </c>
      <c r="L17" s="43">
        <v>392.37493983209231</v>
      </c>
      <c r="M17" s="10"/>
      <c r="N17" s="44">
        <v>15.998977516108681</v>
      </c>
      <c r="O17" s="10">
        <v>16.46595467415537</v>
      </c>
      <c r="P17" s="10">
        <v>9.4158376732882196</v>
      </c>
      <c r="Q17" s="10">
        <v>17.219050445530783</v>
      </c>
      <c r="R17" s="10">
        <v>15.85885136756402</v>
      </c>
      <c r="S17" s="10">
        <v>23.612509015337334</v>
      </c>
      <c r="T17" s="10">
        <v>17.964664449944181</v>
      </c>
      <c r="U17" s="10">
        <v>17.747944045934673</v>
      </c>
      <c r="V17" s="10"/>
      <c r="W17" s="10">
        <v>18.904915008657895</v>
      </c>
      <c r="X17" s="43">
        <v>6.3485505679184984</v>
      </c>
    </row>
    <row r="18" spans="1:24" ht="14.25" customHeight="1">
      <c r="A18" s="39">
        <v>1966</v>
      </c>
      <c r="B18" s="44">
        <v>10756.844207310711</v>
      </c>
      <c r="C18" s="10">
        <v>10284.328875255771</v>
      </c>
      <c r="D18" s="10">
        <v>1510.6951644033772</v>
      </c>
      <c r="E18" s="10">
        <v>321.67589044422465</v>
      </c>
      <c r="F18" s="10">
        <v>2840.719021498222</v>
      </c>
      <c r="G18" s="10">
        <v>987.99455157367458</v>
      </c>
      <c r="H18" s="10">
        <v>4623.2442473362726</v>
      </c>
      <c r="I18" s="10">
        <v>3699.6240944387146</v>
      </c>
      <c r="J18" s="10"/>
      <c r="K18" s="10">
        <v>923.62015289755834</v>
      </c>
      <c r="L18" s="43">
        <v>472.51533205493968</v>
      </c>
      <c r="M18" s="10"/>
      <c r="N18" s="44">
        <v>16.007901755787259</v>
      </c>
      <c r="O18" s="10">
        <v>15.812753851349704</v>
      </c>
      <c r="P18" s="10">
        <v>12.617701898636934</v>
      </c>
      <c r="Q18" s="10">
        <v>11.342154299834672</v>
      </c>
      <c r="R18" s="10">
        <v>14.55443994306831</v>
      </c>
      <c r="S18" s="10">
        <v>20.548477847499669</v>
      </c>
      <c r="T18" s="10">
        <v>17.032018959792204</v>
      </c>
      <c r="U18" s="10">
        <v>15.449729990781801</v>
      </c>
      <c r="V18" s="10"/>
      <c r="W18" s="10">
        <v>23.830049712558598</v>
      </c>
      <c r="X18" s="43">
        <v>20.424442054617863</v>
      </c>
    </row>
    <row r="19" spans="1:24" ht="14.25" customHeight="1">
      <c r="A19" s="39">
        <v>1967</v>
      </c>
      <c r="B19" s="44">
        <v>12181.002594087064</v>
      </c>
      <c r="C19" s="10">
        <v>11604.749464007502</v>
      </c>
      <c r="D19" s="10">
        <v>1552.3090493983166</v>
      </c>
      <c r="E19" s="10">
        <v>334.39710049780984</v>
      </c>
      <c r="F19" s="10">
        <v>3124.9014592835747</v>
      </c>
      <c r="G19" s="10">
        <v>1187.3626544168303</v>
      </c>
      <c r="H19" s="10">
        <v>5405.7792004109715</v>
      </c>
      <c r="I19" s="10">
        <v>4260.2623295836811</v>
      </c>
      <c r="J19" s="10"/>
      <c r="K19" s="10">
        <v>1145.5168708272906</v>
      </c>
      <c r="L19" s="43">
        <v>576.25313007956197</v>
      </c>
      <c r="M19" s="10"/>
      <c r="N19" s="44">
        <v>13.239555759378273</v>
      </c>
      <c r="O19" s="10">
        <v>12.839151730441834</v>
      </c>
      <c r="P19" s="10">
        <v>2.7546182694887955</v>
      </c>
      <c r="Q19" s="10">
        <v>3.9546669276387503</v>
      </c>
      <c r="R19" s="10">
        <v>10.003891114703499</v>
      </c>
      <c r="S19" s="10">
        <v>20.179069057172725</v>
      </c>
      <c r="T19" s="10">
        <v>16.926100184422754</v>
      </c>
      <c r="U19" s="10">
        <v>15.153924313221978</v>
      </c>
      <c r="V19" s="10"/>
      <c r="W19" s="10">
        <v>24.024672613909882</v>
      </c>
      <c r="X19" s="43">
        <v>21.95437713596997</v>
      </c>
    </row>
    <row r="20" spans="1:24" ht="14.25" customHeight="1">
      <c r="A20" s="39">
        <v>1968</v>
      </c>
      <c r="B20" s="44">
        <v>13752.043061076061</v>
      </c>
      <c r="C20" s="10">
        <v>13110.547518733669</v>
      </c>
      <c r="D20" s="10">
        <v>1663.5841606425108</v>
      </c>
      <c r="E20" s="10">
        <v>369.85765398387616</v>
      </c>
      <c r="F20" s="10">
        <v>3495.7981951850684</v>
      </c>
      <c r="G20" s="10">
        <v>1450.0657024536974</v>
      </c>
      <c r="H20" s="10">
        <v>6131.2418064685153</v>
      </c>
      <c r="I20" s="10">
        <v>4857.4304177328577</v>
      </c>
      <c r="J20" s="10"/>
      <c r="K20" s="10">
        <v>1273.8113887356581</v>
      </c>
      <c r="L20" s="43">
        <v>641.49554234239372</v>
      </c>
      <c r="M20" s="10"/>
      <c r="N20" s="44">
        <v>12.897464349540622</v>
      </c>
      <c r="O20" s="10">
        <v>12.975704985242874</v>
      </c>
      <c r="P20" s="10">
        <v>7.1683606616430584</v>
      </c>
      <c r="Q20" s="10">
        <v>10.604324449367809</v>
      </c>
      <c r="R20" s="10">
        <v>11.869069816573564</v>
      </c>
      <c r="S20" s="10">
        <v>22.124920895873458</v>
      </c>
      <c r="T20" s="10">
        <v>13.420130182201873</v>
      </c>
      <c r="U20" s="10">
        <v>14.017167065097901</v>
      </c>
      <c r="V20" s="10"/>
      <c r="W20" s="10">
        <v>11.199705667862702</v>
      </c>
      <c r="X20" s="43">
        <v>11.321832170147839</v>
      </c>
    </row>
    <row r="21" spans="1:24" ht="14.25" customHeight="1">
      <c r="A21" s="39">
        <v>1969</v>
      </c>
      <c r="B21" s="44">
        <v>15746.146505093888</v>
      </c>
      <c r="C21" s="10">
        <v>15063.173903951301</v>
      </c>
      <c r="D21" s="10">
        <v>1789.796139306535</v>
      </c>
      <c r="E21" s="10">
        <v>442.12513428962262</v>
      </c>
      <c r="F21" s="10">
        <v>4153.018813101904</v>
      </c>
      <c r="G21" s="10">
        <v>1670.7017786137014</v>
      </c>
      <c r="H21" s="10">
        <v>7007.5320386395388</v>
      </c>
      <c r="I21" s="10">
        <v>5497.1463838842119</v>
      </c>
      <c r="J21" s="10"/>
      <c r="K21" s="10">
        <v>1510.3856547553269</v>
      </c>
      <c r="L21" s="43">
        <v>682.97260114258779</v>
      </c>
      <c r="M21" s="10"/>
      <c r="N21" s="44">
        <v>14.500415939373834</v>
      </c>
      <c r="O21" s="10">
        <v>14.893553319779551</v>
      </c>
      <c r="P21" s="10">
        <v>7.5867504422065801</v>
      </c>
      <c r="Q21" s="10">
        <v>19.539268561114319</v>
      </c>
      <c r="R21" s="10">
        <v>18.800301997468203</v>
      </c>
      <c r="S21" s="10">
        <v>15.215591665030036</v>
      </c>
      <c r="T21" s="10">
        <v>14.292214527349568</v>
      </c>
      <c r="U21" s="10">
        <v>13.16984312973306</v>
      </c>
      <c r="V21" s="10"/>
      <c r="W21" s="10">
        <v>18.572158179122923</v>
      </c>
      <c r="X21" s="43">
        <v>6.4656815304970472</v>
      </c>
    </row>
    <row r="22" spans="1:24" ht="14.25" customHeight="1">
      <c r="A22" s="39">
        <v>1970</v>
      </c>
      <c r="B22" s="44">
        <v>17390.561884834529</v>
      </c>
      <c r="C22" s="10">
        <v>16557.576977678589</v>
      </c>
      <c r="D22" s="10">
        <v>1722.704159062112</v>
      </c>
      <c r="E22" s="10">
        <v>496.5538227576086</v>
      </c>
      <c r="F22" s="10">
        <v>4607.2779950321074</v>
      </c>
      <c r="G22" s="10">
        <v>1815.3254931434144</v>
      </c>
      <c r="H22" s="10">
        <v>7915.7155076833451</v>
      </c>
      <c r="I22" s="10">
        <v>6241.7415503635721</v>
      </c>
      <c r="J22" s="10"/>
      <c r="K22" s="10">
        <v>1673.9739573197735</v>
      </c>
      <c r="L22" s="43">
        <v>832.98490715593971</v>
      </c>
      <c r="M22" s="10"/>
      <c r="N22" s="44">
        <v>10.443287690792612</v>
      </c>
      <c r="O22" s="10">
        <v>9.9209043409854267</v>
      </c>
      <c r="P22" s="10">
        <v>-3.748582241909304</v>
      </c>
      <c r="Q22" s="10">
        <v>12.310697638902246</v>
      </c>
      <c r="R22" s="10">
        <v>10.938047776164916</v>
      </c>
      <c r="S22" s="10">
        <v>8.6564649886060163</v>
      </c>
      <c r="T22" s="10">
        <v>12.960104413880401</v>
      </c>
      <c r="U22" s="10">
        <v>13.545121677353599</v>
      </c>
      <c r="V22" s="10"/>
      <c r="W22" s="10">
        <v>10.830896205177943</v>
      </c>
      <c r="X22" s="43">
        <v>21.964615529581554</v>
      </c>
    </row>
    <row r="23" spans="1:24" ht="14.25" customHeight="1">
      <c r="A23" s="39">
        <v>1971</v>
      </c>
      <c r="B23" s="44">
        <v>19626.545966796624</v>
      </c>
      <c r="C23" s="10">
        <v>18718.874940350819</v>
      </c>
      <c r="D23" s="10">
        <v>2041.428932316453</v>
      </c>
      <c r="E23" s="10">
        <v>567.16024560400479</v>
      </c>
      <c r="F23" s="10">
        <v>5101.8457021595732</v>
      </c>
      <c r="G23" s="10">
        <v>1930.9874282699184</v>
      </c>
      <c r="H23" s="10">
        <v>9077.4526320008717</v>
      </c>
      <c r="I23" s="10">
        <v>7172.6407964174141</v>
      </c>
      <c r="J23" s="10"/>
      <c r="K23" s="10">
        <v>1904.8118355834574</v>
      </c>
      <c r="L23" s="43">
        <v>907.67102644580871</v>
      </c>
      <c r="M23" s="10"/>
      <c r="N23" s="44">
        <v>12.857457376992443</v>
      </c>
      <c r="O23" s="10">
        <v>13.05322611868811</v>
      </c>
      <c r="P23" s="10">
        <v>18.501422404869782</v>
      </c>
      <c r="Q23" s="10">
        <v>14.21928894923894</v>
      </c>
      <c r="R23" s="10">
        <v>10.734488078660398</v>
      </c>
      <c r="S23" s="10">
        <v>6.3714157909072311</v>
      </c>
      <c r="T23" s="10">
        <v>14.676337510991821</v>
      </c>
      <c r="U23" s="10">
        <v>14.914094704860359</v>
      </c>
      <c r="V23" s="10"/>
      <c r="W23" s="10">
        <v>13.789812992866523</v>
      </c>
      <c r="X23" s="43">
        <v>8.9660831364724025</v>
      </c>
    </row>
    <row r="24" spans="1:24" ht="14.25" customHeight="1">
      <c r="A24" s="39">
        <v>1972</v>
      </c>
      <c r="B24" s="44">
        <v>23034.928370801783</v>
      </c>
      <c r="C24" s="10">
        <v>21931.617650250231</v>
      </c>
      <c r="D24" s="10">
        <v>2252.5463980968461</v>
      </c>
      <c r="E24" s="10">
        <v>654.63511071259097</v>
      </c>
      <c r="F24" s="10">
        <v>6197.2305402973352</v>
      </c>
      <c r="G24" s="10">
        <v>2246.7860018028828</v>
      </c>
      <c r="H24" s="10">
        <v>10580.419599340579</v>
      </c>
      <c r="I24" s="10">
        <v>8396.1096931124212</v>
      </c>
      <c r="J24" s="10"/>
      <c r="K24" s="10">
        <v>2184.3099062281594</v>
      </c>
      <c r="L24" s="43">
        <v>1103.3107205515521</v>
      </c>
      <c r="M24" s="10"/>
      <c r="N24" s="44">
        <v>17.366185623141828</v>
      </c>
      <c r="O24" s="10">
        <v>17.163118617636329</v>
      </c>
      <c r="P24" s="10">
        <v>10.341651499022975</v>
      </c>
      <c r="Q24" s="10">
        <v>15.423306867255594</v>
      </c>
      <c r="R24" s="10">
        <v>21.470363905244994</v>
      </c>
      <c r="S24" s="10">
        <v>16.354253213129731</v>
      </c>
      <c r="T24" s="10">
        <v>16.557144699838776</v>
      </c>
      <c r="U24" s="10">
        <v>17.057439950235675</v>
      </c>
      <c r="V24" s="10"/>
      <c r="W24" s="10">
        <v>14.673264068578717</v>
      </c>
      <c r="X24" s="43">
        <v>21.554030965581749</v>
      </c>
    </row>
    <row r="25" spans="1:24" ht="14.25" customHeight="1">
      <c r="A25" s="39">
        <v>1973</v>
      </c>
      <c r="B25" s="44">
        <v>27769.620514865015</v>
      </c>
      <c r="C25" s="10">
        <v>26390.482853479098</v>
      </c>
      <c r="D25" s="10">
        <v>2632.8306786518028</v>
      </c>
      <c r="E25" s="10">
        <v>698.37267203651402</v>
      </c>
      <c r="F25" s="10">
        <v>7522.7493785198621</v>
      </c>
      <c r="G25" s="10">
        <v>2883.4612948490862</v>
      </c>
      <c r="H25" s="10">
        <v>12653.068829421829</v>
      </c>
      <c r="I25" s="10">
        <v>10028.356127679877</v>
      </c>
      <c r="J25" s="10"/>
      <c r="K25" s="10">
        <v>2624.7127017419516</v>
      </c>
      <c r="L25" s="43">
        <v>1379.1376613859204</v>
      </c>
      <c r="M25" s="10"/>
      <c r="N25" s="44">
        <v>20.554403590265768</v>
      </c>
      <c r="O25" s="10">
        <v>20.3307629849091</v>
      </c>
      <c r="P25" s="10">
        <v>16.882417200207513</v>
      </c>
      <c r="Q25" s="10">
        <v>6.6812122674436702</v>
      </c>
      <c r="R25" s="10">
        <v>21.388890240622381</v>
      </c>
      <c r="S25" s="10">
        <v>28.3371577237582</v>
      </c>
      <c r="T25" s="10">
        <v>19.589480460778951</v>
      </c>
      <c r="U25" s="10">
        <v>19.440508690667023</v>
      </c>
      <c r="V25" s="10"/>
      <c r="W25" s="10">
        <v>20.162102193377617</v>
      </c>
      <c r="X25" s="43">
        <v>24.999932992265371</v>
      </c>
    </row>
    <row r="26" spans="1:24" ht="14.25" customHeight="1">
      <c r="A26" s="39">
        <v>1974</v>
      </c>
      <c r="B26" s="44">
        <v>34008.266924595555</v>
      </c>
      <c r="C26" s="10">
        <v>32503.795883691819</v>
      </c>
      <c r="D26" s="10">
        <v>3009.6425530874935</v>
      </c>
      <c r="E26" s="10">
        <v>883.01299925488831</v>
      </c>
      <c r="F26" s="10">
        <v>9253.1911140532902</v>
      </c>
      <c r="G26" s="10">
        <v>3746.2114345420769</v>
      </c>
      <c r="H26" s="10">
        <v>15611.737782754071</v>
      </c>
      <c r="I26" s="10">
        <v>12353.13849748521</v>
      </c>
      <c r="J26" s="10"/>
      <c r="K26" s="10">
        <v>3258.5992852688623</v>
      </c>
      <c r="L26" s="43">
        <v>1504.4710409037289</v>
      </c>
      <c r="M26" s="10"/>
      <c r="N26" s="44">
        <v>22.465724392564201</v>
      </c>
      <c r="O26" s="10">
        <v>23.164839628566302</v>
      </c>
      <c r="P26" s="10">
        <v>14.312043592132762</v>
      </c>
      <c r="Q26" s="10">
        <v>26.438652973053411</v>
      </c>
      <c r="R26" s="10">
        <v>23.002783270627859</v>
      </c>
      <c r="S26" s="10">
        <v>29.920642293141817</v>
      </c>
      <c r="T26" s="10">
        <v>23.38301477071343</v>
      </c>
      <c r="U26" s="10">
        <v>23.182088272559032</v>
      </c>
      <c r="V26" s="10"/>
      <c r="W26" s="10">
        <v>24.150703545809684</v>
      </c>
      <c r="X26" s="43">
        <v>9.0878077676349367</v>
      </c>
    </row>
    <row r="27" spans="1:24" ht="14.25" customHeight="1">
      <c r="A27" s="39">
        <v>1975</v>
      </c>
      <c r="B27" s="44">
        <v>39929.019302178502</v>
      </c>
      <c r="C27" s="10">
        <v>38256.723713087245</v>
      </c>
      <c r="D27" s="10">
        <v>3467.1060968107035</v>
      </c>
      <c r="E27" s="10">
        <v>1169.4763318413802</v>
      </c>
      <c r="F27" s="10">
        <v>10380.346149469837</v>
      </c>
      <c r="G27" s="10">
        <v>4302.4950892977567</v>
      </c>
      <c r="H27" s="10">
        <v>18937.300045667565</v>
      </c>
      <c r="I27" s="10">
        <v>14933.3536905199</v>
      </c>
      <c r="J27" s="10"/>
      <c r="K27" s="10">
        <v>4003.9463551476624</v>
      </c>
      <c r="L27" s="43">
        <v>1672.2955890912615</v>
      </c>
      <c r="M27" s="10"/>
      <c r="N27" s="44">
        <v>17.409744491569267</v>
      </c>
      <c r="O27" s="10">
        <v>17.699249189175028</v>
      </c>
      <c r="P27" s="10">
        <v>15.199929415335834</v>
      </c>
      <c r="Q27" s="10">
        <v>32.441575925633927</v>
      </c>
      <c r="R27" s="10">
        <v>12.181257487535069</v>
      </c>
      <c r="S27" s="10">
        <v>14.849232737545105</v>
      </c>
      <c r="T27" s="10">
        <v>21.301678962268799</v>
      </c>
      <c r="U27" s="10">
        <v>20.887122681899474</v>
      </c>
      <c r="V27" s="10"/>
      <c r="W27" s="10">
        <v>22.873234927911756</v>
      </c>
      <c r="X27" s="43">
        <v>11.155053412441962</v>
      </c>
    </row>
    <row r="28" spans="1:24" ht="14.25" customHeight="1">
      <c r="A28" s="39">
        <v>1976</v>
      </c>
      <c r="B28" s="44">
        <v>48050.688425537352</v>
      </c>
      <c r="C28" s="10">
        <v>46079.01060869739</v>
      </c>
      <c r="D28" s="10">
        <v>3954.572397303552</v>
      </c>
      <c r="E28" s="10">
        <v>1381.3781971908563</v>
      </c>
      <c r="F28" s="10">
        <v>12514.9044218291</v>
      </c>
      <c r="G28" s="10">
        <v>4877.9625819069088</v>
      </c>
      <c r="H28" s="10">
        <v>23350.193010466974</v>
      </c>
      <c r="I28" s="10">
        <v>18145.939814144349</v>
      </c>
      <c r="J28" s="10"/>
      <c r="K28" s="10">
        <v>5204.2531963226274</v>
      </c>
      <c r="L28" s="43">
        <v>1971.6778168399537</v>
      </c>
      <c r="M28" s="10"/>
      <c r="N28" s="44">
        <v>20.340266966976905</v>
      </c>
      <c r="O28" s="10">
        <v>20.446829044417679</v>
      </c>
      <c r="P28" s="10">
        <v>14.059745703809167</v>
      </c>
      <c r="Q28" s="10">
        <v>18.119380408137829</v>
      </c>
      <c r="R28" s="10">
        <v>20.563459461015011</v>
      </c>
      <c r="S28" s="10">
        <v>13.375203937840595</v>
      </c>
      <c r="T28" s="10">
        <v>23.302651139062359</v>
      </c>
      <c r="U28" s="10">
        <v>21.512824180035906</v>
      </c>
      <c r="V28" s="10"/>
      <c r="W28" s="10">
        <v>29.97809497701671</v>
      </c>
      <c r="X28" s="43">
        <v>17.902470693675564</v>
      </c>
    </row>
    <row r="29" spans="1:24" ht="14.25" customHeight="1">
      <c r="A29" s="39">
        <v>1977</v>
      </c>
      <c r="B29" s="44">
        <v>60968.839093171344</v>
      </c>
      <c r="C29" s="10">
        <v>58342.322838677195</v>
      </c>
      <c r="D29" s="10">
        <v>4899.3557339529771</v>
      </c>
      <c r="E29" s="10">
        <v>1880.5313707126161</v>
      </c>
      <c r="F29" s="10">
        <v>15387.392478088586</v>
      </c>
      <c r="G29" s="10">
        <v>5990.0544474089929</v>
      </c>
      <c r="H29" s="10">
        <v>30184.988808514023</v>
      </c>
      <c r="I29" s="10">
        <v>23370.102312791867</v>
      </c>
      <c r="J29" s="10"/>
      <c r="K29" s="10">
        <v>6814.8864957221522</v>
      </c>
      <c r="L29" s="43">
        <v>2626.5162544941472</v>
      </c>
      <c r="M29" s="10"/>
      <c r="N29" s="44">
        <v>26.884423701135617</v>
      </c>
      <c r="O29" s="10">
        <v>26.613662203209532</v>
      </c>
      <c r="P29" s="10">
        <v>23.890910109361798</v>
      </c>
      <c r="Q29" s="10">
        <v>36.134432593248377</v>
      </c>
      <c r="R29" s="10">
        <v>22.952536906707444</v>
      </c>
      <c r="S29" s="10">
        <v>22.798286104674091</v>
      </c>
      <c r="T29" s="10">
        <v>29.270832129667102</v>
      </c>
      <c r="U29" s="10">
        <v>28.789704761256839</v>
      </c>
      <c r="V29" s="10"/>
      <c r="W29" s="10">
        <v>30.948403904283772</v>
      </c>
      <c r="X29" s="43">
        <v>33.212243504555715</v>
      </c>
    </row>
    <row r="30" spans="1:24" ht="14.25" customHeight="1">
      <c r="A30" s="39">
        <v>1978</v>
      </c>
      <c r="B30" s="44">
        <v>74624.686691396098</v>
      </c>
      <c r="C30" s="10">
        <v>71474.788541868213</v>
      </c>
      <c r="D30" s="10">
        <v>5873.0126205181077</v>
      </c>
      <c r="E30" s="10">
        <v>2200.9698521595615</v>
      </c>
      <c r="F30" s="10">
        <v>18420.417802615975</v>
      </c>
      <c r="G30" s="10">
        <v>7137.1903585573218</v>
      </c>
      <c r="H30" s="10">
        <v>37843.197908017253</v>
      </c>
      <c r="I30" s="10">
        <v>29300.094490703406</v>
      </c>
      <c r="J30" s="10"/>
      <c r="K30" s="10">
        <v>8543.1034173138432</v>
      </c>
      <c r="L30" s="43">
        <v>3149.8981495278904</v>
      </c>
      <c r="M30" s="10"/>
      <c r="N30" s="44">
        <v>22.398077118306546</v>
      </c>
      <c r="O30" s="10">
        <v>22.509329529960098</v>
      </c>
      <c r="P30" s="10">
        <v>19.873161685680429</v>
      </c>
      <c r="Q30" s="10">
        <v>17.039783884355899</v>
      </c>
      <c r="R30" s="10">
        <v>19.711106536382772</v>
      </c>
      <c r="S30" s="10">
        <v>19.150675861461064</v>
      </c>
      <c r="T30" s="10">
        <v>25.370919128328918</v>
      </c>
      <c r="U30" s="10">
        <v>25.374267080832148</v>
      </c>
      <c r="V30" s="10"/>
      <c r="W30" s="10">
        <v>25.359438087142451</v>
      </c>
      <c r="X30" s="43">
        <v>19.926847745114884</v>
      </c>
    </row>
    <row r="31" spans="1:24" ht="14.25" customHeight="1">
      <c r="A31" s="39">
        <v>1979</v>
      </c>
      <c r="B31" s="44">
        <v>87295.487988853885</v>
      </c>
      <c r="C31" s="10">
        <v>83464.625325699395</v>
      </c>
      <c r="D31" s="10">
        <v>6065.2179942308148</v>
      </c>
      <c r="E31" s="10">
        <v>2627.4071370943579</v>
      </c>
      <c r="F31" s="10">
        <v>21067.832844810946</v>
      </c>
      <c r="G31" s="10">
        <v>8355.4232298200131</v>
      </c>
      <c r="H31" s="10">
        <v>45348.744119743271</v>
      </c>
      <c r="I31" s="10">
        <v>34973.266676940577</v>
      </c>
      <c r="J31" s="10"/>
      <c r="K31" s="10">
        <v>10375.477442802694</v>
      </c>
      <c r="L31" s="43">
        <v>3830.8626631544926</v>
      </c>
      <c r="M31" s="10"/>
      <c r="N31" s="44">
        <v>16.979369507917387</v>
      </c>
      <c r="O31" s="10">
        <v>16.774917461711446</v>
      </c>
      <c r="P31" s="10">
        <v>3.2726879053726732</v>
      </c>
      <c r="Q31" s="10">
        <v>19.37497165244595</v>
      </c>
      <c r="R31" s="10">
        <v>14.372176953657355</v>
      </c>
      <c r="S31" s="10">
        <v>17.068801728148664</v>
      </c>
      <c r="T31" s="10">
        <v>19.833276854586156</v>
      </c>
      <c r="U31" s="10">
        <v>19.362299968135609</v>
      </c>
      <c r="V31" s="10"/>
      <c r="W31" s="10">
        <v>21.448575956312066</v>
      </c>
      <c r="X31" s="43">
        <v>21.618620072800312</v>
      </c>
    </row>
    <row r="32" spans="1:24" ht="14.25" customHeight="1" thickBot="1">
      <c r="A32" s="39">
        <v>1980</v>
      </c>
      <c r="B32" s="723">
        <v>100301.78642027477</v>
      </c>
      <c r="C32" s="702">
        <v>96017.032989089639</v>
      </c>
      <c r="D32" s="702">
        <v>6539.7108993212578</v>
      </c>
      <c r="E32" s="702">
        <v>3295.64172947835</v>
      </c>
      <c r="F32" s="702">
        <v>23794.633610078341</v>
      </c>
      <c r="G32" s="702">
        <v>9440.7482071184495</v>
      </c>
      <c r="H32" s="702">
        <v>52946.298543093253</v>
      </c>
      <c r="I32" s="702">
        <v>40534.07088557478</v>
      </c>
      <c r="J32" s="702"/>
      <c r="K32" s="702">
        <v>12412.22765751847</v>
      </c>
      <c r="L32" s="724">
        <v>4284.7534311851296</v>
      </c>
      <c r="M32" s="702"/>
      <c r="N32" s="723">
        <v>14.899164585782</v>
      </c>
      <c r="O32" s="702">
        <v>15.039194885746721</v>
      </c>
      <c r="P32" s="702">
        <v>7.8231797363553346</v>
      </c>
      <c r="Q32" s="702">
        <v>25.433233508035258</v>
      </c>
      <c r="R32" s="702">
        <v>12.94295804107357</v>
      </c>
      <c r="S32" s="702">
        <v>12.989467408724131</v>
      </c>
      <c r="T32" s="702">
        <v>16.75361593981226</v>
      </c>
      <c r="U32" s="702">
        <v>15.900156711127833</v>
      </c>
      <c r="V32" s="702"/>
      <c r="W32" s="702">
        <v>19.630424006450298</v>
      </c>
      <c r="X32" s="724">
        <v>11.848265206586239</v>
      </c>
    </row>
    <row r="33" spans="1:24" ht="14.25" customHeight="1">
      <c r="A33" s="39">
        <v>1981</v>
      </c>
      <c r="B33" s="44">
        <v>112534.40443139896</v>
      </c>
      <c r="C33" s="10">
        <v>106840.99656020224</v>
      </c>
      <c r="D33" s="10">
        <v>6273.8545117568483</v>
      </c>
      <c r="E33" s="10">
        <v>3928.6855253812801</v>
      </c>
      <c r="F33" s="10">
        <v>25939.122019371825</v>
      </c>
      <c r="G33" s="10">
        <v>9711.5150435554951</v>
      </c>
      <c r="H33" s="10">
        <v>60987.819460136801</v>
      </c>
      <c r="I33" s="10">
        <v>46462.565965994792</v>
      </c>
      <c r="J33" s="10"/>
      <c r="K33" s="10">
        <v>14525.253494142011</v>
      </c>
      <c r="L33" s="43">
        <v>5693.4078711967313</v>
      </c>
      <c r="M33" s="10"/>
      <c r="N33" s="44">
        <v>12.195812704539733</v>
      </c>
      <c r="O33" s="10">
        <v>11.272961925768454</v>
      </c>
      <c r="P33" s="10">
        <v>-4.0652620835578857</v>
      </c>
      <c r="Q33" s="10">
        <v>19.208513784753279</v>
      </c>
      <c r="R33" s="10">
        <v>9.012487624037945</v>
      </c>
      <c r="S33" s="10">
        <v>2.8680654382126525</v>
      </c>
      <c r="T33" s="10">
        <v>15.188070060267789</v>
      </c>
      <c r="U33" s="10">
        <v>14.62595527884627</v>
      </c>
      <c r="V33" s="10"/>
      <c r="W33" s="10">
        <v>17.023743802697776</v>
      </c>
      <c r="X33" s="43">
        <v>32.875974373675419</v>
      </c>
    </row>
    <row r="34" spans="1:24" ht="14.25" customHeight="1">
      <c r="A34" s="39">
        <v>1982</v>
      </c>
      <c r="B34" s="44">
        <v>129413.03956965175</v>
      </c>
      <c r="C34" s="10">
        <v>122834.27812436248</v>
      </c>
      <c r="D34" s="10">
        <v>7308.2153166898606</v>
      </c>
      <c r="E34" s="10">
        <v>5277.6298290411723</v>
      </c>
      <c r="F34" s="10">
        <v>28207.877452946654</v>
      </c>
      <c r="G34" s="10">
        <v>11317.244843034274</v>
      </c>
      <c r="H34" s="10">
        <v>70723.31068265051</v>
      </c>
      <c r="I34" s="10">
        <v>54085.221255426724</v>
      </c>
      <c r="J34" s="10"/>
      <c r="K34" s="10">
        <v>16638.089427223789</v>
      </c>
      <c r="L34" s="43">
        <v>6578.7614452892722</v>
      </c>
      <c r="M34" s="10"/>
      <c r="N34" s="44">
        <v>14.998644391051119</v>
      </c>
      <c r="O34" s="10">
        <v>14.969236603056601</v>
      </c>
      <c r="P34" s="10">
        <v>16.48684716858957</v>
      </c>
      <c r="Q34" s="10">
        <v>34.335766885515142</v>
      </c>
      <c r="R34" s="10">
        <v>8.7464619345268382</v>
      </c>
      <c r="S34" s="10">
        <v>16.534287310241382</v>
      </c>
      <c r="T34" s="10">
        <v>15.96300918559168</v>
      </c>
      <c r="U34" s="10">
        <v>16.406014456908878</v>
      </c>
      <c r="V34" s="10"/>
      <c r="W34" s="10">
        <v>14.545948777650452</v>
      </c>
      <c r="X34" s="43">
        <v>15.550503215685541</v>
      </c>
    </row>
    <row r="35" spans="1:24" ht="14.25" customHeight="1">
      <c r="A35" s="39">
        <v>1983</v>
      </c>
      <c r="B35" s="44">
        <v>147363.75157668718</v>
      </c>
      <c r="C35" s="10">
        <v>138844.8856049946</v>
      </c>
      <c r="D35" s="10">
        <v>8117.3276463015218</v>
      </c>
      <c r="E35" s="10">
        <v>6176.4790792713575</v>
      </c>
      <c r="F35" s="10">
        <v>31901.798130943662</v>
      </c>
      <c r="G35" s="10">
        <v>12105.135245928952</v>
      </c>
      <c r="H35" s="10">
        <v>80544.145502549101</v>
      </c>
      <c r="I35" s="10">
        <v>60926.03330750949</v>
      </c>
      <c r="J35" s="10"/>
      <c r="K35" s="10">
        <v>19618.112195039619</v>
      </c>
      <c r="L35" s="43">
        <v>8518.8659716925704</v>
      </c>
      <c r="M35" s="10"/>
      <c r="N35" s="44">
        <v>13.870868087735566</v>
      </c>
      <c r="O35" s="10">
        <v>13.034315604006185</v>
      </c>
      <c r="P35" s="10">
        <v>11.071271090821334</v>
      </c>
      <c r="Q35" s="10">
        <v>17.031305327328838</v>
      </c>
      <c r="R35" s="10">
        <v>13.095351410820655</v>
      </c>
      <c r="S35" s="10">
        <v>6.9618570051492856</v>
      </c>
      <c r="T35" s="10">
        <v>13.886276992838509</v>
      </c>
      <c r="U35" s="10">
        <v>12.648209424485589</v>
      </c>
      <c r="V35" s="10"/>
      <c r="W35" s="10">
        <v>17.91084716097162</v>
      </c>
      <c r="X35" s="43">
        <v>29.490422209981659</v>
      </c>
    </row>
    <row r="36" spans="1:24" ht="14.25" customHeight="1">
      <c r="A36" s="39">
        <v>1984</v>
      </c>
      <c r="B36" s="44">
        <v>166292.90469065867</v>
      </c>
      <c r="C36" s="10">
        <v>156118.80959371341</v>
      </c>
      <c r="D36" s="10">
        <v>9593.2689121480289</v>
      </c>
      <c r="E36" s="10">
        <v>6897.8387600768174</v>
      </c>
      <c r="F36" s="10">
        <v>35962.543354897949</v>
      </c>
      <c r="G36" s="10">
        <v>12055.179731636696</v>
      </c>
      <c r="H36" s="10">
        <v>91609.978834953916</v>
      </c>
      <c r="I36" s="10">
        <v>69622.030322348175</v>
      </c>
      <c r="J36" s="10"/>
      <c r="K36" s="10">
        <v>21987.948512605722</v>
      </c>
      <c r="L36" s="43">
        <v>10174.095096945253</v>
      </c>
      <c r="M36" s="10"/>
      <c r="N36" s="44">
        <v>12.845189479395746</v>
      </c>
      <c r="O36" s="10">
        <v>12.441166927719681</v>
      </c>
      <c r="P36" s="10">
        <v>18.182600606481447</v>
      </c>
      <c r="Q36" s="10">
        <v>11.679140681078115</v>
      </c>
      <c r="R36" s="10">
        <v>12.728891353667926</v>
      </c>
      <c r="S36" s="10">
        <v>-0.41268034827662836</v>
      </c>
      <c r="T36" s="10">
        <v>13.738842548220465</v>
      </c>
      <c r="U36" s="10">
        <v>14.273039853009518</v>
      </c>
      <c r="V36" s="10"/>
      <c r="W36" s="10">
        <v>12.079838742921002</v>
      </c>
      <c r="X36" s="43">
        <v>19.430158083867745</v>
      </c>
    </row>
    <row r="37" spans="1:24" ht="14.25" customHeight="1">
      <c r="A37" s="39">
        <v>1985</v>
      </c>
      <c r="B37" s="44">
        <v>184777.024914056</v>
      </c>
      <c r="C37" s="10">
        <v>171773.27899096647</v>
      </c>
      <c r="D37" s="10">
        <v>9989.3976484819432</v>
      </c>
      <c r="E37" s="10">
        <v>7719.6556563616268</v>
      </c>
      <c r="F37" s="10">
        <v>39484.028632660527</v>
      </c>
      <c r="G37" s="10">
        <v>13737.661566343442</v>
      </c>
      <c r="H37" s="10">
        <v>100842.5354871189</v>
      </c>
      <c r="I37" s="10">
        <v>76093.001858717093</v>
      </c>
      <c r="J37" s="10"/>
      <c r="K37" s="10">
        <v>24749.533628401834</v>
      </c>
      <c r="L37" s="43">
        <v>13003.745923089555</v>
      </c>
      <c r="M37" s="10"/>
      <c r="N37" s="44">
        <v>11.115399215487788</v>
      </c>
      <c r="O37" s="10">
        <v>10.027279504623788</v>
      </c>
      <c r="P37" s="10">
        <v>4.1292362380490832</v>
      </c>
      <c r="Q37" s="10">
        <v>11.914121580244895</v>
      </c>
      <c r="R37" s="10">
        <v>9.7920918523771938</v>
      </c>
      <c r="S37" s="10">
        <v>13.956505603075907</v>
      </c>
      <c r="T37" s="10">
        <v>10.078112416987373</v>
      </c>
      <c r="U37" s="10">
        <v>9.294430952973487</v>
      </c>
      <c r="V37" s="10"/>
      <c r="W37" s="10">
        <v>12.559539668800346</v>
      </c>
      <c r="X37" s="43">
        <v>27.812309588042837</v>
      </c>
    </row>
    <row r="38" spans="1:24" ht="14.25" customHeight="1">
      <c r="A38" s="39">
        <v>1986</v>
      </c>
      <c r="B38" s="44">
        <v>211536.86314515118</v>
      </c>
      <c r="C38" s="10">
        <v>193681.49326649524</v>
      </c>
      <c r="D38" s="10">
        <v>10966.6040574492</v>
      </c>
      <c r="E38" s="10">
        <v>10132.549316134166</v>
      </c>
      <c r="F38" s="10">
        <v>43786.105099095097</v>
      </c>
      <c r="G38" s="10">
        <v>15632.517065564756</v>
      </c>
      <c r="H38" s="10">
        <v>113163.71772825201</v>
      </c>
      <c r="I38" s="10">
        <v>85318.628491862168</v>
      </c>
      <c r="J38" s="10"/>
      <c r="K38" s="10">
        <v>27845.08923638986</v>
      </c>
      <c r="L38" s="43">
        <v>17855.369878655973</v>
      </c>
      <c r="M38" s="10"/>
      <c r="N38" s="44">
        <v>14.482232433140307</v>
      </c>
      <c r="O38" s="10">
        <v>12.754145699623587</v>
      </c>
      <c r="P38" s="10">
        <v>9.7824357719482613</v>
      </c>
      <c r="Q38" s="10">
        <v>31.256493387553075</v>
      </c>
      <c r="R38" s="10">
        <v>10.895738391993671</v>
      </c>
      <c r="S38" s="10">
        <v>13.793144415958047</v>
      </c>
      <c r="T38" s="10">
        <v>12.218239239638073</v>
      </c>
      <c r="U38" s="10">
        <v>12.124145989501667</v>
      </c>
      <c r="V38" s="10"/>
      <c r="W38" s="10">
        <v>12.507531068931566</v>
      </c>
      <c r="X38" s="43">
        <v>37.309433637516975</v>
      </c>
    </row>
    <row r="39" spans="1:24" ht="14.25" customHeight="1">
      <c r="A39" s="39">
        <v>1987</v>
      </c>
      <c r="B39" s="44">
        <v>236546.02825587906</v>
      </c>
      <c r="C39" s="10">
        <v>217085.54837883997</v>
      </c>
      <c r="D39" s="10">
        <v>12217.382800822927</v>
      </c>
      <c r="E39" s="10">
        <v>9871.8067233350957</v>
      </c>
      <c r="F39" s="10">
        <v>48514.401071371198</v>
      </c>
      <c r="G39" s="10">
        <v>18537.226573553235</v>
      </c>
      <c r="H39" s="10">
        <v>127944.7312097575</v>
      </c>
      <c r="I39" s="10">
        <v>96775.394357125333</v>
      </c>
      <c r="J39" s="10"/>
      <c r="K39" s="10">
        <v>31169.336852632179</v>
      </c>
      <c r="L39" s="43">
        <v>19460.479877039088</v>
      </c>
      <c r="M39" s="10"/>
      <c r="N39" s="44">
        <v>11.822603748060324</v>
      </c>
      <c r="O39" s="10">
        <v>12.083784938678699</v>
      </c>
      <c r="P39" s="10">
        <v>11.405342408839125</v>
      </c>
      <c r="Q39" s="10">
        <v>-2.5733167899206433</v>
      </c>
      <c r="R39" s="10">
        <v>10.798621986530188</v>
      </c>
      <c r="S39" s="10">
        <v>18.581201580051122</v>
      </c>
      <c r="T39" s="10">
        <v>13.061618845892099</v>
      </c>
      <c r="U39" s="10">
        <v>13.428211479461293</v>
      </c>
      <c r="V39" s="10"/>
      <c r="W39" s="10">
        <v>11.938362229767851</v>
      </c>
      <c r="X39" s="43">
        <v>8.9895085304384494</v>
      </c>
    </row>
    <row r="40" spans="1:24" ht="14.25" customHeight="1">
      <c r="A40" s="39">
        <v>1988</v>
      </c>
      <c r="B40" s="44">
        <v>263352.15832429164</v>
      </c>
      <c r="C40" s="10">
        <v>242489.87965544363</v>
      </c>
      <c r="D40" s="10">
        <v>13844.125763212489</v>
      </c>
      <c r="E40" s="10">
        <v>10785.64791797539</v>
      </c>
      <c r="F40" s="10">
        <v>52653.036642878695</v>
      </c>
      <c r="G40" s="10">
        <v>22347.219999314144</v>
      </c>
      <c r="H40" s="10">
        <v>142859.84933206291</v>
      </c>
      <c r="I40" s="10">
        <v>107908.82208524685</v>
      </c>
      <c r="J40" s="10"/>
      <c r="K40" s="10">
        <v>34951.027246816062</v>
      </c>
      <c r="L40" s="43">
        <v>20862.278668847983</v>
      </c>
      <c r="M40" s="10"/>
      <c r="N40" s="44">
        <v>11.332310360931341</v>
      </c>
      <c r="O40" s="10">
        <v>11.702451621639076</v>
      </c>
      <c r="P40" s="10">
        <v>13.314987251443</v>
      </c>
      <c r="Q40" s="10">
        <v>9.2570815074827664</v>
      </c>
      <c r="R40" s="10">
        <v>8.5307361940200046</v>
      </c>
      <c r="S40" s="10">
        <v>20.553200936738648</v>
      </c>
      <c r="T40" s="10">
        <v>11.657469581809487</v>
      </c>
      <c r="U40" s="10">
        <v>11.504399235033237</v>
      </c>
      <c r="V40" s="10"/>
      <c r="W40" s="10">
        <v>12.132726506385483</v>
      </c>
      <c r="X40" s="43">
        <v>7.2033105075833159</v>
      </c>
    </row>
    <row r="41" spans="1:24" ht="14.25" customHeight="1">
      <c r="A41" s="39">
        <v>1989</v>
      </c>
      <c r="B41" s="44">
        <v>295097.83785191365</v>
      </c>
      <c r="C41" s="10">
        <v>271247.09729402483</v>
      </c>
      <c r="D41" s="10">
        <v>14326.252694628511</v>
      </c>
      <c r="E41" s="10">
        <v>11344.151536218906</v>
      </c>
      <c r="F41" s="10">
        <v>58086.28614113923</v>
      </c>
      <c r="G41" s="10">
        <v>27596.313067443141</v>
      </c>
      <c r="H41" s="10">
        <v>159894.09385459503</v>
      </c>
      <c r="I41" s="10">
        <v>119949.61032825477</v>
      </c>
      <c r="J41" s="10"/>
      <c r="K41" s="10">
        <v>39944.483526340271</v>
      </c>
      <c r="L41" s="43">
        <v>23850.740557888814</v>
      </c>
      <c r="M41" s="10"/>
      <c r="N41" s="44">
        <v>12.054459598743982</v>
      </c>
      <c r="O41" s="10">
        <v>11.859141370948191</v>
      </c>
      <c r="P41" s="10">
        <v>3.4825379345885477</v>
      </c>
      <c r="Q41" s="10">
        <v>5.1782111050807877</v>
      </c>
      <c r="R41" s="10">
        <v>10.318967042892059</v>
      </c>
      <c r="S41" s="10">
        <v>23.488796674888857</v>
      </c>
      <c r="T41" s="10">
        <v>11.923745266549869</v>
      </c>
      <c r="U41" s="10">
        <v>11.158298283986291</v>
      </c>
      <c r="V41" s="10"/>
      <c r="W41" s="10">
        <v>14.28700863142469</v>
      </c>
      <c r="X41" s="43">
        <v>14.324714651152991</v>
      </c>
    </row>
    <row r="42" spans="1:24" ht="14.25" customHeight="1">
      <c r="A42" s="39">
        <v>1990</v>
      </c>
      <c r="B42" s="44">
        <v>328698.34713386715</v>
      </c>
      <c r="C42" s="10">
        <v>303099.15500745107</v>
      </c>
      <c r="D42" s="10">
        <v>15742.386717703514</v>
      </c>
      <c r="E42" s="10">
        <v>12080.938960787284</v>
      </c>
      <c r="F42" s="10">
        <v>61630.031922487062</v>
      </c>
      <c r="G42" s="10">
        <v>32825.603868610458</v>
      </c>
      <c r="H42" s="10">
        <v>180820.19353786274</v>
      </c>
      <c r="I42" s="10">
        <v>134594.00469977781</v>
      </c>
      <c r="J42" s="10"/>
      <c r="K42" s="10">
        <v>46226.188838084905</v>
      </c>
      <c r="L42" s="43">
        <v>25599.192126416026</v>
      </c>
      <c r="M42" s="10"/>
      <c r="N42" s="44">
        <v>11.386226861755233</v>
      </c>
      <c r="O42" s="10">
        <v>11.742819750398814</v>
      </c>
      <c r="P42" s="10">
        <v>9.8848879275036605</v>
      </c>
      <c r="Q42" s="10">
        <v>6.4948658541452708</v>
      </c>
      <c r="R42" s="10">
        <v>6.1008303625009974</v>
      </c>
      <c r="S42" s="10">
        <v>18.949237125942719</v>
      </c>
      <c r="T42" s="10">
        <v>13.087475077283051</v>
      </c>
      <c r="U42" s="10">
        <v>12.208788616692544</v>
      </c>
      <c r="V42" s="10"/>
      <c r="W42" s="10">
        <v>15.726089705484213</v>
      </c>
      <c r="X42" s="43">
        <v>7.3308062040400523</v>
      </c>
    </row>
    <row r="43" spans="1:24" ht="14.25" customHeight="1">
      <c r="A43" s="39">
        <v>1991</v>
      </c>
      <c r="B43" s="44">
        <v>360444.02666148916</v>
      </c>
      <c r="C43" s="10">
        <v>332816.34537563054</v>
      </c>
      <c r="D43" s="10">
        <v>16112.743748375591</v>
      </c>
      <c r="E43" s="10">
        <v>13707.066113434017</v>
      </c>
      <c r="F43" s="10">
        <v>64515.805534945364</v>
      </c>
      <c r="G43" s="10">
        <v>36234.454980110386</v>
      </c>
      <c r="H43" s="10">
        <v>202246.27499876518</v>
      </c>
      <c r="I43" s="10">
        <v>149730.44966346468</v>
      </c>
      <c r="J43" s="10"/>
      <c r="K43" s="10">
        <v>52515.825335300513</v>
      </c>
      <c r="L43" s="43">
        <v>27627.681285858664</v>
      </c>
      <c r="M43" s="10"/>
      <c r="N43" s="44">
        <v>9.6579979195006835</v>
      </c>
      <c r="O43" s="10">
        <v>9.8044451385715483</v>
      </c>
      <c r="P43" s="10">
        <v>2.352610422507162</v>
      </c>
      <c r="Q43" s="10">
        <v>13.460271241539012</v>
      </c>
      <c r="R43" s="10">
        <v>4.6824145995701949</v>
      </c>
      <c r="S43" s="10">
        <v>10.384732372767246</v>
      </c>
      <c r="T43" s="10">
        <v>11.849385315703653</v>
      </c>
      <c r="U43" s="10">
        <v>11.24600237391693</v>
      </c>
      <c r="V43" s="10"/>
      <c r="W43" s="10">
        <v>13.606219018500809</v>
      </c>
      <c r="X43" s="43">
        <v>7.9240358423241952</v>
      </c>
    </row>
    <row r="44" spans="1:24" ht="14.25" customHeight="1">
      <c r="A44" s="39">
        <v>1992</v>
      </c>
      <c r="B44" s="44">
        <v>388205.45191817905</v>
      </c>
      <c r="C44" s="10">
        <v>356649.95919601875</v>
      </c>
      <c r="D44" s="10">
        <v>15252.107750940871</v>
      </c>
      <c r="E44" s="10">
        <v>14336.541122584722</v>
      </c>
      <c r="F44" s="10">
        <v>65968.469447930504</v>
      </c>
      <c r="G44" s="10">
        <v>35603.169380822808</v>
      </c>
      <c r="H44" s="10">
        <v>225489.67149373985</v>
      </c>
      <c r="I44" s="10">
        <v>165506.0601539223</v>
      </c>
      <c r="J44" s="10"/>
      <c r="K44" s="10">
        <v>59983.611339817529</v>
      </c>
      <c r="L44" s="43">
        <v>31555.492722160248</v>
      </c>
      <c r="M44" s="10"/>
      <c r="N44" s="44">
        <v>7.7020073029985481</v>
      </c>
      <c r="O44" s="10">
        <v>7.1611908944822389</v>
      </c>
      <c r="P44" s="10">
        <v>-5.3413373344405439</v>
      </c>
      <c r="Q44" s="10">
        <v>4.5923394834564091</v>
      </c>
      <c r="R44" s="10">
        <v>2.2516403553208386</v>
      </c>
      <c r="S44" s="10">
        <v>-1.7422246302148059</v>
      </c>
      <c r="T44" s="10">
        <v>11.492620319022739</v>
      </c>
      <c r="U44" s="10">
        <v>10.536006888321658</v>
      </c>
      <c r="V44" s="10"/>
      <c r="W44" s="10">
        <v>14.220067868755848</v>
      </c>
      <c r="X44" s="43">
        <v>14.216942043239978</v>
      </c>
    </row>
    <row r="45" spans="1:24" ht="14.25" customHeight="1">
      <c r="A45" s="39">
        <v>1993</v>
      </c>
      <c r="B45" s="44">
        <v>401630.08474022639</v>
      </c>
      <c r="C45" s="10">
        <v>373101.23473409971</v>
      </c>
      <c r="D45" s="10">
        <v>16856.886670744036</v>
      </c>
      <c r="E45" s="10">
        <v>15014.679879282956</v>
      </c>
      <c r="F45" s="10">
        <v>65339.945383846163</v>
      </c>
      <c r="G45" s="10">
        <v>34509.096539776299</v>
      </c>
      <c r="H45" s="10">
        <v>241380.62626045026</v>
      </c>
      <c r="I45" s="10">
        <v>178377.52690771277</v>
      </c>
      <c r="J45" s="10"/>
      <c r="K45" s="10">
        <v>63003.099352737467</v>
      </c>
      <c r="L45" s="43">
        <v>28528.850006126708</v>
      </c>
      <c r="M45" s="10"/>
      <c r="N45" s="44">
        <v>3.4581257825500034</v>
      </c>
      <c r="O45" s="10">
        <v>4.6127232357369152</v>
      </c>
      <c r="P45" s="10">
        <v>10.521686222051297</v>
      </c>
      <c r="Q45" s="10">
        <v>4.7301420258889726</v>
      </c>
      <c r="R45" s="10">
        <v>-0.95276435749420685</v>
      </c>
      <c r="S45" s="10">
        <v>-3.0729647390207226</v>
      </c>
      <c r="T45" s="10">
        <v>7.0473093784925611</v>
      </c>
      <c r="U45" s="10">
        <v>7.7770365277379572</v>
      </c>
      <c r="V45" s="10"/>
      <c r="W45" s="10">
        <v>5.0338549905140084</v>
      </c>
      <c r="X45" s="43">
        <v>-9.5914924944526128</v>
      </c>
    </row>
    <row r="46" spans="1:24" ht="14.25" customHeight="1">
      <c r="A46" s="39">
        <v>1994</v>
      </c>
      <c r="B46" s="44">
        <v>427163.18928241031</v>
      </c>
      <c r="C46" s="10">
        <v>395311.3032539456</v>
      </c>
      <c r="D46" s="10">
        <v>17747.116645375601</v>
      </c>
      <c r="E46" s="10">
        <v>15447.087561037457</v>
      </c>
      <c r="F46" s="10">
        <v>68169.399105090633</v>
      </c>
      <c r="G46" s="10">
        <v>35620.190900978108</v>
      </c>
      <c r="H46" s="10">
        <v>258327.50904146378</v>
      </c>
      <c r="I46" s="10">
        <v>192850.10028909761</v>
      </c>
      <c r="J46" s="10"/>
      <c r="K46" s="10">
        <v>65477.408752366166</v>
      </c>
      <c r="L46" s="43">
        <v>31851.886028464694</v>
      </c>
      <c r="M46" s="10"/>
      <c r="N46" s="44">
        <v>6.3573685120472678</v>
      </c>
      <c r="O46" s="10">
        <v>5.9528263249180924</v>
      </c>
      <c r="P46" s="10">
        <v>5.2811055328301215</v>
      </c>
      <c r="Q46" s="10">
        <v>2.8798994399549693</v>
      </c>
      <c r="R46" s="10">
        <v>4.3303582588301248</v>
      </c>
      <c r="S46" s="10">
        <v>3.2197144307186454</v>
      </c>
      <c r="T46" s="10">
        <v>7.0208131628293202</v>
      </c>
      <c r="U46" s="10">
        <v>8.1134510788864809</v>
      </c>
      <c r="V46" s="10"/>
      <c r="W46" s="10">
        <v>3.9272820306437639</v>
      </c>
      <c r="X46" s="43">
        <v>11.647984484563345</v>
      </c>
    </row>
    <row r="47" spans="1:24" ht="14.25" customHeight="1" thickBot="1">
      <c r="A47" s="39">
        <v>1995</v>
      </c>
      <c r="B47" s="723">
        <v>460588</v>
      </c>
      <c r="C47" s="702">
        <v>426438</v>
      </c>
      <c r="D47" s="702">
        <v>17892</v>
      </c>
      <c r="E47" s="702">
        <v>16068</v>
      </c>
      <c r="F47" s="702">
        <v>74925</v>
      </c>
      <c r="G47" s="702">
        <v>39512</v>
      </c>
      <c r="H47" s="702">
        <v>278041</v>
      </c>
      <c r="I47" s="702">
        <v>207514</v>
      </c>
      <c r="J47" s="727">
        <v>19352</v>
      </c>
      <c r="K47" s="702">
        <v>70527</v>
      </c>
      <c r="L47" s="724">
        <v>34150</v>
      </c>
      <c r="M47" s="702"/>
      <c r="N47" s="723">
        <v>7.8248340578550124</v>
      </c>
      <c r="O47" s="702">
        <v>7.8739708401555086</v>
      </c>
      <c r="P47" s="702">
        <v>0.81637686571554013</v>
      </c>
      <c r="Q47" s="702">
        <v>4.0196084634664953</v>
      </c>
      <c r="R47" s="702">
        <v>9.9100197208645824</v>
      </c>
      <c r="S47" s="702">
        <v>10.92585132359587</v>
      </c>
      <c r="T47" s="702">
        <v>7.6312008084946203</v>
      </c>
      <c r="U47" s="702">
        <v>7.6037812212283118</v>
      </c>
      <c r="V47" s="702"/>
      <c r="W47" s="702">
        <v>7.7119595045846312</v>
      </c>
      <c r="X47" s="724">
        <v>7.2150012388012996</v>
      </c>
    </row>
    <row r="48" spans="1:24" ht="14.25" customHeight="1">
      <c r="A48" s="39">
        <v>1996</v>
      </c>
      <c r="B48" s="44">
        <v>489203</v>
      </c>
      <c r="C48" s="42">
        <v>451897</v>
      </c>
      <c r="D48" s="42">
        <v>21471</v>
      </c>
      <c r="E48" s="42">
        <v>16782</v>
      </c>
      <c r="F48" s="42">
        <v>79974</v>
      </c>
      <c r="G48" s="42">
        <v>40608</v>
      </c>
      <c r="H48" s="42">
        <v>293062</v>
      </c>
      <c r="I48" s="42">
        <v>218154</v>
      </c>
      <c r="J48" s="41">
        <v>20478</v>
      </c>
      <c r="K48" s="10">
        <v>74908</v>
      </c>
      <c r="L48" s="43">
        <v>37306</v>
      </c>
      <c r="M48" s="10"/>
      <c r="N48" s="44">
        <v>6.2127107089199107</v>
      </c>
      <c r="O48" s="10">
        <v>5.9701527537414645</v>
      </c>
      <c r="P48" s="10">
        <v>20.003353454057681</v>
      </c>
      <c r="Q48" s="10">
        <v>4.4436146377893948</v>
      </c>
      <c r="R48" s="10">
        <v>6.7387387387387365</v>
      </c>
      <c r="S48" s="10">
        <v>2.7738408584733643</v>
      </c>
      <c r="T48" s="10">
        <v>5.4024406472426678</v>
      </c>
      <c r="U48" s="10">
        <v>5.1273649006813971</v>
      </c>
      <c r="V48" s="10">
        <v>5.8185200496072786</v>
      </c>
      <c r="W48" s="10">
        <v>6.2118054078579732</v>
      </c>
      <c r="X48" s="43">
        <v>9.2415812591507986</v>
      </c>
    </row>
    <row r="49" spans="1:24" ht="14.25" customHeight="1">
      <c r="A49" s="39">
        <v>1997</v>
      </c>
      <c r="B49" s="44">
        <v>519268</v>
      </c>
      <c r="C49" s="42">
        <v>477499</v>
      </c>
      <c r="D49" s="42">
        <v>22340</v>
      </c>
      <c r="E49" s="42">
        <v>16774</v>
      </c>
      <c r="F49" s="42">
        <v>86504</v>
      </c>
      <c r="G49" s="42">
        <v>42453</v>
      </c>
      <c r="H49" s="42">
        <v>309428</v>
      </c>
      <c r="I49" s="42">
        <v>231480</v>
      </c>
      <c r="J49" s="41">
        <v>22171</v>
      </c>
      <c r="K49" s="10">
        <v>77948</v>
      </c>
      <c r="L49" s="43">
        <v>41769</v>
      </c>
      <c r="M49" s="10"/>
      <c r="N49" s="44">
        <v>6.1457104719308653</v>
      </c>
      <c r="O49" s="10">
        <v>5.6654503127925082</v>
      </c>
      <c r="P49" s="10">
        <v>4.0473196404452461</v>
      </c>
      <c r="Q49" s="10">
        <v>-4.7670122750564925E-2</v>
      </c>
      <c r="R49" s="10">
        <v>8.1651536749443476</v>
      </c>
      <c r="S49" s="10">
        <v>4.5434397163120588</v>
      </c>
      <c r="T49" s="10">
        <v>5.5844838293603427</v>
      </c>
      <c r="U49" s="10">
        <v>6.1085288374267632</v>
      </c>
      <c r="V49" s="10">
        <v>8.2674089266529869</v>
      </c>
      <c r="W49" s="10">
        <v>4.0583115288086669</v>
      </c>
      <c r="X49" s="43">
        <v>11.963223074036344</v>
      </c>
    </row>
    <row r="50" spans="1:24" ht="14.25" customHeight="1">
      <c r="A50" s="39">
        <v>1998</v>
      </c>
      <c r="B50" s="44">
        <v>555993</v>
      </c>
      <c r="C50" s="42">
        <v>507777</v>
      </c>
      <c r="D50" s="42">
        <v>23076</v>
      </c>
      <c r="E50" s="42">
        <v>16251</v>
      </c>
      <c r="F50" s="42">
        <v>92031</v>
      </c>
      <c r="G50" s="42">
        <v>46548</v>
      </c>
      <c r="H50" s="42">
        <v>329871</v>
      </c>
      <c r="I50" s="42">
        <v>247445</v>
      </c>
      <c r="J50" s="41">
        <v>23968</v>
      </c>
      <c r="K50" s="10">
        <v>82426</v>
      </c>
      <c r="L50" s="43">
        <v>48216</v>
      </c>
      <c r="M50" s="10"/>
      <c r="N50" s="44">
        <v>7.0724558416848327</v>
      </c>
      <c r="O50" s="10">
        <v>6.3409556878653239</v>
      </c>
      <c r="P50" s="10">
        <v>3.2945389435989236</v>
      </c>
      <c r="Q50" s="10">
        <v>-3.1179205913914432</v>
      </c>
      <c r="R50" s="10">
        <v>6.3892999167668441</v>
      </c>
      <c r="S50" s="10">
        <v>9.645961416154325</v>
      </c>
      <c r="T50" s="10">
        <v>6.6067065682485104</v>
      </c>
      <c r="U50" s="10">
        <v>6.8969241403145087</v>
      </c>
      <c r="V50" s="10">
        <v>8.1051824455369736</v>
      </c>
      <c r="W50" s="10">
        <v>5.7448555447221272</v>
      </c>
      <c r="X50" s="43">
        <v>15.43489190548013</v>
      </c>
    </row>
    <row r="51" spans="1:24" ht="14.25" customHeight="1">
      <c r="A51" s="39">
        <v>1999</v>
      </c>
      <c r="B51" s="44">
        <v>595723</v>
      </c>
      <c r="C51" s="42">
        <v>541434</v>
      </c>
      <c r="D51" s="42">
        <v>22741</v>
      </c>
      <c r="E51" s="42">
        <v>16675</v>
      </c>
      <c r="F51" s="42">
        <v>97101</v>
      </c>
      <c r="G51" s="42">
        <v>52401</v>
      </c>
      <c r="H51" s="42">
        <v>352516</v>
      </c>
      <c r="I51" s="42">
        <v>264890</v>
      </c>
      <c r="J51" s="41">
        <v>25846</v>
      </c>
      <c r="K51" s="10">
        <v>87626</v>
      </c>
      <c r="L51" s="43">
        <v>54289</v>
      </c>
      <c r="M51" s="10"/>
      <c r="N51" s="44">
        <v>7.1457734180106591</v>
      </c>
      <c r="O51" s="10">
        <v>6.6283033693924631</v>
      </c>
      <c r="P51" s="10">
        <v>-1.4517247356560903</v>
      </c>
      <c r="Q51" s="10">
        <v>2.6090702110639352</v>
      </c>
      <c r="R51" s="10">
        <v>5.5090132672686476</v>
      </c>
      <c r="S51" s="10">
        <v>12.574117040474352</v>
      </c>
      <c r="T51" s="10">
        <v>6.8648047266961942</v>
      </c>
      <c r="U51" s="10">
        <v>7.0500515266018748</v>
      </c>
      <c r="V51" s="10">
        <v>7.8354472630173477</v>
      </c>
      <c r="W51" s="10">
        <v>6.3086890058962064</v>
      </c>
      <c r="X51" s="43">
        <v>12.595404015264645</v>
      </c>
    </row>
    <row r="52" spans="1:24" ht="14.25" customHeight="1">
      <c r="A52" s="39">
        <v>2000</v>
      </c>
      <c r="B52" s="44">
        <v>647851</v>
      </c>
      <c r="C52" s="42">
        <v>588988</v>
      </c>
      <c r="D52" s="42">
        <v>24264</v>
      </c>
      <c r="E52" s="42">
        <v>16490</v>
      </c>
      <c r="F52" s="42">
        <v>105163</v>
      </c>
      <c r="G52" s="42">
        <v>59546</v>
      </c>
      <c r="H52" s="42">
        <v>383525</v>
      </c>
      <c r="I52" s="42">
        <v>289551</v>
      </c>
      <c r="J52" s="41">
        <v>29682</v>
      </c>
      <c r="K52" s="10">
        <v>93974</v>
      </c>
      <c r="L52" s="43">
        <v>58863</v>
      </c>
      <c r="M52" s="10"/>
      <c r="N52" s="44">
        <v>8.750375594026071</v>
      </c>
      <c r="O52" s="10">
        <v>8.7829726245488793</v>
      </c>
      <c r="P52" s="10">
        <v>6.69715491842926</v>
      </c>
      <c r="Q52" s="10">
        <v>-1.1094452773613206</v>
      </c>
      <c r="R52" s="10">
        <v>8.3026951318730049</v>
      </c>
      <c r="S52" s="10">
        <v>13.635235968779224</v>
      </c>
      <c r="T52" s="10">
        <v>8.796480159765796</v>
      </c>
      <c r="U52" s="10">
        <v>9.3099022235644924</v>
      </c>
      <c r="V52" s="10">
        <v>14.841755010446489</v>
      </c>
      <c r="W52" s="10">
        <v>7.2444251706114571</v>
      </c>
      <c r="X52" s="43">
        <v>8.4252795225552077</v>
      </c>
    </row>
    <row r="53" spans="1:24" ht="14.25" customHeight="1">
      <c r="A53" s="39">
        <v>2001</v>
      </c>
      <c r="B53" s="44">
        <v>700993</v>
      </c>
      <c r="C53" s="42">
        <v>639118</v>
      </c>
      <c r="D53" s="42">
        <v>25780</v>
      </c>
      <c r="E53" s="42">
        <v>17693</v>
      </c>
      <c r="F53" s="42">
        <v>110985</v>
      </c>
      <c r="G53" s="42">
        <v>67287</v>
      </c>
      <c r="H53" s="42">
        <v>417373</v>
      </c>
      <c r="I53" s="42">
        <v>316986</v>
      </c>
      <c r="J53" s="41">
        <v>31883</v>
      </c>
      <c r="K53" s="10">
        <v>100387</v>
      </c>
      <c r="L53" s="43">
        <v>61875</v>
      </c>
      <c r="M53" s="10"/>
      <c r="N53" s="44">
        <v>8.2028120663547597</v>
      </c>
      <c r="O53" s="10">
        <v>8.5112090568908005</v>
      </c>
      <c r="P53" s="10">
        <v>6.2479393339927469</v>
      </c>
      <c r="Q53" s="10">
        <v>7.295330503335351</v>
      </c>
      <c r="R53" s="10">
        <v>5.5361676635318435</v>
      </c>
      <c r="S53" s="10">
        <v>13.000033587478587</v>
      </c>
      <c r="T53" s="10">
        <v>8.8255002933316007</v>
      </c>
      <c r="U53" s="10">
        <v>9.4750147642384199</v>
      </c>
      <c r="V53" s="10">
        <v>7.415268512903439</v>
      </c>
      <c r="W53" s="10">
        <v>6.8242279779513471</v>
      </c>
      <c r="X53" s="43">
        <v>5.1169665154681132</v>
      </c>
    </row>
    <row r="54" spans="1:24" ht="14.25" customHeight="1">
      <c r="A54" s="39">
        <v>2002</v>
      </c>
      <c r="B54" s="44">
        <v>749552</v>
      </c>
      <c r="C54" s="42">
        <v>683263</v>
      </c>
      <c r="D54" s="42">
        <v>26152</v>
      </c>
      <c r="E54" s="42">
        <v>19312</v>
      </c>
      <c r="F54" s="42">
        <v>114239</v>
      </c>
      <c r="G54" s="42">
        <v>74418</v>
      </c>
      <c r="H54" s="42">
        <v>449142</v>
      </c>
      <c r="I54" s="42">
        <v>342094</v>
      </c>
      <c r="J54" s="41">
        <v>35408</v>
      </c>
      <c r="K54" s="10">
        <v>107048</v>
      </c>
      <c r="L54" s="43">
        <v>66289</v>
      </c>
      <c r="M54" s="10"/>
      <c r="N54" s="44">
        <v>6.9271733098618782</v>
      </c>
      <c r="O54" s="10">
        <v>6.9071752008236453</v>
      </c>
      <c r="P54" s="10">
        <v>1.4429790535298581</v>
      </c>
      <c r="Q54" s="10">
        <v>9.1505115017238339</v>
      </c>
      <c r="R54" s="10">
        <v>2.9319277379826092</v>
      </c>
      <c r="S54" s="10">
        <v>10.597886664586031</v>
      </c>
      <c r="T54" s="10">
        <v>7.6116567195290585</v>
      </c>
      <c r="U54" s="10">
        <v>7.9208545487813309</v>
      </c>
      <c r="V54" s="10">
        <v>11.056048677978868</v>
      </c>
      <c r="W54" s="10">
        <v>6.6353213065436734</v>
      </c>
      <c r="X54" s="43">
        <v>7.1337373737373699</v>
      </c>
    </row>
    <row r="55" spans="1:24" ht="14.25" customHeight="1">
      <c r="A55" s="39">
        <v>2003</v>
      </c>
      <c r="B55" s="44">
        <v>802266</v>
      </c>
      <c r="C55" s="42">
        <v>727883</v>
      </c>
      <c r="D55" s="42">
        <v>27527</v>
      </c>
      <c r="E55" s="42">
        <v>21069</v>
      </c>
      <c r="F55" s="42">
        <v>117972</v>
      </c>
      <c r="G55" s="42">
        <v>80950</v>
      </c>
      <c r="H55" s="42">
        <v>480365</v>
      </c>
      <c r="I55" s="42">
        <v>364497</v>
      </c>
      <c r="J55" s="41">
        <v>39492</v>
      </c>
      <c r="K55" s="10">
        <v>115868</v>
      </c>
      <c r="L55" s="43">
        <v>74383</v>
      </c>
      <c r="M55" s="10"/>
      <c r="N55" s="44">
        <v>7.032734219907355</v>
      </c>
      <c r="O55" s="10">
        <v>6.5304282538348968</v>
      </c>
      <c r="P55" s="10">
        <v>5.2577240746405574</v>
      </c>
      <c r="Q55" s="10">
        <v>9.0979701739850825</v>
      </c>
      <c r="R55" s="10">
        <v>3.2677106767391217</v>
      </c>
      <c r="S55" s="10">
        <v>8.777446316751325</v>
      </c>
      <c r="T55" s="10">
        <v>6.9516990172373117</v>
      </c>
      <c r="U55" s="10">
        <v>6.5487848369161661</v>
      </c>
      <c r="V55" s="10">
        <v>11.534116583822861</v>
      </c>
      <c r="W55" s="10">
        <v>8.2392945220835614</v>
      </c>
      <c r="X55" s="43">
        <v>12.210170616542705</v>
      </c>
    </row>
    <row r="56" spans="1:24" ht="14.25" customHeight="1">
      <c r="A56" s="39">
        <v>2004</v>
      </c>
      <c r="B56" s="44">
        <v>859437</v>
      </c>
      <c r="C56" s="42">
        <v>775375</v>
      </c>
      <c r="D56" s="42">
        <v>26886</v>
      </c>
      <c r="E56" s="42">
        <v>22661</v>
      </c>
      <c r="F56" s="42">
        <v>121788</v>
      </c>
      <c r="G56" s="42">
        <v>87547</v>
      </c>
      <c r="H56" s="42">
        <v>516493</v>
      </c>
      <c r="I56" s="42">
        <v>391735</v>
      </c>
      <c r="J56" s="41">
        <v>44849</v>
      </c>
      <c r="K56" s="10">
        <v>124758</v>
      </c>
      <c r="L56" s="43">
        <v>84062</v>
      </c>
      <c r="M56" s="10"/>
      <c r="N56" s="44">
        <v>7.1261900666362621</v>
      </c>
      <c r="O56" s="10">
        <v>6.5246749821056493</v>
      </c>
      <c r="P56" s="10">
        <v>-2.3286228066988768</v>
      </c>
      <c r="Q56" s="10">
        <v>7.5561251127248541</v>
      </c>
      <c r="R56" s="10">
        <v>3.2346658529142536</v>
      </c>
      <c r="S56" s="10">
        <v>8.1494749845583812</v>
      </c>
      <c r="T56" s="10">
        <v>7.520947612752793</v>
      </c>
      <c r="U56" s="10">
        <v>7.4727638361906878</v>
      </c>
      <c r="V56" s="10">
        <v>13.564772612174615</v>
      </c>
      <c r="W56" s="10">
        <v>7.6725239065143169</v>
      </c>
      <c r="X56" s="43">
        <v>13.012381861446842</v>
      </c>
    </row>
    <row r="57" spans="1:24" ht="14.25" customHeight="1">
      <c r="A57" s="39">
        <v>2005</v>
      </c>
      <c r="B57" s="44">
        <v>927357</v>
      </c>
      <c r="C57" s="42">
        <v>832410</v>
      </c>
      <c r="D57" s="42">
        <v>25679</v>
      </c>
      <c r="E57" s="42">
        <v>25812</v>
      </c>
      <c r="F57" s="42">
        <v>127133</v>
      </c>
      <c r="G57" s="42">
        <v>99008</v>
      </c>
      <c r="H57" s="42">
        <v>554778</v>
      </c>
      <c r="I57" s="42">
        <v>420696</v>
      </c>
      <c r="J57" s="41">
        <v>51048</v>
      </c>
      <c r="K57" s="10">
        <v>134082</v>
      </c>
      <c r="L57" s="43">
        <v>94947</v>
      </c>
      <c r="M57" s="10"/>
      <c r="N57" s="44">
        <v>7.9028480272550494</v>
      </c>
      <c r="O57" s="10">
        <v>7.3557955827825205</v>
      </c>
      <c r="P57" s="10">
        <v>-4.4893252994123394</v>
      </c>
      <c r="Q57" s="10">
        <v>13.904946824941522</v>
      </c>
      <c r="R57" s="10">
        <v>4.3887739350346511</v>
      </c>
      <c r="S57" s="10">
        <v>13.091253840794081</v>
      </c>
      <c r="T57" s="10">
        <v>7.4124915536125435</v>
      </c>
      <c r="U57" s="10">
        <v>7.3930080283865385</v>
      </c>
      <c r="V57" s="10">
        <v>13.821935829115484</v>
      </c>
      <c r="W57" s="10">
        <v>7.4736690232289682</v>
      </c>
      <c r="X57" s="43">
        <v>12.948775903499786</v>
      </c>
    </row>
    <row r="58" spans="1:24" ht="14.25" customHeight="1">
      <c r="A58" s="39">
        <v>2006</v>
      </c>
      <c r="B58" s="44">
        <v>1003823</v>
      </c>
      <c r="C58" s="42">
        <v>897257</v>
      </c>
      <c r="D58" s="42">
        <v>24209</v>
      </c>
      <c r="E58" s="42">
        <v>27679</v>
      </c>
      <c r="F58" s="42">
        <v>133862</v>
      </c>
      <c r="G58" s="42">
        <v>108814</v>
      </c>
      <c r="H58" s="42">
        <v>602693</v>
      </c>
      <c r="I58" s="42">
        <v>458040</v>
      </c>
      <c r="J58" s="41">
        <v>57768</v>
      </c>
      <c r="K58" s="10">
        <v>144653</v>
      </c>
      <c r="L58" s="43">
        <v>106566</v>
      </c>
      <c r="M58" s="10"/>
      <c r="N58" s="44">
        <v>8.2455839552621146</v>
      </c>
      <c r="O58" s="10">
        <v>7.7902716209560241</v>
      </c>
      <c r="P58" s="10">
        <v>-5.7245219829432648</v>
      </c>
      <c r="Q58" s="10">
        <v>7.2330698899736534</v>
      </c>
      <c r="R58" s="10">
        <v>5.2928822571637557</v>
      </c>
      <c r="S58" s="10">
        <v>9.9042501616031018</v>
      </c>
      <c r="T58" s="10">
        <v>8.6367880485527451</v>
      </c>
      <c r="U58" s="10">
        <v>8.8767185806378102</v>
      </c>
      <c r="V58" s="10">
        <v>13.164080865068172</v>
      </c>
      <c r="W58" s="10">
        <v>7.8839814441908684</v>
      </c>
      <c r="X58" s="43">
        <v>12.23735347088375</v>
      </c>
    </row>
    <row r="59" spans="1:24" ht="14.25" customHeight="1">
      <c r="A59" s="39">
        <v>2007</v>
      </c>
      <c r="B59" s="44">
        <v>1075539</v>
      </c>
      <c r="C59" s="42">
        <v>969173</v>
      </c>
      <c r="D59" s="42">
        <v>26974</v>
      </c>
      <c r="E59" s="42">
        <v>31083</v>
      </c>
      <c r="F59" s="42">
        <v>138735</v>
      </c>
      <c r="G59" s="42">
        <v>113088</v>
      </c>
      <c r="H59" s="42">
        <v>659293</v>
      </c>
      <c r="I59" s="42">
        <v>502092</v>
      </c>
      <c r="J59" s="41">
        <v>64793</v>
      </c>
      <c r="K59" s="10">
        <v>157201</v>
      </c>
      <c r="L59" s="43">
        <v>106366</v>
      </c>
      <c r="M59" s="10"/>
      <c r="N59" s="44">
        <v>7.1442873893106551</v>
      </c>
      <c r="O59" s="10">
        <v>8.0150948947737444</v>
      </c>
      <c r="P59" s="10">
        <v>11.421372216944103</v>
      </c>
      <c r="Q59" s="10">
        <v>12.298132157953678</v>
      </c>
      <c r="R59" s="10">
        <v>3.6403161464792166</v>
      </c>
      <c r="S59" s="10">
        <v>3.9278034076497548</v>
      </c>
      <c r="T59" s="10">
        <v>9.3911825755401246</v>
      </c>
      <c r="U59" s="10">
        <v>9.617500654964628</v>
      </c>
      <c r="V59" s="10">
        <v>12.160711812768321</v>
      </c>
      <c r="W59" s="10">
        <v>8.6745522042404932</v>
      </c>
      <c r="X59" s="43">
        <v>-0.18767712028227024</v>
      </c>
    </row>
    <row r="60" spans="1:24" ht="15">
      <c r="A60" s="39">
        <v>2008</v>
      </c>
      <c r="B60" s="44">
        <v>1109541</v>
      </c>
      <c r="C60" s="42">
        <v>1022552</v>
      </c>
      <c r="D60" s="42">
        <v>26279</v>
      </c>
      <c r="E60" s="42">
        <v>35292</v>
      </c>
      <c r="F60" s="42">
        <v>140862</v>
      </c>
      <c r="G60" s="42">
        <v>115549</v>
      </c>
      <c r="H60" s="42">
        <v>704570</v>
      </c>
      <c r="I60" s="42">
        <v>532178</v>
      </c>
      <c r="J60" s="41">
        <v>68924</v>
      </c>
      <c r="K60" s="10">
        <v>172392</v>
      </c>
      <c r="L60" s="43">
        <v>86989</v>
      </c>
      <c r="M60" s="10"/>
      <c r="N60" s="44">
        <v>3.1613916371233453</v>
      </c>
      <c r="O60" s="10">
        <v>5.5076854183927937</v>
      </c>
      <c r="P60" s="10">
        <v>-2.5765552013049642</v>
      </c>
      <c r="Q60" s="10">
        <v>13.541163980310778</v>
      </c>
      <c r="R60" s="10">
        <v>1.5331387176992006</v>
      </c>
      <c r="S60" s="10">
        <v>2.1761813808715447</v>
      </c>
      <c r="T60" s="10">
        <v>6.8675080730418836</v>
      </c>
      <c r="U60" s="10">
        <v>5.9921289325462368</v>
      </c>
      <c r="V60" s="10">
        <v>6.3756887318074495</v>
      </c>
      <c r="W60" s="10">
        <v>9.6634245329228143</v>
      </c>
      <c r="X60" s="43">
        <v>-18.217287479081655</v>
      </c>
    </row>
    <row r="61" spans="1:24" ht="15">
      <c r="A61" s="39">
        <v>2009</v>
      </c>
      <c r="B61" s="44">
        <v>1069323</v>
      </c>
      <c r="C61" s="42">
        <v>1002045</v>
      </c>
      <c r="D61" s="42">
        <v>24225</v>
      </c>
      <c r="E61" s="42">
        <v>34751</v>
      </c>
      <c r="F61" s="42">
        <v>123932</v>
      </c>
      <c r="G61" s="42">
        <v>107575</v>
      </c>
      <c r="H61" s="42">
        <v>711562</v>
      </c>
      <c r="I61" s="42">
        <v>529568</v>
      </c>
      <c r="J61" s="41">
        <v>63931</v>
      </c>
      <c r="K61" s="10">
        <v>181994</v>
      </c>
      <c r="L61" s="43">
        <v>67278</v>
      </c>
      <c r="M61" s="10"/>
      <c r="N61" s="44">
        <v>-3.624742123094149</v>
      </c>
      <c r="O61" s="10">
        <v>-2.0054725823234421</v>
      </c>
      <c r="P61" s="10">
        <v>-7.8161269454697706</v>
      </c>
      <c r="Q61" s="10">
        <v>-1.5329253088518624</v>
      </c>
      <c r="R61" s="10">
        <v>-12.018855333588906</v>
      </c>
      <c r="S61" s="10">
        <v>-6.9009684203238493</v>
      </c>
      <c r="T61" s="10">
        <v>0.99237833004528486</v>
      </c>
      <c r="U61" s="10">
        <v>-0.49043741003950148</v>
      </c>
      <c r="V61" s="10">
        <v>-7.244211015031043</v>
      </c>
      <c r="W61" s="10">
        <v>5.5698640308134983</v>
      </c>
      <c r="X61" s="43">
        <v>-22.659186793732545</v>
      </c>
    </row>
    <row r="62" spans="1:24" s="58" customFormat="1" ht="15">
      <c r="A62" s="39">
        <v>2010</v>
      </c>
      <c r="B62" s="74">
        <v>1072709</v>
      </c>
      <c r="C62" s="42">
        <v>985479</v>
      </c>
      <c r="D62" s="42">
        <v>26079</v>
      </c>
      <c r="E62" s="42">
        <v>38614</v>
      </c>
      <c r="F62" s="42">
        <v>122263</v>
      </c>
      <c r="G62" s="42">
        <v>87560</v>
      </c>
      <c r="H62" s="42">
        <v>710963</v>
      </c>
      <c r="I62" s="42">
        <v>527431</v>
      </c>
      <c r="J62" s="41">
        <v>74342</v>
      </c>
      <c r="K62" s="42">
        <v>183532</v>
      </c>
      <c r="L62" s="75">
        <v>87230</v>
      </c>
      <c r="M62" s="42"/>
      <c r="N62" s="74">
        <v>0.31664894517371422</v>
      </c>
      <c r="O62" s="42">
        <v>-1.6532191668038876</v>
      </c>
      <c r="P62" s="42">
        <v>7.6532507739938138</v>
      </c>
      <c r="Q62" s="42">
        <v>11.116226871169177</v>
      </c>
      <c r="R62" s="42">
        <v>-1.346706258270669</v>
      </c>
      <c r="S62" s="42">
        <v>-18.605623983267485</v>
      </c>
      <c r="T62" s="42">
        <v>-8.4180998985328159E-2</v>
      </c>
      <c r="U62" s="42">
        <v>-0.40353646746027483</v>
      </c>
      <c r="V62" s="10">
        <v>16.284744490153447</v>
      </c>
      <c r="W62" s="42">
        <v>0.84508280492763266</v>
      </c>
      <c r="X62" s="75">
        <v>29.656053984957943</v>
      </c>
    </row>
    <row r="63" spans="1:24" ht="15">
      <c r="A63" s="39">
        <v>2011</v>
      </c>
      <c r="B63" s="44">
        <v>1063763</v>
      </c>
      <c r="C63" s="42">
        <v>980239</v>
      </c>
      <c r="D63" s="42">
        <v>25246</v>
      </c>
      <c r="E63" s="42">
        <v>39016</v>
      </c>
      <c r="F63" s="42">
        <v>122318</v>
      </c>
      <c r="G63" s="42">
        <v>73557</v>
      </c>
      <c r="H63" s="42">
        <v>720102</v>
      </c>
      <c r="I63" s="42">
        <v>536729</v>
      </c>
      <c r="J63" s="41">
        <v>79314</v>
      </c>
      <c r="K63" s="10">
        <v>183373</v>
      </c>
      <c r="L63" s="43">
        <v>83524</v>
      </c>
      <c r="M63" s="10"/>
      <c r="N63" s="44">
        <v>-0.83396335818940459</v>
      </c>
      <c r="O63" s="10">
        <v>-0.531721122418638</v>
      </c>
      <c r="P63" s="10">
        <v>-3.1941408796349546</v>
      </c>
      <c r="Q63" s="10">
        <v>1.0410731858911282</v>
      </c>
      <c r="R63" s="10">
        <v>4.4984991371066485E-2</v>
      </c>
      <c r="S63" s="10">
        <v>-15.992462311557787</v>
      </c>
      <c r="T63" s="10">
        <v>1.2854396079683417</v>
      </c>
      <c r="U63" s="10">
        <v>1.7628846237706997</v>
      </c>
      <c r="V63" s="10">
        <v>6.6880094697479242</v>
      </c>
      <c r="W63" s="10">
        <v>-8.6633393631629918E-2</v>
      </c>
      <c r="X63" s="43">
        <v>-4.2485383468990001</v>
      </c>
    </row>
    <row r="64" spans="1:24" ht="15">
      <c r="A64" s="39">
        <v>2012</v>
      </c>
      <c r="B64" s="44">
        <v>1031104</v>
      </c>
      <c r="C64" s="42">
        <v>948344</v>
      </c>
      <c r="D64" s="42">
        <v>24832</v>
      </c>
      <c r="E64" s="42">
        <v>39476</v>
      </c>
      <c r="F64" s="42">
        <v>114709</v>
      </c>
      <c r="G64" s="42">
        <v>62703</v>
      </c>
      <c r="H64" s="42">
        <v>706624</v>
      </c>
      <c r="I64" s="42">
        <v>530762</v>
      </c>
      <c r="J64" s="41">
        <v>80040</v>
      </c>
      <c r="K64" s="10">
        <v>175862</v>
      </c>
      <c r="L64" s="43">
        <v>82760</v>
      </c>
      <c r="M64" s="10"/>
      <c r="N64" s="44">
        <v>-3.0701387433103022</v>
      </c>
      <c r="O64" s="10">
        <v>-3.2537983083717359</v>
      </c>
      <c r="P64" s="10">
        <v>-1.6398637407906258</v>
      </c>
      <c r="Q64" s="10">
        <v>1.1790034857494414</v>
      </c>
      <c r="R64" s="10">
        <v>-6.2206707107702819</v>
      </c>
      <c r="S64" s="10">
        <v>-14.755903584974916</v>
      </c>
      <c r="T64" s="10">
        <v>-1.8716792898783807</v>
      </c>
      <c r="U64" s="10">
        <v>-1.1117342271425579</v>
      </c>
      <c r="V64" s="10">
        <v>0.91534911869279867</v>
      </c>
      <c r="W64" s="10">
        <v>-4.0960228605083637</v>
      </c>
      <c r="X64" s="43">
        <v>-0.91470715004070557</v>
      </c>
    </row>
    <row r="65" spans="1:24" ht="15">
      <c r="A65" s="39">
        <v>2013</v>
      </c>
      <c r="B65" s="44">
        <v>1020677</v>
      </c>
      <c r="C65" s="42">
        <v>932777</v>
      </c>
      <c r="D65" s="42">
        <v>26757</v>
      </c>
      <c r="E65" s="42">
        <v>38894</v>
      </c>
      <c r="F65" s="42">
        <v>114183</v>
      </c>
      <c r="G65" s="42">
        <v>53763</v>
      </c>
      <c r="H65" s="42">
        <v>699180</v>
      </c>
      <c r="I65" s="42">
        <v>522827</v>
      </c>
      <c r="J65" s="41">
        <v>82851</v>
      </c>
      <c r="K65" s="10">
        <v>176353</v>
      </c>
      <c r="L65" s="43">
        <v>87900</v>
      </c>
      <c r="M65" s="10"/>
      <c r="N65" s="44">
        <v>-1.0112461982496379</v>
      </c>
      <c r="O65" s="10">
        <v>-1.6414929603603801</v>
      </c>
      <c r="P65" s="10">
        <v>7.7520940721649501</v>
      </c>
      <c r="Q65" s="10">
        <v>-1.4743135069409274</v>
      </c>
      <c r="R65" s="10">
        <v>-0.45855163936570076</v>
      </c>
      <c r="S65" s="10">
        <v>-14.257691019568441</v>
      </c>
      <c r="T65" s="10">
        <v>-1.0534598315369958</v>
      </c>
      <c r="U65" s="10">
        <v>-1.4950203669441331</v>
      </c>
      <c r="V65" s="10">
        <v>3.5119940029985086</v>
      </c>
      <c r="W65" s="10">
        <v>0.27919618792007217</v>
      </c>
      <c r="X65" s="43">
        <v>6.2107298211696582</v>
      </c>
    </row>
    <row r="66" spans="1:24" ht="15">
      <c r="A66" s="39">
        <v>2014</v>
      </c>
      <c r="B66" s="44">
        <v>1032608</v>
      </c>
      <c r="C66" s="42">
        <v>940399</v>
      </c>
      <c r="D66" s="42">
        <v>26179</v>
      </c>
      <c r="E66" s="42">
        <v>37206</v>
      </c>
      <c r="F66" s="42">
        <v>116718</v>
      </c>
      <c r="G66" s="42">
        <v>53254</v>
      </c>
      <c r="H66" s="42">
        <v>707042</v>
      </c>
      <c r="I66" s="42">
        <v>531173</v>
      </c>
      <c r="J66" s="41">
        <v>82134</v>
      </c>
      <c r="K66" s="10">
        <v>175869</v>
      </c>
      <c r="L66" s="43">
        <v>92209</v>
      </c>
      <c r="M66" s="10"/>
      <c r="N66" s="44">
        <v>1.1689300336933162</v>
      </c>
      <c r="O66" s="10">
        <v>0.8171299249445374</v>
      </c>
      <c r="P66" s="10">
        <v>-2.1601823821803645</v>
      </c>
      <c r="Q66" s="10">
        <v>-4.3400010284362578</v>
      </c>
      <c r="R66" s="10">
        <v>2.2201203331494224</v>
      </c>
      <c r="S66" s="10">
        <v>-0.94674776333165678</v>
      </c>
      <c r="T66" s="10">
        <v>1.1244600818101302</v>
      </c>
      <c r="U66" s="10">
        <v>1.5963215365694561</v>
      </c>
      <c r="V66" s="10">
        <v>-0.86540898721801929</v>
      </c>
      <c r="W66" s="10">
        <v>-0.27444954154451917</v>
      </c>
      <c r="X66" s="43">
        <v>4.9021615472127467</v>
      </c>
    </row>
    <row r="67" spans="1:24" s="212" customFormat="1" ht="15">
      <c r="A67" s="39">
        <v>2015</v>
      </c>
      <c r="B67" s="728">
        <v>1078092</v>
      </c>
      <c r="C67" s="389">
        <v>978971</v>
      </c>
      <c r="D67" s="389">
        <v>29476</v>
      </c>
      <c r="E67" s="389">
        <v>38230</v>
      </c>
      <c r="F67" s="389">
        <v>121760</v>
      </c>
      <c r="G67" s="389">
        <v>56422</v>
      </c>
      <c r="H67" s="389">
        <v>733083</v>
      </c>
      <c r="I67" s="389">
        <v>551986</v>
      </c>
      <c r="J67" s="729">
        <v>80906</v>
      </c>
      <c r="K67" s="389">
        <v>181097</v>
      </c>
      <c r="L67" s="730">
        <v>99121</v>
      </c>
      <c r="M67" s="389"/>
      <c r="N67" s="728">
        <v>4.4047692832129837</v>
      </c>
      <c r="O67" s="389">
        <v>4.1016632301820843</v>
      </c>
      <c r="P67" s="389">
        <v>12.594063944382894</v>
      </c>
      <c r="Q67" s="389">
        <v>2.7522442616782161</v>
      </c>
      <c r="R67" s="389">
        <v>4.3198135677444682</v>
      </c>
      <c r="S67" s="389">
        <v>5.9488489127577315</v>
      </c>
      <c r="T67" s="389">
        <v>3.6830909620644947</v>
      </c>
      <c r="U67" s="389">
        <v>3.9183091008014426</v>
      </c>
      <c r="V67" s="10">
        <v>-1.4951177344339706</v>
      </c>
      <c r="W67" s="389">
        <v>2.972667155666997</v>
      </c>
      <c r="X67" s="730">
        <v>7.4960144888243097</v>
      </c>
    </row>
    <row r="68" spans="1:24" s="58" customFormat="1" ht="15">
      <c r="A68" s="39">
        <v>2016</v>
      </c>
      <c r="B68" s="74">
        <v>1114420</v>
      </c>
      <c r="C68" s="42">
        <v>1011268</v>
      </c>
      <c r="D68" s="42">
        <v>31474</v>
      </c>
      <c r="E68" s="42">
        <v>37900</v>
      </c>
      <c r="F68" s="42">
        <v>125539</v>
      </c>
      <c r="G68" s="42">
        <v>59362</v>
      </c>
      <c r="H68" s="42">
        <v>756993</v>
      </c>
      <c r="I68" s="42">
        <v>571296</v>
      </c>
      <c r="J68" s="41">
        <v>82969</v>
      </c>
      <c r="K68" s="42">
        <v>185697</v>
      </c>
      <c r="L68" s="75">
        <v>103152</v>
      </c>
      <c r="M68" s="42"/>
      <c r="N68" s="74">
        <v>3.3696567639867503</v>
      </c>
      <c r="O68" s="42">
        <v>3.2990762749866898</v>
      </c>
      <c r="P68" s="42">
        <v>6.778395983172758</v>
      </c>
      <c r="Q68" s="42">
        <v>-0.86319644258435746</v>
      </c>
      <c r="R68" s="42">
        <v>3.103646517739822</v>
      </c>
      <c r="S68" s="42">
        <v>5.2107334018645313</v>
      </c>
      <c r="T68" s="42">
        <v>3.2615679261420505</v>
      </c>
      <c r="U68" s="42">
        <v>3.4982771302170645</v>
      </c>
      <c r="V68" s="10">
        <v>2.5498726917657422</v>
      </c>
      <c r="W68" s="42">
        <v>2.5400752083137856</v>
      </c>
      <c r="X68" s="75">
        <v>4.0667467035239824</v>
      </c>
    </row>
    <row r="69" spans="1:24" ht="15">
      <c r="A69" s="39">
        <v>2017</v>
      </c>
      <c r="B69" s="44">
        <v>1162492</v>
      </c>
      <c r="C69" s="42">
        <v>1053805</v>
      </c>
      <c r="D69" s="42">
        <v>32399</v>
      </c>
      <c r="E69" s="42">
        <v>39281</v>
      </c>
      <c r="F69" s="42">
        <v>131687</v>
      </c>
      <c r="G69" s="42">
        <v>62061</v>
      </c>
      <c r="H69" s="42">
        <v>788377</v>
      </c>
      <c r="I69" s="42">
        <v>597434</v>
      </c>
      <c r="J69" s="41">
        <v>83318</v>
      </c>
      <c r="K69" s="10">
        <v>190943</v>
      </c>
      <c r="L69" s="43">
        <v>108687</v>
      </c>
      <c r="M69" s="10"/>
      <c r="N69" s="44">
        <v>4.3136339979541027</v>
      </c>
      <c r="O69" s="10">
        <v>4.2063033735864286</v>
      </c>
      <c r="P69" s="10">
        <v>2.9389337230730117</v>
      </c>
      <c r="Q69" s="10">
        <v>3.6437994722955169</v>
      </c>
      <c r="R69" s="10">
        <v>4.8972829160659259</v>
      </c>
      <c r="S69" s="10">
        <v>4.54667969408038</v>
      </c>
      <c r="T69" s="10">
        <v>4.1458771745577661</v>
      </c>
      <c r="U69" s="10">
        <v>4.5752114490561713</v>
      </c>
      <c r="V69" s="10">
        <v>0.42063903385602952</v>
      </c>
      <c r="W69" s="10">
        <v>2.8250321760717734</v>
      </c>
      <c r="X69" s="43">
        <v>5.3658678455095421</v>
      </c>
    </row>
    <row r="70" spans="1:24" ht="15">
      <c r="A70" s="39">
        <v>2018</v>
      </c>
      <c r="B70" s="44">
        <v>1203859</v>
      </c>
      <c r="C70" s="42">
        <v>1089420</v>
      </c>
      <c r="D70" s="42">
        <v>33181</v>
      </c>
      <c r="E70" s="42">
        <v>41951</v>
      </c>
      <c r="F70" s="42">
        <v>132748</v>
      </c>
      <c r="G70" s="42">
        <v>64459</v>
      </c>
      <c r="H70" s="42">
        <v>817081</v>
      </c>
      <c r="I70" s="42">
        <v>619939</v>
      </c>
      <c r="J70" s="41">
        <v>85048</v>
      </c>
      <c r="K70" s="10">
        <v>197142</v>
      </c>
      <c r="L70" s="43">
        <v>114439</v>
      </c>
      <c r="M70" s="10"/>
      <c r="N70" s="44">
        <v>3.5584761013409016</v>
      </c>
      <c r="O70" s="10">
        <v>3.3796575267720286</v>
      </c>
      <c r="P70" s="10">
        <v>2.4136547424303156</v>
      </c>
      <c r="Q70" s="10">
        <v>6.7971792978793744</v>
      </c>
      <c r="R70" s="10">
        <v>0.80569836050634613</v>
      </c>
      <c r="S70" s="10">
        <v>3.8639403167850972</v>
      </c>
      <c r="T70" s="10">
        <v>3.6408976923476999</v>
      </c>
      <c r="U70" s="10">
        <v>3.7669432941546788</v>
      </c>
      <c r="V70" s="10">
        <v>2.0763820542979872</v>
      </c>
      <c r="W70" s="10">
        <v>3.2465185945544039</v>
      </c>
      <c r="X70" s="43">
        <v>5.2922612639966227</v>
      </c>
    </row>
    <row r="71" spans="1:24" ht="15">
      <c r="A71" s="39">
        <v>2019</v>
      </c>
      <c r="B71" s="44">
        <v>1245513</v>
      </c>
      <c r="C71" s="42">
        <v>1129619</v>
      </c>
      <c r="D71" s="42">
        <v>30751</v>
      </c>
      <c r="E71" s="42">
        <v>42867</v>
      </c>
      <c r="F71" s="42">
        <v>135933</v>
      </c>
      <c r="G71" s="42">
        <v>70821</v>
      </c>
      <c r="H71" s="42">
        <v>849247</v>
      </c>
      <c r="I71" s="42">
        <v>643518</v>
      </c>
      <c r="J71" s="41">
        <v>86155</v>
      </c>
      <c r="K71" s="10">
        <v>205729</v>
      </c>
      <c r="L71" s="43">
        <v>115894</v>
      </c>
      <c r="N71" s="44">
        <v>3.4600397554863216</v>
      </c>
      <c r="O71" s="10">
        <v>3.6899451084063006</v>
      </c>
      <c r="P71" s="10">
        <v>-7.3234682499020547</v>
      </c>
      <c r="Q71" s="10">
        <v>2.1834997973826598</v>
      </c>
      <c r="R71" s="10">
        <v>2.3992828517190423</v>
      </c>
      <c r="S71" s="10">
        <v>9.869839743092502</v>
      </c>
      <c r="T71" s="10">
        <v>3.9366966065787823</v>
      </c>
      <c r="U71" s="10">
        <v>3.8034387254229918</v>
      </c>
      <c r="V71" s="10">
        <v>1.301617909886188</v>
      </c>
      <c r="W71" s="10">
        <v>4.3557435756967022</v>
      </c>
      <c r="X71" s="43">
        <v>1.2714197083162126</v>
      </c>
    </row>
    <row r="72" spans="1:24" ht="15">
      <c r="A72" s="39">
        <v>2020</v>
      </c>
      <c r="B72" s="44">
        <v>1117989</v>
      </c>
      <c r="C72" s="42">
        <v>1020065</v>
      </c>
      <c r="D72" s="42">
        <v>32099</v>
      </c>
      <c r="E72" s="42">
        <v>40050</v>
      </c>
      <c r="F72" s="42">
        <v>123145</v>
      </c>
      <c r="G72" s="42">
        <v>61880</v>
      </c>
      <c r="H72" s="42">
        <v>762891</v>
      </c>
      <c r="I72" s="42">
        <v>555960</v>
      </c>
      <c r="J72" s="41">
        <v>86759</v>
      </c>
      <c r="K72" s="10">
        <v>206931</v>
      </c>
      <c r="L72" s="43">
        <v>97924</v>
      </c>
      <c r="N72" s="44">
        <v>-10.23867273966631</v>
      </c>
      <c r="O72" s="10">
        <v>-9.6983142103664992</v>
      </c>
      <c r="P72" s="10">
        <v>4.3835972813892177</v>
      </c>
      <c r="Q72" s="10">
        <v>-6.5714885576317439</v>
      </c>
      <c r="R72" s="10">
        <v>-9.407575791014688</v>
      </c>
      <c r="S72" s="10">
        <v>-12.624786433402523</v>
      </c>
      <c r="T72" s="10">
        <v>-10.168537539726374</v>
      </c>
      <c r="U72" s="10">
        <v>-13.606146215024284</v>
      </c>
      <c r="V72" s="10">
        <v>0.70106203934767741</v>
      </c>
      <c r="W72" s="10">
        <v>0.58426376446685246</v>
      </c>
      <c r="X72" s="43">
        <v>-15.505548173330808</v>
      </c>
    </row>
    <row r="73" spans="1:24" ht="15">
      <c r="A73" s="39" t="s">
        <v>935</v>
      </c>
      <c r="B73" s="44">
        <v>1206842</v>
      </c>
      <c r="C73" s="42">
        <v>1090923</v>
      </c>
      <c r="D73" s="42">
        <v>31516</v>
      </c>
      <c r="E73" s="42">
        <v>45605</v>
      </c>
      <c r="F73" s="42">
        <v>139212</v>
      </c>
      <c r="G73" s="42">
        <v>60865</v>
      </c>
      <c r="H73" s="42">
        <v>813725</v>
      </c>
      <c r="I73" s="42">
        <v>603873</v>
      </c>
      <c r="J73" s="41">
        <v>86094.541862679907</v>
      </c>
      <c r="K73" s="10">
        <v>209852</v>
      </c>
      <c r="L73" s="43">
        <v>115919</v>
      </c>
      <c r="N73" s="44">
        <v>7.9475737238917432</v>
      </c>
      <c r="O73" s="10">
        <v>6.9464200810732679</v>
      </c>
      <c r="P73" s="10">
        <v>-1.8162559581295312</v>
      </c>
      <c r="Q73" s="10">
        <v>13.870162297128585</v>
      </c>
      <c r="R73" s="10">
        <v>13.047220756019318</v>
      </c>
      <c r="S73" s="10">
        <v>-1.640271493212675</v>
      </c>
      <c r="T73" s="10">
        <v>6.6633372264189861</v>
      </c>
      <c r="U73" s="10">
        <v>8.6180660479171056</v>
      </c>
      <c r="V73" s="10">
        <v>-0.76586652372675479</v>
      </c>
      <c r="W73" s="10">
        <v>1.4115816383238888</v>
      </c>
      <c r="X73" s="43">
        <v>18.376496058167557</v>
      </c>
    </row>
    <row r="74" spans="1:24" ht="15">
      <c r="A74" s="39" t="s">
        <v>934</v>
      </c>
      <c r="B74" s="44">
        <v>1327108</v>
      </c>
      <c r="C74" s="42">
        <v>1206535</v>
      </c>
      <c r="D74" s="42">
        <v>31961</v>
      </c>
      <c r="E74" s="42">
        <v>57859</v>
      </c>
      <c r="F74" s="42">
        <v>154505</v>
      </c>
      <c r="G74" s="42">
        <v>63162</v>
      </c>
      <c r="H74" s="42">
        <v>899048</v>
      </c>
      <c r="I74" s="42">
        <v>685132</v>
      </c>
      <c r="J74" s="41">
        <v>86765.001816919932</v>
      </c>
      <c r="K74" s="10">
        <v>213916</v>
      </c>
      <c r="L74" s="43">
        <v>120573</v>
      </c>
      <c r="N74" s="44">
        <v>9.965347576567595</v>
      </c>
      <c r="O74" s="10">
        <v>10.597631546864438</v>
      </c>
      <c r="P74" s="10">
        <v>1.4119812158903455</v>
      </c>
      <c r="Q74" s="10">
        <v>26.869860760881494</v>
      </c>
      <c r="R74" s="10">
        <v>10.98540355716462</v>
      </c>
      <c r="S74" s="10">
        <v>3.7739259015854731</v>
      </c>
      <c r="T74" s="10">
        <v>10.485483424990004</v>
      </c>
      <c r="U74" s="10">
        <v>13.456306210080605</v>
      </c>
      <c r="V74" s="10">
        <v>0.77874850104830973</v>
      </c>
      <c r="W74" s="10">
        <v>1.9366029392142936</v>
      </c>
      <c r="X74" s="43">
        <v>4.014872454041174</v>
      </c>
    </row>
  </sheetData>
  <mergeCells count="2">
    <mergeCell ref="N1:X1"/>
    <mergeCell ref="N2:X2"/>
  </mergeCells>
  <hyperlinks>
    <hyperlink ref="A1" location="'INDICE DE CUADROS'!A1" display="Índice"/>
  </hyperlinks>
  <pageMargins left="0.75" right="0.75" top="1" bottom="1" header="0" footer="0"/>
  <pageSetup paperSize="9" scale="43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tabColor rgb="FFFFFF00"/>
    <pageSetUpPr fitToPage="1"/>
  </sheetPr>
  <dimension ref="A1:X74"/>
  <sheetViews>
    <sheetView showGridLines="0" zoomScale="115" zoomScaleNormal="115" workbookViewId="0">
      <pane xSplit="1" ySplit="5" topLeftCell="U6" activePane="bottomRight" state="frozen"/>
      <selection activeCell="C77" sqref="C77"/>
      <selection pane="topRight" activeCell="C77" sqref="C77"/>
      <selection pane="bottomLeft" activeCell="C77" sqref="C77"/>
      <selection pane="bottomRight" activeCell="Y5" sqref="Y5"/>
    </sheetView>
  </sheetViews>
  <sheetFormatPr baseColWidth="10" defaultRowHeight="12.75"/>
  <cols>
    <col min="1" max="1" width="13" style="1" customWidth="1"/>
    <col min="2" max="2" width="12.7109375" style="1" customWidth="1"/>
    <col min="3" max="4" width="13.7109375" style="1" customWidth="1"/>
    <col min="5" max="5" width="15.5703125" style="1" customWidth="1"/>
    <col min="6" max="6" width="14.5703125" style="1" customWidth="1"/>
    <col min="7" max="7" width="15.42578125" style="1" customWidth="1"/>
    <col min="8" max="12" width="11.7109375" style="1" customWidth="1"/>
    <col min="13" max="13" width="6" style="11" customWidth="1"/>
    <col min="14" max="14" width="12" style="1" customWidth="1"/>
    <col min="15" max="15" width="12.42578125" style="1" customWidth="1"/>
    <col min="16" max="16" width="13.5703125" style="1" customWidth="1"/>
    <col min="17" max="17" width="12.42578125" style="1" customWidth="1"/>
    <col min="18" max="18" width="14" style="1" customWidth="1"/>
    <col min="19" max="19" width="15.28515625" style="1" customWidth="1"/>
    <col min="20" max="20" width="9.7109375" style="1" customWidth="1"/>
    <col min="21" max="21" width="10.5703125" style="1" customWidth="1"/>
    <col min="22" max="22" width="9.7109375" style="1" customWidth="1"/>
    <col min="23" max="23" width="12.28515625" style="1" customWidth="1"/>
    <col min="24" max="24" width="9.7109375" style="1" customWidth="1"/>
    <col min="25" max="16384" width="11.42578125" style="11"/>
  </cols>
  <sheetData>
    <row r="1" spans="1:24" ht="50.1" customHeight="1" thickTop="1" thickBot="1">
      <c r="A1" s="158" t="s">
        <v>135</v>
      </c>
      <c r="B1" s="365" t="s">
        <v>512</v>
      </c>
      <c r="C1" s="690"/>
      <c r="D1" s="690"/>
      <c r="E1" s="690"/>
      <c r="F1" s="690"/>
      <c r="G1" s="690"/>
      <c r="H1" s="690"/>
      <c r="I1" s="690"/>
      <c r="J1" s="690"/>
      <c r="K1" s="690"/>
      <c r="L1" s="691"/>
      <c r="M1" s="12"/>
      <c r="N1" s="1106" t="s">
        <v>512</v>
      </c>
      <c r="O1" s="1107"/>
      <c r="P1" s="1107"/>
      <c r="Q1" s="1107"/>
      <c r="R1" s="1107"/>
      <c r="S1" s="1107"/>
      <c r="T1" s="1107"/>
      <c r="U1" s="1107"/>
      <c r="V1" s="1107"/>
      <c r="W1" s="1107"/>
      <c r="X1" s="1108"/>
    </row>
    <row r="2" spans="1:24" ht="28.5" customHeight="1" thickTop="1" thickBot="1">
      <c r="B2" s="365" t="s">
        <v>137</v>
      </c>
      <c r="C2" s="690"/>
      <c r="D2" s="690"/>
      <c r="E2" s="690"/>
      <c r="F2" s="690"/>
      <c r="G2" s="690"/>
      <c r="H2" s="690"/>
      <c r="I2" s="690"/>
      <c r="J2" s="690"/>
      <c r="K2" s="690"/>
      <c r="L2" s="691"/>
      <c r="M2" s="12"/>
      <c r="N2" s="1106" t="s">
        <v>136</v>
      </c>
      <c r="O2" s="1107"/>
      <c r="P2" s="1107"/>
      <c r="Q2" s="1107"/>
      <c r="R2" s="1107"/>
      <c r="S2" s="1107"/>
      <c r="T2" s="1107"/>
      <c r="U2" s="1107"/>
      <c r="V2" s="1107"/>
      <c r="W2" s="1107"/>
      <c r="X2" s="1108"/>
    </row>
    <row r="3" spans="1:24" ht="51.75" customHeight="1" thickTop="1" thickBot="1">
      <c r="B3" s="213"/>
      <c r="C3" s="213"/>
      <c r="D3" s="213"/>
      <c r="E3" s="213"/>
      <c r="F3" s="213"/>
      <c r="G3" s="213"/>
      <c r="H3" s="213"/>
      <c r="I3" s="213"/>
      <c r="J3" s="213"/>
      <c r="K3" s="213"/>
      <c r="M3" s="12"/>
      <c r="N3" s="213"/>
      <c r="O3" s="213"/>
      <c r="P3" s="213"/>
      <c r="Q3" s="213"/>
      <c r="R3" s="213"/>
      <c r="S3" s="213"/>
      <c r="T3" s="213"/>
      <c r="U3" s="213"/>
      <c r="V3" s="213"/>
      <c r="W3" s="213"/>
    </row>
    <row r="4" spans="1:24" ht="70.5" customHeight="1" thickTop="1" thickBot="1">
      <c r="B4" s="630" t="s">
        <v>621</v>
      </c>
      <c r="C4" s="631" t="s">
        <v>628</v>
      </c>
      <c r="D4" s="631" t="s">
        <v>629</v>
      </c>
      <c r="E4" s="631" t="s">
        <v>634</v>
      </c>
      <c r="F4" s="631" t="s">
        <v>630</v>
      </c>
      <c r="G4" s="631" t="s">
        <v>609</v>
      </c>
      <c r="H4" s="631" t="s">
        <v>610</v>
      </c>
      <c r="I4" s="631" t="s">
        <v>632</v>
      </c>
      <c r="J4" s="714" t="s">
        <v>226</v>
      </c>
      <c r="K4" s="631" t="s">
        <v>631</v>
      </c>
      <c r="L4" s="632" t="s">
        <v>633</v>
      </c>
      <c r="M4" s="12"/>
      <c r="N4" s="630" t="s">
        <v>621</v>
      </c>
      <c r="O4" s="631" t="s">
        <v>628</v>
      </c>
      <c r="P4" s="631" t="s">
        <v>629</v>
      </c>
      <c r="Q4" s="631" t="s">
        <v>634</v>
      </c>
      <c r="R4" s="631" t="s">
        <v>630</v>
      </c>
      <c r="S4" s="631" t="s">
        <v>609</v>
      </c>
      <c r="T4" s="631" t="s">
        <v>610</v>
      </c>
      <c r="U4" s="631" t="s">
        <v>632</v>
      </c>
      <c r="V4" s="714" t="s">
        <v>226</v>
      </c>
      <c r="W4" s="631" t="s">
        <v>631</v>
      </c>
      <c r="X4" s="632" t="s">
        <v>633</v>
      </c>
    </row>
    <row r="5" spans="1:24" ht="78.75" customHeight="1" thickTop="1" thickBot="1">
      <c r="A5" s="62"/>
      <c r="B5" s="17" t="s">
        <v>814</v>
      </c>
      <c r="C5" s="716" t="s">
        <v>1004</v>
      </c>
      <c r="D5" s="716" t="s">
        <v>1005</v>
      </c>
      <c r="E5" s="716" t="s">
        <v>1006</v>
      </c>
      <c r="F5" s="716" t="s">
        <v>1007</v>
      </c>
      <c r="G5" s="716" t="s">
        <v>1008</v>
      </c>
      <c r="H5" s="716" t="s">
        <v>1009</v>
      </c>
      <c r="I5" s="732" t="s">
        <v>1010</v>
      </c>
      <c r="J5" s="48" t="s">
        <v>1011</v>
      </c>
      <c r="K5" s="716" t="s">
        <v>1012</v>
      </c>
      <c r="L5" s="719" t="s">
        <v>1013</v>
      </c>
      <c r="M5" s="12"/>
      <c r="N5" s="715" t="s">
        <v>814</v>
      </c>
      <c r="O5" s="716" t="s">
        <v>1004</v>
      </c>
      <c r="P5" s="716" t="s">
        <v>1005</v>
      </c>
      <c r="Q5" s="716" t="s">
        <v>1006</v>
      </c>
      <c r="R5" s="716" t="s">
        <v>1007</v>
      </c>
      <c r="S5" s="716" t="s">
        <v>1008</v>
      </c>
      <c r="T5" s="716" t="s">
        <v>1009</v>
      </c>
      <c r="U5" s="732" t="s">
        <v>1010</v>
      </c>
      <c r="V5" s="732" t="s">
        <v>1011</v>
      </c>
      <c r="W5" s="716" t="s">
        <v>1012</v>
      </c>
      <c r="X5" s="719" t="s">
        <v>1013</v>
      </c>
    </row>
    <row r="6" spans="1:24" ht="14.25" customHeight="1" thickTop="1">
      <c r="A6" s="39">
        <v>1954</v>
      </c>
      <c r="B6" s="44">
        <v>140333.14862300098</v>
      </c>
      <c r="C6" s="503"/>
      <c r="D6" s="503"/>
      <c r="E6" s="503"/>
      <c r="F6" s="503"/>
      <c r="G6" s="503"/>
      <c r="H6" s="503"/>
      <c r="I6" s="503"/>
      <c r="J6" s="503"/>
      <c r="K6" s="503"/>
      <c r="L6" s="720"/>
      <c r="M6" s="12"/>
      <c r="N6" s="721"/>
      <c r="O6" s="503"/>
      <c r="P6" s="503"/>
      <c r="Q6" s="503"/>
      <c r="R6" s="503"/>
      <c r="S6" s="503"/>
      <c r="T6" s="503"/>
      <c r="U6" s="503"/>
      <c r="V6" s="503"/>
      <c r="W6" s="503"/>
      <c r="X6" s="720"/>
    </row>
    <row r="7" spans="1:24" ht="14.25" customHeight="1">
      <c r="A7" s="39">
        <v>1955</v>
      </c>
      <c r="B7" s="44">
        <v>147617.36508755138</v>
      </c>
      <c r="C7" s="10"/>
      <c r="D7" s="10"/>
      <c r="E7" s="10"/>
      <c r="F7" s="10"/>
      <c r="G7" s="10"/>
      <c r="H7" s="10"/>
      <c r="I7" s="10"/>
      <c r="J7" s="10"/>
      <c r="K7" s="10"/>
      <c r="L7" s="43"/>
      <c r="M7" s="12"/>
      <c r="N7" s="44"/>
      <c r="O7" s="10"/>
      <c r="P7" s="10"/>
      <c r="Q7" s="10"/>
      <c r="R7" s="10"/>
      <c r="S7" s="10"/>
      <c r="T7" s="10"/>
      <c r="U7" s="10"/>
      <c r="V7" s="10"/>
      <c r="W7" s="10"/>
      <c r="X7" s="43"/>
    </row>
    <row r="8" spans="1:24" ht="14.25" customHeight="1">
      <c r="A8" s="39">
        <v>1956</v>
      </c>
      <c r="B8" s="44">
        <v>158198.75243200644</v>
      </c>
      <c r="C8" s="10"/>
      <c r="D8" s="10"/>
      <c r="E8" s="10"/>
      <c r="F8" s="10"/>
      <c r="G8" s="10"/>
      <c r="H8" s="10"/>
      <c r="I8" s="10"/>
      <c r="J8" s="10"/>
      <c r="K8" s="10"/>
      <c r="L8" s="43"/>
      <c r="M8" s="12"/>
      <c r="N8" s="44"/>
      <c r="O8" s="10"/>
      <c r="P8" s="10"/>
      <c r="Q8" s="10"/>
      <c r="R8" s="10"/>
      <c r="S8" s="10"/>
      <c r="T8" s="10"/>
      <c r="U8" s="10"/>
      <c r="V8" s="10"/>
      <c r="W8" s="10"/>
      <c r="X8" s="43"/>
    </row>
    <row r="9" spans="1:24" ht="14.25" customHeight="1">
      <c r="A9" s="39">
        <v>1957</v>
      </c>
      <c r="B9" s="44">
        <v>164963.07405700645</v>
      </c>
      <c r="C9" s="10"/>
      <c r="D9" s="10"/>
      <c r="E9" s="10"/>
      <c r="F9" s="10"/>
      <c r="G9" s="10"/>
      <c r="H9" s="10"/>
      <c r="I9" s="10"/>
      <c r="J9" s="10"/>
      <c r="K9" s="10"/>
      <c r="L9" s="43"/>
      <c r="M9" s="12"/>
      <c r="N9" s="44"/>
      <c r="O9" s="10"/>
      <c r="P9" s="10"/>
      <c r="Q9" s="10"/>
      <c r="R9" s="10"/>
      <c r="S9" s="10"/>
      <c r="T9" s="10"/>
      <c r="U9" s="10"/>
      <c r="V9" s="10"/>
      <c r="W9" s="10"/>
      <c r="X9" s="43"/>
    </row>
    <row r="10" spans="1:24" ht="14.25" customHeight="1">
      <c r="A10" s="39">
        <v>1958</v>
      </c>
      <c r="B10" s="44">
        <v>172401.71531803126</v>
      </c>
      <c r="C10" s="10"/>
      <c r="D10" s="10"/>
      <c r="E10" s="10"/>
      <c r="F10" s="10"/>
      <c r="G10" s="10"/>
      <c r="H10" s="10"/>
      <c r="I10" s="10"/>
      <c r="J10" s="10"/>
      <c r="K10" s="10"/>
      <c r="L10" s="43"/>
      <c r="M10" s="12"/>
      <c r="N10" s="44"/>
      <c r="O10" s="10"/>
      <c r="P10" s="10"/>
      <c r="Q10" s="10"/>
      <c r="R10" s="10"/>
      <c r="S10" s="10"/>
      <c r="T10" s="10"/>
      <c r="U10" s="10"/>
      <c r="V10" s="10"/>
      <c r="W10" s="10"/>
      <c r="X10" s="43"/>
    </row>
    <row r="11" spans="1:24" ht="14.25" customHeight="1">
      <c r="A11" s="39">
        <v>1959</v>
      </c>
      <c r="B11" s="44">
        <v>169130.64732486758</v>
      </c>
      <c r="C11" s="10"/>
      <c r="D11" s="10"/>
      <c r="E11" s="10"/>
      <c r="F11" s="10"/>
      <c r="G11" s="10"/>
      <c r="H11" s="10"/>
      <c r="I11" s="10"/>
      <c r="J11" s="10"/>
      <c r="K11" s="10"/>
      <c r="L11" s="43"/>
      <c r="M11" s="12"/>
      <c r="N11" s="44"/>
      <c r="O11" s="10"/>
      <c r="P11" s="10"/>
      <c r="Q11" s="10"/>
      <c r="R11" s="10"/>
      <c r="S11" s="10"/>
      <c r="T11" s="10"/>
      <c r="U11" s="10"/>
      <c r="V11" s="10"/>
      <c r="W11" s="10"/>
      <c r="X11" s="43"/>
    </row>
    <row r="12" spans="1:24" ht="14.25" customHeight="1">
      <c r="A12" s="39">
        <v>1960</v>
      </c>
      <c r="B12" s="44">
        <v>173107.9154377488</v>
      </c>
      <c r="C12" s="10"/>
      <c r="D12" s="10"/>
      <c r="E12" s="10"/>
      <c r="F12" s="10"/>
      <c r="G12" s="10"/>
      <c r="H12" s="10"/>
      <c r="I12" s="10"/>
      <c r="J12" s="10"/>
      <c r="K12" s="10"/>
      <c r="L12" s="43"/>
      <c r="M12" s="12"/>
      <c r="N12" s="44"/>
      <c r="O12" s="10"/>
      <c r="P12" s="10"/>
      <c r="Q12" s="10"/>
      <c r="R12" s="10"/>
      <c r="S12" s="10"/>
      <c r="T12" s="10"/>
      <c r="U12" s="10"/>
      <c r="V12" s="10"/>
      <c r="W12" s="10"/>
      <c r="X12" s="43"/>
    </row>
    <row r="13" spans="1:24" ht="14.25" customHeight="1">
      <c r="A13" s="39">
        <v>1961</v>
      </c>
      <c r="B13" s="44">
        <v>193604.39986896195</v>
      </c>
      <c r="C13" s="10"/>
      <c r="D13" s="10"/>
      <c r="E13" s="10"/>
      <c r="F13" s="10"/>
      <c r="G13" s="10"/>
      <c r="H13" s="10"/>
      <c r="I13" s="10"/>
      <c r="J13" s="10"/>
      <c r="K13" s="10"/>
      <c r="L13" s="43"/>
      <c r="M13" s="12"/>
      <c r="N13" s="44"/>
      <c r="O13" s="10"/>
      <c r="P13" s="10"/>
      <c r="Q13" s="10"/>
      <c r="R13" s="10"/>
      <c r="S13" s="10"/>
      <c r="T13" s="10"/>
      <c r="U13" s="10"/>
      <c r="V13" s="10"/>
      <c r="W13" s="10"/>
      <c r="X13" s="43"/>
    </row>
    <row r="14" spans="1:24" ht="14.25" customHeight="1">
      <c r="A14" s="39">
        <v>1962</v>
      </c>
      <c r="B14" s="44">
        <v>211629.52461124028</v>
      </c>
      <c r="C14" s="10"/>
      <c r="D14" s="10"/>
      <c r="E14" s="10"/>
      <c r="F14" s="10"/>
      <c r="G14" s="10"/>
      <c r="H14" s="10"/>
      <c r="I14" s="10"/>
      <c r="J14" s="10"/>
      <c r="K14" s="10"/>
      <c r="L14" s="43"/>
      <c r="M14" s="12"/>
      <c r="N14" s="44"/>
      <c r="O14" s="10"/>
      <c r="P14" s="10"/>
      <c r="Q14" s="10"/>
      <c r="R14" s="10"/>
      <c r="S14" s="10"/>
      <c r="T14" s="10"/>
      <c r="U14" s="10"/>
      <c r="V14" s="10"/>
      <c r="W14" s="10"/>
      <c r="X14" s="43"/>
    </row>
    <row r="15" spans="1:24" ht="14.25" customHeight="1">
      <c r="A15" s="39">
        <v>1963</v>
      </c>
      <c r="B15" s="44">
        <v>230162.04088069138</v>
      </c>
      <c r="C15" s="10"/>
      <c r="D15" s="10"/>
      <c r="E15" s="10"/>
      <c r="F15" s="10"/>
      <c r="G15" s="10"/>
      <c r="H15" s="10"/>
      <c r="I15" s="10"/>
      <c r="J15" s="10"/>
      <c r="K15" s="10"/>
      <c r="L15" s="43"/>
      <c r="M15" s="12"/>
      <c r="N15" s="44"/>
      <c r="O15" s="10"/>
      <c r="P15" s="10"/>
      <c r="Q15" s="10"/>
      <c r="R15" s="10"/>
      <c r="S15" s="10"/>
      <c r="T15" s="10"/>
      <c r="U15" s="10"/>
      <c r="V15" s="10"/>
      <c r="W15" s="10"/>
      <c r="X15" s="43"/>
    </row>
    <row r="16" spans="1:24" ht="14.25" customHeight="1">
      <c r="A16" s="39">
        <v>1964</v>
      </c>
      <c r="B16" s="44">
        <v>244395.70799092695</v>
      </c>
      <c r="C16" s="10">
        <v>218604.81686991482</v>
      </c>
      <c r="D16" s="42">
        <v>11119.875191333807</v>
      </c>
      <c r="E16" s="42">
        <v>8184.5904505412682</v>
      </c>
      <c r="F16" s="42">
        <v>30258.655448767848</v>
      </c>
      <c r="G16" s="42">
        <v>33368.837846330927</v>
      </c>
      <c r="H16" s="42">
        <v>135672.85793294097</v>
      </c>
      <c r="I16" s="42">
        <v>98243.119495439256</v>
      </c>
      <c r="J16" s="10"/>
      <c r="K16" s="42">
        <v>37429.738437501714</v>
      </c>
      <c r="L16" s="43">
        <v>25790.891121012111</v>
      </c>
      <c r="M16" s="12"/>
      <c r="N16" s="44"/>
      <c r="O16" s="10"/>
      <c r="P16" s="10"/>
      <c r="Q16" s="10"/>
      <c r="R16" s="10"/>
      <c r="S16" s="10"/>
      <c r="T16" s="10"/>
      <c r="U16" s="10"/>
      <c r="V16" s="10"/>
      <c r="W16" s="10"/>
      <c r="X16" s="43"/>
    </row>
    <row r="17" spans="1:24" ht="14.25" customHeight="1">
      <c r="A17" s="39">
        <v>1965</v>
      </c>
      <c r="B17" s="44">
        <v>259678.71828405099</v>
      </c>
      <c r="C17" s="10">
        <v>230836.54732521359</v>
      </c>
      <c r="D17" s="42">
        <v>10386.696489167991</v>
      </c>
      <c r="E17" s="42">
        <v>9034.736325358399</v>
      </c>
      <c r="F17" s="42">
        <v>33381.09154545499</v>
      </c>
      <c r="G17" s="42">
        <v>36874.999447089423</v>
      </c>
      <c r="H17" s="42">
        <v>141159.02351814279</v>
      </c>
      <c r="I17" s="42">
        <v>103169.4725935438</v>
      </c>
      <c r="J17" s="10"/>
      <c r="K17" s="42">
        <v>37989.550924598974</v>
      </c>
      <c r="L17" s="43">
        <v>28842.170958837432</v>
      </c>
      <c r="M17" s="12"/>
      <c r="N17" s="44">
        <v>6.2533873523226591</v>
      </c>
      <c r="O17" s="10">
        <v>5.595361817931721</v>
      </c>
      <c r="P17" s="10">
        <v>-6.5934076556651844</v>
      </c>
      <c r="Q17" s="10">
        <v>10.387152294968027</v>
      </c>
      <c r="R17" s="10">
        <v>10.319150174976755</v>
      </c>
      <c r="S17" s="10">
        <v>10.507293112528981</v>
      </c>
      <c r="T17" s="10">
        <v>4.0436721602145731</v>
      </c>
      <c r="U17" s="10">
        <v>5.0144510103155238</v>
      </c>
      <c r="V17" s="10"/>
      <c r="W17" s="10">
        <v>1.4956355840744395</v>
      </c>
      <c r="X17" s="43">
        <v>11.830843003867408</v>
      </c>
    </row>
    <row r="18" spans="1:24" ht="14.25" customHeight="1">
      <c r="A18" s="39">
        <v>1966</v>
      </c>
      <c r="B18" s="44">
        <v>278494.87301309902</v>
      </c>
      <c r="C18" s="10">
        <v>248793.59649736455</v>
      </c>
      <c r="D18" s="42">
        <v>11015.260435080976</v>
      </c>
      <c r="E18" s="42">
        <v>9652.457749877487</v>
      </c>
      <c r="F18" s="42">
        <v>37110.953280438531</v>
      </c>
      <c r="G18" s="42">
        <v>41410.329386836143</v>
      </c>
      <c r="H18" s="42">
        <v>149604.59564513143</v>
      </c>
      <c r="I18" s="42">
        <v>110767.21288152855</v>
      </c>
      <c r="J18" s="10"/>
      <c r="K18" s="42">
        <v>38837.38276360288</v>
      </c>
      <c r="L18" s="43">
        <v>29701.276515734447</v>
      </c>
      <c r="M18" s="12"/>
      <c r="N18" s="44">
        <v>7.2459363837686031</v>
      </c>
      <c r="O18" s="10">
        <v>7.7791187661684358</v>
      </c>
      <c r="P18" s="10">
        <v>6.051625235882252</v>
      </c>
      <c r="Q18" s="10">
        <v>6.8371826500933652</v>
      </c>
      <c r="R18" s="10">
        <v>11.173576304131917</v>
      </c>
      <c r="S18" s="10">
        <v>12.299200021017764</v>
      </c>
      <c r="T18" s="10">
        <v>5.983019658607347</v>
      </c>
      <c r="U18" s="10">
        <v>7.3643298710244665</v>
      </c>
      <c r="V18" s="10"/>
      <c r="W18" s="10">
        <v>2.2317500954056158</v>
      </c>
      <c r="X18" s="43">
        <v>2.9786438688096828</v>
      </c>
    </row>
    <row r="19" spans="1:24" ht="14.25" customHeight="1">
      <c r="A19" s="39">
        <v>1967</v>
      </c>
      <c r="B19" s="44">
        <v>290582.41258821834</v>
      </c>
      <c r="C19" s="10">
        <v>261550.62043411494</v>
      </c>
      <c r="D19" s="42">
        <v>11490.669099878465</v>
      </c>
      <c r="E19" s="42">
        <v>9801.8224096933463</v>
      </c>
      <c r="F19" s="42">
        <v>39484.881000357418</v>
      </c>
      <c r="G19" s="42">
        <v>42937.916912462002</v>
      </c>
      <c r="H19" s="42">
        <v>157835.3310117237</v>
      </c>
      <c r="I19" s="42">
        <v>118213.06935770888</v>
      </c>
      <c r="J19" s="10"/>
      <c r="K19" s="42">
        <v>39622.261654014823</v>
      </c>
      <c r="L19" s="43">
        <v>29031.792154103408</v>
      </c>
      <c r="M19" s="12"/>
      <c r="N19" s="44">
        <v>4.3403095519646495</v>
      </c>
      <c r="O19" s="10">
        <v>5.1275531671031382</v>
      </c>
      <c r="P19" s="10">
        <v>4.3159094385406105</v>
      </c>
      <c r="Q19" s="10">
        <v>1.5474261963773328</v>
      </c>
      <c r="R19" s="10">
        <v>6.3968384265952194</v>
      </c>
      <c r="S19" s="10">
        <v>3.6889045517021657</v>
      </c>
      <c r="T19" s="10">
        <v>5.5016594450854495</v>
      </c>
      <c r="U19" s="10">
        <v>6.7220762195615347</v>
      </c>
      <c r="V19" s="10"/>
      <c r="W19" s="10">
        <v>2.0209366197237788</v>
      </c>
      <c r="X19" s="43">
        <v>-2.2540592195637643</v>
      </c>
    </row>
    <row r="20" spans="1:24" ht="14.25" customHeight="1">
      <c r="A20" s="39">
        <v>1968</v>
      </c>
      <c r="B20" s="44">
        <v>309751.80804045935</v>
      </c>
      <c r="C20" s="10">
        <v>277286.82277321554</v>
      </c>
      <c r="D20" s="42">
        <v>11372.41286759494</v>
      </c>
      <c r="E20" s="42">
        <v>10667.909358078508</v>
      </c>
      <c r="F20" s="42">
        <v>42041.446771459414</v>
      </c>
      <c r="G20" s="42">
        <v>48217.215481737338</v>
      </c>
      <c r="H20" s="42">
        <v>164987.83829434533</v>
      </c>
      <c r="I20" s="42">
        <v>124798.66966947596</v>
      </c>
      <c r="J20" s="10"/>
      <c r="K20" s="42">
        <v>40189.168624869373</v>
      </c>
      <c r="L20" s="43">
        <v>32464.985267243865</v>
      </c>
      <c r="M20" s="12"/>
      <c r="N20" s="44">
        <v>6.5968877061413078</v>
      </c>
      <c r="O20" s="10">
        <v>6.0165035406844147</v>
      </c>
      <c r="P20" s="10">
        <v>-1.0291500978370061</v>
      </c>
      <c r="Q20" s="10">
        <v>8.8359787821564737</v>
      </c>
      <c r="R20" s="10">
        <v>6.4747966977001914</v>
      </c>
      <c r="S20" s="10">
        <v>12.295190239522569</v>
      </c>
      <c r="T20" s="10">
        <v>4.5316262441204458</v>
      </c>
      <c r="U20" s="10">
        <v>5.5709578877774169</v>
      </c>
      <c r="V20" s="10"/>
      <c r="W20" s="10">
        <v>1.4307789287871353</v>
      </c>
      <c r="X20" s="43">
        <v>11.825632723315028</v>
      </c>
    </row>
    <row r="21" spans="1:24" ht="14.25" customHeight="1">
      <c r="A21" s="39">
        <v>1969</v>
      </c>
      <c r="B21" s="44">
        <v>337343.17622139573</v>
      </c>
      <c r="C21" s="10">
        <v>301639.85376405384</v>
      </c>
      <c r="D21" s="42">
        <v>11567.35612645147</v>
      </c>
      <c r="E21" s="42">
        <v>12279.218109209021</v>
      </c>
      <c r="F21" s="42">
        <v>47673.179653623774</v>
      </c>
      <c r="G21" s="42">
        <v>51396.402172233713</v>
      </c>
      <c r="H21" s="42">
        <v>178723.69770253584</v>
      </c>
      <c r="I21" s="42">
        <v>136478.87112620208</v>
      </c>
      <c r="J21" s="10"/>
      <c r="K21" s="42">
        <v>42244.826576333762</v>
      </c>
      <c r="L21" s="43">
        <v>35703.322457341863</v>
      </c>
      <c r="M21" s="12"/>
      <c r="N21" s="44">
        <v>8.9075729228132339</v>
      </c>
      <c r="O21" s="10">
        <v>8.7826138823610567</v>
      </c>
      <c r="P21" s="10">
        <v>1.7141767637720129</v>
      </c>
      <c r="Q21" s="10">
        <v>15.104259860535031</v>
      </c>
      <c r="R21" s="10">
        <v>13.3956685952767</v>
      </c>
      <c r="S21" s="10">
        <v>6.5934680357071285</v>
      </c>
      <c r="T21" s="10">
        <v>8.3253769188036397</v>
      </c>
      <c r="U21" s="10">
        <v>9.3592355492736026</v>
      </c>
      <c r="V21" s="10"/>
      <c r="W21" s="10">
        <v>5.1149551528476556</v>
      </c>
      <c r="X21" s="43">
        <v>9.9748611109501404</v>
      </c>
    </row>
    <row r="22" spans="1:24" ht="14.25" customHeight="1">
      <c r="A22" s="39">
        <v>1970</v>
      </c>
      <c r="B22" s="44">
        <v>351665.52398863184</v>
      </c>
      <c r="C22" s="10">
        <v>317698.10042690038</v>
      </c>
      <c r="D22" s="42">
        <v>11545.792219360494</v>
      </c>
      <c r="E22" s="42">
        <v>13110.801276724264</v>
      </c>
      <c r="F22" s="42">
        <v>52012.756802659882</v>
      </c>
      <c r="G22" s="42">
        <v>51695.846575292235</v>
      </c>
      <c r="H22" s="42">
        <v>189332.90355286354</v>
      </c>
      <c r="I22" s="42">
        <v>145636.42845133226</v>
      </c>
      <c r="J22" s="10"/>
      <c r="K22" s="42">
        <v>43696.475101531294</v>
      </c>
      <c r="L22" s="43">
        <v>33967.42356173147</v>
      </c>
      <c r="M22" s="12"/>
      <c r="N22" s="44">
        <v>4.2456313857187622</v>
      </c>
      <c r="O22" s="10">
        <v>5.3236488688286787</v>
      </c>
      <c r="P22" s="10">
        <v>-0.18642036136213846</v>
      </c>
      <c r="Q22" s="10">
        <v>6.7722811022599361</v>
      </c>
      <c r="R22" s="10">
        <v>9.1027642388569863</v>
      </c>
      <c r="S22" s="10">
        <v>0.5826174409155227</v>
      </c>
      <c r="T22" s="10">
        <v>5.9360935268838677</v>
      </c>
      <c r="U22" s="10">
        <v>6.7098718281910275</v>
      </c>
      <c r="V22" s="10"/>
      <c r="W22" s="10">
        <v>3.4362752621897918</v>
      </c>
      <c r="X22" s="43">
        <v>-4.8620094045433326</v>
      </c>
    </row>
    <row r="23" spans="1:24" ht="14.25" customHeight="1">
      <c r="A23" s="39">
        <v>1971</v>
      </c>
      <c r="B23" s="44">
        <v>368014.8569987251</v>
      </c>
      <c r="C23" s="10">
        <v>334712.15222619765</v>
      </c>
      <c r="D23" s="42">
        <v>12870.211433376491</v>
      </c>
      <c r="E23" s="42">
        <v>13948.052779391697</v>
      </c>
      <c r="F23" s="42">
        <v>55701.368715253848</v>
      </c>
      <c r="G23" s="42">
        <v>51537.210888202317</v>
      </c>
      <c r="H23" s="42">
        <v>200655.30840997331</v>
      </c>
      <c r="I23" s="42">
        <v>155062.23228283628</v>
      </c>
      <c r="J23" s="10"/>
      <c r="K23" s="42">
        <v>45593.076127136999</v>
      </c>
      <c r="L23" s="43">
        <v>33302.704772527424</v>
      </c>
      <c r="M23" s="12"/>
      <c r="N23" s="44">
        <v>4.6491145406172274</v>
      </c>
      <c r="O23" s="10">
        <v>5.3554150233932729</v>
      </c>
      <c r="P23" s="10">
        <v>11.471012026313376</v>
      </c>
      <c r="Q23" s="10">
        <v>6.3859674553516044</v>
      </c>
      <c r="R23" s="10">
        <v>7.0917446783081095</v>
      </c>
      <c r="S23" s="10">
        <v>-0.30686350567616927</v>
      </c>
      <c r="T23" s="10">
        <v>5.9801569852059311</v>
      </c>
      <c r="U23" s="10">
        <v>6.4721470663185565</v>
      </c>
      <c r="V23" s="10"/>
      <c r="W23" s="10">
        <v>4.3403982156428933</v>
      </c>
      <c r="X23" s="43">
        <v>-1.9569302570034641</v>
      </c>
    </row>
    <row r="24" spans="1:24" ht="14.25" customHeight="1">
      <c r="A24" s="39">
        <v>1972</v>
      </c>
      <c r="B24" s="44">
        <v>398004.94982268329</v>
      </c>
      <c r="C24" s="10">
        <v>363701.18783482508</v>
      </c>
      <c r="D24" s="42">
        <v>12930.438244228619</v>
      </c>
      <c r="E24" s="42">
        <v>15605.153951744353</v>
      </c>
      <c r="F24" s="42">
        <v>64275.420436356755</v>
      </c>
      <c r="G24" s="42">
        <v>56438.69330299084</v>
      </c>
      <c r="H24" s="42">
        <v>214451.48189950455</v>
      </c>
      <c r="I24" s="42">
        <v>166924.42992497861</v>
      </c>
      <c r="J24" s="10"/>
      <c r="K24" s="42">
        <v>47527.051974525915</v>
      </c>
      <c r="L24" s="43">
        <v>34303.76198785819</v>
      </c>
      <c r="M24" s="12"/>
      <c r="N24" s="44">
        <v>8.1491527457713708</v>
      </c>
      <c r="O24" s="10">
        <v>8.660885305722843</v>
      </c>
      <c r="P24" s="10">
        <v>0.46795510053503353</v>
      </c>
      <c r="Q24" s="10">
        <v>11.880519801308953</v>
      </c>
      <c r="R24" s="10">
        <v>15.392892345129926</v>
      </c>
      <c r="S24" s="10">
        <v>9.5105698005682129</v>
      </c>
      <c r="T24" s="10">
        <v>6.87555868760934</v>
      </c>
      <c r="U24" s="10">
        <v>7.6499592889295309</v>
      </c>
      <c r="V24" s="10"/>
      <c r="W24" s="10">
        <v>4.2418191788507364</v>
      </c>
      <c r="X24" s="43">
        <v>3.0059336686567573</v>
      </c>
    </row>
    <row r="25" spans="1:24" ht="14.25" customHeight="1">
      <c r="A25" s="39">
        <v>1973</v>
      </c>
      <c r="B25" s="44">
        <v>429004.39492470701</v>
      </c>
      <c r="C25" s="10">
        <v>391030.94569392037</v>
      </c>
      <c r="D25" s="42">
        <v>13363.703177346959</v>
      </c>
      <c r="E25" s="42">
        <v>16269.244887446628</v>
      </c>
      <c r="F25" s="42">
        <v>71332.11092808898</v>
      </c>
      <c r="G25" s="42">
        <v>61029.124373784551</v>
      </c>
      <c r="H25" s="42">
        <v>229036.76232725324</v>
      </c>
      <c r="I25" s="42">
        <v>178925.38948907578</v>
      </c>
      <c r="J25" s="10"/>
      <c r="K25" s="42">
        <v>50111.372838177471</v>
      </c>
      <c r="L25" s="43">
        <v>37973.449230786595</v>
      </c>
      <c r="M25" s="12"/>
      <c r="N25" s="44">
        <v>7.7887084358710501</v>
      </c>
      <c r="O25" s="10">
        <v>7.5143438551284358</v>
      </c>
      <c r="P25" s="10">
        <v>3.3507366489432311</v>
      </c>
      <c r="Q25" s="10">
        <v>4.2555872101988745</v>
      </c>
      <c r="R25" s="10">
        <v>10.978832100708713</v>
      </c>
      <c r="S25" s="10">
        <v>8.1334821948304317</v>
      </c>
      <c r="T25" s="10">
        <v>6.8012029101219174</v>
      </c>
      <c r="U25" s="10">
        <v>7.1894566717950248</v>
      </c>
      <c r="V25" s="10"/>
      <c r="W25" s="10">
        <v>5.437578718403846</v>
      </c>
      <c r="X25" s="43">
        <v>10.697623322559458</v>
      </c>
    </row>
    <row r="26" spans="1:24" ht="14.25" customHeight="1">
      <c r="A26" s="39">
        <v>1974</v>
      </c>
      <c r="B26" s="44">
        <v>453108.32531736221</v>
      </c>
      <c r="C26" s="10">
        <v>412125.05522098072</v>
      </c>
      <c r="D26" s="42">
        <v>14300.749638416153</v>
      </c>
      <c r="E26" s="42">
        <v>17056.518877358012</v>
      </c>
      <c r="F26" s="42">
        <v>75663.042393962605</v>
      </c>
      <c r="G26" s="42">
        <v>63624.615515378864</v>
      </c>
      <c r="H26" s="42">
        <v>241480.12879586508</v>
      </c>
      <c r="I26" s="42">
        <v>187802.57749867075</v>
      </c>
      <c r="J26" s="10"/>
      <c r="K26" s="42">
        <v>53677.551297194317</v>
      </c>
      <c r="L26" s="43">
        <v>40983.2700963815</v>
      </c>
      <c r="M26" s="12"/>
      <c r="N26" s="44">
        <v>5.6185742332279798</v>
      </c>
      <c r="O26" s="10">
        <v>5.3944859759441632</v>
      </c>
      <c r="P26" s="10">
        <v>7.0118772366749127</v>
      </c>
      <c r="Q26" s="10">
        <v>4.839032145363098</v>
      </c>
      <c r="R26" s="10">
        <v>6.0715032956752291</v>
      </c>
      <c r="S26" s="10">
        <v>4.2528729819188094</v>
      </c>
      <c r="T26" s="10">
        <v>5.4329123159855275</v>
      </c>
      <c r="U26" s="10">
        <v>4.9613909098892739</v>
      </c>
      <c r="V26" s="10"/>
      <c r="W26" s="10">
        <v>7.1165052103700166</v>
      </c>
      <c r="X26" s="43">
        <v>7.9261192400576608</v>
      </c>
    </row>
    <row r="27" spans="1:24" ht="14.25" customHeight="1">
      <c r="A27" s="39">
        <v>1975</v>
      </c>
      <c r="B27" s="44">
        <v>455564.5861604925</v>
      </c>
      <c r="C27" s="10">
        <v>412392.56632960541</v>
      </c>
      <c r="D27" s="42">
        <v>14070.515125755832</v>
      </c>
      <c r="E27" s="42">
        <v>16545.277539677652</v>
      </c>
      <c r="F27" s="42">
        <v>74211.792178106465</v>
      </c>
      <c r="G27" s="42">
        <v>60200.455051715551</v>
      </c>
      <c r="H27" s="42">
        <v>247364.52643434991</v>
      </c>
      <c r="I27" s="42">
        <v>192078.60676146502</v>
      </c>
      <c r="J27" s="10"/>
      <c r="K27" s="42">
        <v>55285.919672884869</v>
      </c>
      <c r="L27" s="43">
        <v>43172.019830887068</v>
      </c>
      <c r="M27" s="12"/>
      <c r="N27" s="44">
        <v>0.54209130706435182</v>
      </c>
      <c r="O27" s="10">
        <v>6.4910178412058706E-2</v>
      </c>
      <c r="P27" s="10">
        <v>-1.6099471599855253</v>
      </c>
      <c r="Q27" s="10">
        <v>-2.997336920601168</v>
      </c>
      <c r="R27" s="10">
        <v>-1.9180436973440296</v>
      </c>
      <c r="S27" s="10">
        <v>-5.381817140939182</v>
      </c>
      <c r="T27" s="10">
        <v>2.4368040831463933</v>
      </c>
      <c r="U27" s="10">
        <v>2.2768746413102559</v>
      </c>
      <c r="V27" s="10"/>
      <c r="W27" s="10">
        <v>2.9963519885353174</v>
      </c>
      <c r="X27" s="43">
        <v>5.340593196585397</v>
      </c>
    </row>
    <row r="28" spans="1:24" ht="14.25" customHeight="1">
      <c r="A28" s="39">
        <v>1976</v>
      </c>
      <c r="B28" s="44">
        <v>470615.41148398916</v>
      </c>
      <c r="C28" s="10">
        <v>426216.0352027659</v>
      </c>
      <c r="D28" s="42">
        <v>14769.433640201431</v>
      </c>
      <c r="E28" s="42">
        <v>17292.957982454751</v>
      </c>
      <c r="F28" s="42">
        <v>77170.094931767177</v>
      </c>
      <c r="G28" s="42">
        <v>58177.847962008222</v>
      </c>
      <c r="H28" s="42">
        <v>258805.70068633431</v>
      </c>
      <c r="I28" s="42">
        <v>200026.94719414905</v>
      </c>
      <c r="J28" s="10"/>
      <c r="K28" s="42">
        <v>58778.753492185242</v>
      </c>
      <c r="L28" s="43">
        <v>44399.376281223311</v>
      </c>
      <c r="M28" s="12"/>
      <c r="N28" s="44">
        <v>3.3037742135193948</v>
      </c>
      <c r="O28" s="10">
        <v>3.3520169861917637</v>
      </c>
      <c r="P28" s="10">
        <v>4.9672560542310285</v>
      </c>
      <c r="Q28" s="10">
        <v>4.5189960759743464</v>
      </c>
      <c r="R28" s="10">
        <v>3.9862974155924658</v>
      </c>
      <c r="S28" s="10">
        <v>-3.359787044748741</v>
      </c>
      <c r="T28" s="10">
        <v>4.6252283692022722</v>
      </c>
      <c r="U28" s="10">
        <v>4.1380664753335905</v>
      </c>
      <c r="V28" s="10"/>
      <c r="W28" s="10">
        <v>6.3177637994750402</v>
      </c>
      <c r="X28" s="43">
        <v>2.8429442382914338</v>
      </c>
    </row>
    <row r="29" spans="1:24" ht="14.25" customHeight="1">
      <c r="A29" s="39">
        <v>1977</v>
      </c>
      <c r="B29" s="44">
        <v>483976.34237706417</v>
      </c>
      <c r="C29" s="10">
        <v>438248.08311898855</v>
      </c>
      <c r="D29" s="42">
        <v>14056.559922706532</v>
      </c>
      <c r="E29" s="42">
        <v>19066.861660563984</v>
      </c>
      <c r="F29" s="42">
        <v>79815.856419141288</v>
      </c>
      <c r="G29" s="42">
        <v>56699.151594952913</v>
      </c>
      <c r="H29" s="42">
        <v>268609.65352162381</v>
      </c>
      <c r="I29" s="42">
        <v>207449.4719251866</v>
      </c>
      <c r="J29" s="10"/>
      <c r="K29" s="42">
        <v>61160.181596437185</v>
      </c>
      <c r="L29" s="43">
        <v>45728.259258075639</v>
      </c>
      <c r="M29" s="12"/>
      <c r="N29" s="44">
        <v>2.839033862266449</v>
      </c>
      <c r="O29" s="10">
        <v>2.8229927835771385</v>
      </c>
      <c r="P29" s="10">
        <v>-4.8266828292894193</v>
      </c>
      <c r="Q29" s="10">
        <v>10.257954017519832</v>
      </c>
      <c r="R29" s="10">
        <v>3.4284802807531323</v>
      </c>
      <c r="S29" s="10">
        <v>-2.5416828206174635</v>
      </c>
      <c r="T29" s="10">
        <v>3.7881518101379186</v>
      </c>
      <c r="U29" s="10">
        <v>3.7107623923456456</v>
      </c>
      <c r="V29" s="10"/>
      <c r="W29" s="10">
        <v>4.0515117500212972</v>
      </c>
      <c r="X29" s="43">
        <v>2.9930217227270406</v>
      </c>
    </row>
    <row r="30" spans="1:24" ht="14.25" customHeight="1">
      <c r="A30" s="39">
        <v>1978</v>
      </c>
      <c r="B30" s="44">
        <v>491054.63224416715</v>
      </c>
      <c r="C30" s="10">
        <v>445116.69903110719</v>
      </c>
      <c r="D30" s="42">
        <v>16960.920838021062</v>
      </c>
      <c r="E30" s="42">
        <v>19757.101247170758</v>
      </c>
      <c r="F30" s="42">
        <v>80504.881638254417</v>
      </c>
      <c r="G30" s="42">
        <v>53579.320882962296</v>
      </c>
      <c r="H30" s="42">
        <v>274314.47442469868</v>
      </c>
      <c r="I30" s="42">
        <v>210886.10928682078</v>
      </c>
      <c r="J30" s="10"/>
      <c r="K30" s="42">
        <v>63428.36513787794</v>
      </c>
      <c r="L30" s="43">
        <v>45937.933213059929</v>
      </c>
      <c r="M30" s="12"/>
      <c r="N30" s="44">
        <v>1.4625280715866662</v>
      </c>
      <c r="O30" s="10">
        <v>1.5672894364386236</v>
      </c>
      <c r="P30" s="10">
        <v>20.661960901421651</v>
      </c>
      <c r="Q30" s="10">
        <v>3.6201006693954207</v>
      </c>
      <c r="R30" s="10">
        <v>0.86326859101131248</v>
      </c>
      <c r="S30" s="10">
        <v>-5.5024292678628512</v>
      </c>
      <c r="T30" s="10">
        <v>2.1238331639542585</v>
      </c>
      <c r="U30" s="10">
        <v>1.6566141768119547</v>
      </c>
      <c r="V30" s="10"/>
      <c r="W30" s="10">
        <v>3.7085951712950482</v>
      </c>
      <c r="X30" s="43">
        <v>0.45852161964214933</v>
      </c>
    </row>
    <row r="31" spans="1:24" ht="14.25" customHeight="1">
      <c r="A31" s="39">
        <v>1979</v>
      </c>
      <c r="B31" s="44">
        <v>491260.94649688038</v>
      </c>
      <c r="C31" s="10">
        <v>447654.95482896134</v>
      </c>
      <c r="D31" s="42">
        <v>14331.752844478264</v>
      </c>
      <c r="E31" s="42">
        <v>20940.700957975037</v>
      </c>
      <c r="F31" s="42">
        <v>80271.291272511327</v>
      </c>
      <c r="G31" s="42">
        <v>51890.754700838799</v>
      </c>
      <c r="H31" s="42">
        <v>280220.45505315793</v>
      </c>
      <c r="I31" s="42">
        <v>213876.92467026037</v>
      </c>
      <c r="J31" s="10"/>
      <c r="K31" s="42">
        <v>66343.530382897574</v>
      </c>
      <c r="L31" s="43">
        <v>43605.991667919036</v>
      </c>
      <c r="M31" s="12"/>
      <c r="N31" s="44">
        <v>4.2014521229605251E-2</v>
      </c>
      <c r="O31" s="10">
        <v>0.57024501740312594</v>
      </c>
      <c r="P31" s="10">
        <v>-15.501328133370141</v>
      </c>
      <c r="Q31" s="10">
        <v>5.9907559109855457</v>
      </c>
      <c r="R31" s="10">
        <v>-0.29015677184983657</v>
      </c>
      <c r="S31" s="10">
        <v>-3.1515259139099028</v>
      </c>
      <c r="T31" s="10">
        <v>2.1529963523964524</v>
      </c>
      <c r="U31" s="10">
        <v>1.4182135530661499</v>
      </c>
      <c r="V31" s="10"/>
      <c r="W31" s="10">
        <v>4.5959961898478285</v>
      </c>
      <c r="X31" s="43">
        <v>-5.0762874644911804</v>
      </c>
    </row>
    <row r="32" spans="1:24" ht="14.25" customHeight="1">
      <c r="A32" s="39">
        <v>1980</v>
      </c>
      <c r="B32" s="44">
        <v>497650.19064927509</v>
      </c>
      <c r="C32" s="10">
        <v>453504.54622865457</v>
      </c>
      <c r="D32" s="42">
        <v>15641.22627151493</v>
      </c>
      <c r="E32" s="42">
        <v>22255.817953116719</v>
      </c>
      <c r="F32" s="42">
        <v>80244.472152063856</v>
      </c>
      <c r="G32" s="42">
        <v>51143.435210352043</v>
      </c>
      <c r="H32" s="42">
        <v>284219.59464160702</v>
      </c>
      <c r="I32" s="42">
        <v>215570.94507389059</v>
      </c>
      <c r="J32" s="10"/>
      <c r="K32" s="42">
        <v>68648.649567716435</v>
      </c>
      <c r="L32" s="43">
        <v>44145.644420620592</v>
      </c>
      <c r="M32" s="12"/>
      <c r="N32" s="44">
        <v>1.3005805159061801</v>
      </c>
      <c r="O32" s="10">
        <v>1.3067187878950781</v>
      </c>
      <c r="P32" s="10">
        <v>9.1368686108844077</v>
      </c>
      <c r="Q32" s="10">
        <v>6.2801956714864993</v>
      </c>
      <c r="R32" s="10">
        <v>-3.3410600505257015E-2</v>
      </c>
      <c r="S32" s="10">
        <v>-1.440178495755573</v>
      </c>
      <c r="T32" s="10">
        <v>1.4271404946831767</v>
      </c>
      <c r="U32" s="10">
        <v>0.7920538441638536</v>
      </c>
      <c r="V32" s="10"/>
      <c r="W32" s="10">
        <v>3.4745199290948214</v>
      </c>
      <c r="X32" s="43">
        <v>1.23756560064332</v>
      </c>
    </row>
    <row r="33" spans="1:24" ht="14.25" customHeight="1">
      <c r="A33" s="39">
        <v>1981</v>
      </c>
      <c r="B33" s="44">
        <v>496992.60045569792</v>
      </c>
      <c r="C33" s="10">
        <v>451931.35730590863</v>
      </c>
      <c r="D33" s="42">
        <v>13961.362629226282</v>
      </c>
      <c r="E33" s="42">
        <v>23307.232870117015</v>
      </c>
      <c r="F33" s="42">
        <v>78025.30467588974</v>
      </c>
      <c r="G33" s="42">
        <v>51024.080031178499</v>
      </c>
      <c r="H33" s="42">
        <v>285613.37709949713</v>
      </c>
      <c r="I33" s="42">
        <v>215311.95770606442</v>
      </c>
      <c r="J33" s="10"/>
      <c r="K33" s="42">
        <v>70301.41939343272</v>
      </c>
      <c r="L33" s="43">
        <v>45061.24314978929</v>
      </c>
      <c r="M33" s="12"/>
      <c r="N33" s="44">
        <v>-0.13213904182759473</v>
      </c>
      <c r="O33" s="10">
        <v>-0.34689595414832963</v>
      </c>
      <c r="P33" s="10">
        <v>-10.739974047609923</v>
      </c>
      <c r="Q33" s="10">
        <v>4.7242250058621371</v>
      </c>
      <c r="R33" s="10">
        <v>-2.7655082233811412</v>
      </c>
      <c r="S33" s="10">
        <v>-0.23337341084469498</v>
      </c>
      <c r="T33" s="10">
        <v>0.49038929200064807</v>
      </c>
      <c r="U33" s="10">
        <v>-0.12014020151805971</v>
      </c>
      <c r="V33" s="10"/>
      <c r="W33" s="10">
        <v>2.4075780603461938</v>
      </c>
      <c r="X33" s="43">
        <v>2.0740409188386932</v>
      </c>
    </row>
    <row r="34" spans="1:24" ht="14.25" customHeight="1">
      <c r="A34" s="39">
        <v>1982</v>
      </c>
      <c r="B34" s="44">
        <v>503179.18282412773</v>
      </c>
      <c r="C34" s="10">
        <v>456580.95256004337</v>
      </c>
      <c r="D34" s="42">
        <v>13971.284358325311</v>
      </c>
      <c r="E34" s="42">
        <v>22687.561775962324</v>
      </c>
      <c r="F34" s="42">
        <v>77493.879471326276</v>
      </c>
      <c r="G34" s="42">
        <v>47765.726379948785</v>
      </c>
      <c r="H34" s="42">
        <v>294662.50057448068</v>
      </c>
      <c r="I34" s="42">
        <v>221573.36268242489</v>
      </c>
      <c r="J34" s="10"/>
      <c r="K34" s="42">
        <v>73089.13789205582</v>
      </c>
      <c r="L34" s="43">
        <v>46598.230264084428</v>
      </c>
      <c r="M34" s="12"/>
      <c r="N34" s="44">
        <v>1.2448037179542126</v>
      </c>
      <c r="O34" s="10">
        <v>1.0288277586782968</v>
      </c>
      <c r="P34" s="10">
        <v>7.1065621333121776E-2</v>
      </c>
      <c r="Q34" s="10">
        <v>-2.6587072674302492</v>
      </c>
      <c r="R34" s="10">
        <v>-0.68109340523687667</v>
      </c>
      <c r="S34" s="10">
        <v>-6.3859135710799375</v>
      </c>
      <c r="T34" s="10">
        <v>3.1683122012283071</v>
      </c>
      <c r="U34" s="10">
        <v>2.9080618852150852</v>
      </c>
      <c r="V34" s="10"/>
      <c r="W34" s="10">
        <v>3.9653801056590332</v>
      </c>
      <c r="X34" s="43">
        <v>3.410884846620843</v>
      </c>
    </row>
    <row r="35" spans="1:24" ht="14.25" customHeight="1">
      <c r="A35" s="39">
        <v>1983</v>
      </c>
      <c r="B35" s="44">
        <v>512091.00216394942</v>
      </c>
      <c r="C35" s="10">
        <v>464556.48092255555</v>
      </c>
      <c r="D35" s="42">
        <v>14775.02727617155</v>
      </c>
      <c r="E35" s="42">
        <v>22016.924929032146</v>
      </c>
      <c r="F35" s="42">
        <v>79473.642455898822</v>
      </c>
      <c r="G35" s="42">
        <v>48391.187374611494</v>
      </c>
      <c r="H35" s="42">
        <v>299899.69888684159</v>
      </c>
      <c r="I35" s="42">
        <v>224328.18606377262</v>
      </c>
      <c r="J35" s="10"/>
      <c r="K35" s="42">
        <v>75571.512823068959</v>
      </c>
      <c r="L35" s="43">
        <v>47534.521241393886</v>
      </c>
      <c r="M35" s="12"/>
      <c r="N35" s="44">
        <v>1.7711025503486688</v>
      </c>
      <c r="O35" s="10">
        <v>1.7467939294868673</v>
      </c>
      <c r="P35" s="10">
        <v>5.7528205512995534</v>
      </c>
      <c r="Q35" s="10">
        <v>-2.9559670340632338</v>
      </c>
      <c r="R35" s="10">
        <v>2.5547346423727246</v>
      </c>
      <c r="S35" s="10">
        <v>1.3094346973550275</v>
      </c>
      <c r="T35" s="10">
        <v>1.7773548728291955</v>
      </c>
      <c r="U35" s="10">
        <v>1.2433007957261211</v>
      </c>
      <c r="V35" s="10"/>
      <c r="W35" s="10">
        <v>3.3963664131314797</v>
      </c>
      <c r="X35" s="43">
        <v>2.009284412741108</v>
      </c>
    </row>
    <row r="36" spans="1:24" ht="14.25" customHeight="1">
      <c r="A36" s="39">
        <v>1984</v>
      </c>
      <c r="B36" s="44">
        <v>521226.92562446778</v>
      </c>
      <c r="C36" s="10">
        <v>472784.03053766338</v>
      </c>
      <c r="D36" s="42">
        <v>15757.379797605645</v>
      </c>
      <c r="E36" s="42">
        <v>22934.542416353084</v>
      </c>
      <c r="F36" s="42">
        <v>79823.512082472458</v>
      </c>
      <c r="G36" s="42">
        <v>45735.174519689586</v>
      </c>
      <c r="H36" s="42">
        <v>308533.4217215426</v>
      </c>
      <c r="I36" s="42">
        <v>230548.61749006214</v>
      </c>
      <c r="J36" s="10"/>
      <c r="K36" s="42">
        <v>77984.804231480419</v>
      </c>
      <c r="L36" s="43">
        <v>48442.895086804456</v>
      </c>
      <c r="M36" s="12"/>
      <c r="N36" s="44">
        <v>1.7840429575822547</v>
      </c>
      <c r="O36" s="10">
        <v>1.7710547485569217</v>
      </c>
      <c r="P36" s="10">
        <v>6.6487357557599047</v>
      </c>
      <c r="Q36" s="10">
        <v>4.1677822415197685</v>
      </c>
      <c r="R36" s="10">
        <v>0.44023353625421979</v>
      </c>
      <c r="S36" s="10">
        <v>-5.4886292298654933</v>
      </c>
      <c r="T36" s="10">
        <v>2.8788701244940818</v>
      </c>
      <c r="U36" s="10">
        <v>2.7729156712037684</v>
      </c>
      <c r="V36" s="10"/>
      <c r="W36" s="10">
        <v>3.1933877174876057</v>
      </c>
      <c r="X36" s="43">
        <v>1.9109771628867067</v>
      </c>
    </row>
    <row r="37" spans="1:24" ht="14.25" customHeight="1">
      <c r="A37" s="39">
        <v>1985</v>
      </c>
      <c r="B37" s="44">
        <v>533323.64075258479</v>
      </c>
      <c r="C37" s="10">
        <v>482772.95213113789</v>
      </c>
      <c r="D37" s="42">
        <v>15878.032708447261</v>
      </c>
      <c r="E37" s="42">
        <v>23115.90661226257</v>
      </c>
      <c r="F37" s="42">
        <v>81135.202017306554</v>
      </c>
      <c r="G37" s="42">
        <v>47246.481975897557</v>
      </c>
      <c r="H37" s="42">
        <v>315397.32881722396</v>
      </c>
      <c r="I37" s="42">
        <v>234463.97043822808</v>
      </c>
      <c r="J37" s="10"/>
      <c r="K37" s="42">
        <v>80933.358378995938</v>
      </c>
      <c r="L37" s="43">
        <v>50550.688621446869</v>
      </c>
      <c r="M37" s="12"/>
      <c r="N37" s="44">
        <v>2.3208154708477924</v>
      </c>
      <c r="O37" s="10">
        <v>2.1127874353359166</v>
      </c>
      <c r="P37" s="10">
        <v>0.76569145626577129</v>
      </c>
      <c r="Q37" s="10">
        <v>0.7907905578276031</v>
      </c>
      <c r="R37" s="10">
        <v>1.6432375632368545</v>
      </c>
      <c r="S37" s="10">
        <v>3.3044751049486676</v>
      </c>
      <c r="T37" s="10">
        <v>2.2246883521993777</v>
      </c>
      <c r="U37" s="10">
        <v>1.6982764810266948</v>
      </c>
      <c r="V37" s="10"/>
      <c r="W37" s="10">
        <v>3.7809342173423799</v>
      </c>
      <c r="X37" s="43">
        <v>4.3510891140289498</v>
      </c>
    </row>
    <row r="38" spans="1:24" ht="14.25" customHeight="1">
      <c r="A38" s="39">
        <v>1986</v>
      </c>
      <c r="B38" s="44">
        <v>550676.17003981466</v>
      </c>
      <c r="C38" s="10">
        <v>499764.27679628308</v>
      </c>
      <c r="D38" s="42">
        <v>15293.714038788899</v>
      </c>
      <c r="E38" s="42">
        <v>24636.630155550491</v>
      </c>
      <c r="F38" s="42">
        <v>82885.504724288301</v>
      </c>
      <c r="G38" s="42">
        <v>50203.541446637326</v>
      </c>
      <c r="H38" s="42">
        <v>326744.88643101812</v>
      </c>
      <c r="I38" s="42">
        <v>242590.28089983214</v>
      </c>
      <c r="J38" s="10"/>
      <c r="K38" s="42">
        <v>84154.605531185938</v>
      </c>
      <c r="L38" s="43">
        <v>50911.893243531536</v>
      </c>
      <c r="M38" s="12"/>
      <c r="N38" s="44">
        <v>3.2536583720052858</v>
      </c>
      <c r="O38" s="10">
        <v>3.519527055138294</v>
      </c>
      <c r="P38" s="10">
        <v>-3.6800445016560435</v>
      </c>
      <c r="Q38" s="10">
        <v>6.5786887306475084</v>
      </c>
      <c r="R38" s="10">
        <v>2.1572667146479763</v>
      </c>
      <c r="S38" s="10">
        <v>6.2587929239859452</v>
      </c>
      <c r="T38" s="10">
        <v>3.5978610397078503</v>
      </c>
      <c r="U38" s="10">
        <v>3.4659101125070313</v>
      </c>
      <c r="V38" s="10"/>
      <c r="W38" s="10">
        <v>3.9801229266991367</v>
      </c>
      <c r="X38" s="43">
        <v>0.71453946906554489</v>
      </c>
    </row>
    <row r="39" spans="1:24" ht="14.25" customHeight="1">
      <c r="A39" s="39">
        <v>1987</v>
      </c>
      <c r="B39" s="44">
        <v>581224.66970412631</v>
      </c>
      <c r="C39" s="10">
        <v>529194.16991931363</v>
      </c>
      <c r="D39" s="42">
        <v>17589.051965007515</v>
      </c>
      <c r="E39" s="42">
        <v>24402.37796215685</v>
      </c>
      <c r="F39" s="42">
        <v>89410.894349074355</v>
      </c>
      <c r="G39" s="42">
        <v>54245.956306385982</v>
      </c>
      <c r="H39" s="42">
        <v>343545.88933668897</v>
      </c>
      <c r="I39" s="42">
        <v>254432.2788061343</v>
      </c>
      <c r="J39" s="10"/>
      <c r="K39" s="42">
        <v>89113.610530554652</v>
      </c>
      <c r="L39" s="43">
        <v>52030.499784812593</v>
      </c>
      <c r="M39" s="12"/>
      <c r="N39" s="44">
        <v>5.5474526275765657</v>
      </c>
      <c r="O39" s="10">
        <v>5.8887548569276582</v>
      </c>
      <c r="P39" s="10">
        <v>15.008374815934399</v>
      </c>
      <c r="Q39" s="10">
        <v>-0.95082887519365444</v>
      </c>
      <c r="R39" s="10">
        <v>7.8727753984152216</v>
      </c>
      <c r="S39" s="10">
        <v>8.0520511965185726</v>
      </c>
      <c r="T39" s="10">
        <v>5.1419329279137393</v>
      </c>
      <c r="U39" s="10">
        <v>4.8814807676453631</v>
      </c>
      <c r="V39" s="10"/>
      <c r="W39" s="10">
        <v>5.8927315600463492</v>
      </c>
      <c r="X39" s="43">
        <v>2.197141905390021</v>
      </c>
    </row>
    <row r="40" spans="1:24" ht="14.25" customHeight="1">
      <c r="A40" s="39">
        <v>1988</v>
      </c>
      <c r="B40" s="44">
        <v>610829.31478710962</v>
      </c>
      <c r="C40" s="10">
        <v>557767.36781425157</v>
      </c>
      <c r="D40" s="42">
        <v>19126.184486568211</v>
      </c>
      <c r="E40" s="42">
        <v>26195.76697444716</v>
      </c>
      <c r="F40" s="42">
        <v>93565.825092529369</v>
      </c>
      <c r="G40" s="42">
        <v>59381.720766979473</v>
      </c>
      <c r="H40" s="42">
        <v>359497.87049372739</v>
      </c>
      <c r="I40" s="42">
        <v>265628.84356834256</v>
      </c>
      <c r="J40" s="10"/>
      <c r="K40" s="42">
        <v>93869.026925384809</v>
      </c>
      <c r="L40" s="43">
        <v>53061.94697285803</v>
      </c>
      <c r="M40" s="12"/>
      <c r="N40" s="44">
        <v>5.0934942417453888</v>
      </c>
      <c r="O40" s="10">
        <v>5.3993788138849919</v>
      </c>
      <c r="P40" s="10">
        <v>8.7391436708398995</v>
      </c>
      <c r="Q40" s="10">
        <v>7.3492387302233064</v>
      </c>
      <c r="R40" s="10">
        <v>4.6470072508541405</v>
      </c>
      <c r="S40" s="10">
        <v>9.4675526256486897</v>
      </c>
      <c r="T40" s="10">
        <v>4.6433334387549152</v>
      </c>
      <c r="U40" s="10">
        <v>4.4006070356896521</v>
      </c>
      <c r="V40" s="10"/>
      <c r="W40" s="10">
        <v>5.3363525128405032</v>
      </c>
      <c r="X40" s="43">
        <v>1.9823895451923201</v>
      </c>
    </row>
    <row r="41" spans="1:24" ht="14.25" customHeight="1">
      <c r="A41" s="39">
        <v>1989</v>
      </c>
      <c r="B41" s="44">
        <v>640317.81831849087</v>
      </c>
      <c r="C41" s="10">
        <v>583635.86094602395</v>
      </c>
      <c r="D41" s="42">
        <v>18151.301490420035</v>
      </c>
      <c r="E41" s="42">
        <v>26200.894601952397</v>
      </c>
      <c r="F41" s="42">
        <v>97388.561145010855</v>
      </c>
      <c r="G41" s="42">
        <v>66715.794172831782</v>
      </c>
      <c r="H41" s="42">
        <v>375179.30953580886</v>
      </c>
      <c r="I41" s="42">
        <v>275153.3994478113</v>
      </c>
      <c r="J41" s="10"/>
      <c r="K41" s="42">
        <v>100025.91008799754</v>
      </c>
      <c r="L41" s="43">
        <v>56681.957372466946</v>
      </c>
      <c r="M41" s="12"/>
      <c r="N41" s="44">
        <v>4.8276176040533914</v>
      </c>
      <c r="O41" s="10">
        <v>4.6378642108706458</v>
      </c>
      <c r="P41" s="10">
        <v>-5.0971117466361848</v>
      </c>
      <c r="Q41" s="10">
        <v>1.9574259880372757E-2</v>
      </c>
      <c r="R41" s="10">
        <v>4.0856114384724362</v>
      </c>
      <c r="S41" s="10">
        <v>12.350725629242088</v>
      </c>
      <c r="T41" s="10">
        <v>4.3620394803854934</v>
      </c>
      <c r="U41" s="10">
        <v>3.5856632704189817</v>
      </c>
      <c r="V41" s="10"/>
      <c r="W41" s="10">
        <v>6.5590145805034972</v>
      </c>
      <c r="X41" s="43">
        <v>6.8222343998432633</v>
      </c>
    </row>
    <row r="42" spans="1:24" ht="14.25" customHeight="1">
      <c r="A42" s="39">
        <v>1990</v>
      </c>
      <c r="B42" s="44">
        <v>664545.60030125501</v>
      </c>
      <c r="C42" s="10">
        <v>606345.34687908122</v>
      </c>
      <c r="D42" s="42">
        <v>19107.989636753118</v>
      </c>
      <c r="E42" s="42">
        <v>26117.845851173326</v>
      </c>
      <c r="F42" s="42">
        <v>99938.633228881634</v>
      </c>
      <c r="G42" s="42">
        <v>72026.35954569203</v>
      </c>
      <c r="H42" s="42">
        <v>389154.51861658116</v>
      </c>
      <c r="I42" s="42">
        <v>282020.83743561554</v>
      </c>
      <c r="J42" s="10"/>
      <c r="K42" s="42">
        <v>107133.68118096565</v>
      </c>
      <c r="L42" s="43">
        <v>58200.253422173715</v>
      </c>
      <c r="M42" s="12"/>
      <c r="N42" s="44">
        <v>3.78371197702847</v>
      </c>
      <c r="O42" s="10">
        <v>3.8910367667002399</v>
      </c>
      <c r="P42" s="10">
        <v>5.2706311271288664</v>
      </c>
      <c r="Q42" s="10">
        <v>-0.31696914185854741</v>
      </c>
      <c r="R42" s="10">
        <v>2.6184513395507869</v>
      </c>
      <c r="S42" s="10">
        <v>7.9599822481358329</v>
      </c>
      <c r="T42" s="10">
        <v>3.7249413082142357</v>
      </c>
      <c r="U42" s="10">
        <v>2.4958579474526177</v>
      </c>
      <c r="V42" s="10"/>
      <c r="W42" s="10">
        <v>7.1059299402675302</v>
      </c>
      <c r="X42" s="43">
        <v>2.6786231811470218</v>
      </c>
    </row>
    <row r="43" spans="1:24" ht="14.25" customHeight="1">
      <c r="A43" s="39">
        <v>1991</v>
      </c>
      <c r="B43" s="44">
        <v>681449.92134709156</v>
      </c>
      <c r="C43" s="10">
        <v>622867.62141483987</v>
      </c>
      <c r="D43" s="42">
        <v>19824.212763523512</v>
      </c>
      <c r="E43" s="42">
        <v>26727.543555051572</v>
      </c>
      <c r="F43" s="42">
        <v>101836.21112914744</v>
      </c>
      <c r="G43" s="42">
        <v>73519.919226318962</v>
      </c>
      <c r="H43" s="42">
        <v>400959.73474079836</v>
      </c>
      <c r="I43" s="42">
        <v>288250.81287450745</v>
      </c>
      <c r="J43" s="10"/>
      <c r="K43" s="42">
        <v>112708.92186629093</v>
      </c>
      <c r="L43" s="43">
        <v>58582.299932251612</v>
      </c>
      <c r="M43" s="12"/>
      <c r="N43" s="44">
        <v>2.5437413231196526</v>
      </c>
      <c r="O43" s="10">
        <v>2.7248950817880369</v>
      </c>
      <c r="P43" s="10">
        <v>3.7482913712323818</v>
      </c>
      <c r="Q43" s="10">
        <v>2.334410377304752</v>
      </c>
      <c r="R43" s="10">
        <v>1.8987430975966335</v>
      </c>
      <c r="S43" s="10">
        <v>2.0736292796798228</v>
      </c>
      <c r="T43" s="10">
        <v>3.0335549401260931</v>
      </c>
      <c r="U43" s="10">
        <v>2.2090479184234679</v>
      </c>
      <c r="V43" s="10"/>
      <c r="W43" s="10">
        <v>5.2040036558697267</v>
      </c>
      <c r="X43" s="43">
        <v>0.65643444420524499</v>
      </c>
    </row>
    <row r="44" spans="1:24" ht="14.25" customHeight="1">
      <c r="A44" s="39">
        <v>1992</v>
      </c>
      <c r="B44" s="44">
        <v>687793.54017965915</v>
      </c>
      <c r="C44" s="10">
        <v>627816.36670961045</v>
      </c>
      <c r="D44" s="42">
        <v>20048.117817098129</v>
      </c>
      <c r="E44" s="42">
        <v>26611.378721057776</v>
      </c>
      <c r="F44" s="42">
        <v>101667.79270475397</v>
      </c>
      <c r="G44" s="42">
        <v>69099.792616817736</v>
      </c>
      <c r="H44" s="42">
        <v>410389.28484988277</v>
      </c>
      <c r="I44" s="42">
        <v>293311.36567674438</v>
      </c>
      <c r="J44" s="10"/>
      <c r="K44" s="42">
        <v>117077.91917313841</v>
      </c>
      <c r="L44" s="43">
        <v>59977.173470048663</v>
      </c>
      <c r="M44" s="12"/>
      <c r="N44" s="44">
        <v>0.93090022228303759</v>
      </c>
      <c r="O44" s="10">
        <v>0.79450996080507874</v>
      </c>
      <c r="P44" s="10">
        <v>1.1294524339781287</v>
      </c>
      <c r="Q44" s="10">
        <v>-0.43462592719951676</v>
      </c>
      <c r="R44" s="10">
        <v>-0.1653816678036879</v>
      </c>
      <c r="S44" s="10">
        <v>-6.0121483483878579</v>
      </c>
      <c r="T44" s="10">
        <v>2.3517448990682643</v>
      </c>
      <c r="U44" s="10">
        <v>1.7556074696795765</v>
      </c>
      <c r="V44" s="10"/>
      <c r="W44" s="10">
        <v>3.8763544487015134</v>
      </c>
      <c r="X44" s="43">
        <v>2.3810494627390488</v>
      </c>
    </row>
    <row r="45" spans="1:24" ht="14.25" customHeight="1">
      <c r="A45" s="39">
        <v>1993</v>
      </c>
      <c r="B45" s="44">
        <v>680690.91177042539</v>
      </c>
      <c r="C45" s="10">
        <v>622335.63851316855</v>
      </c>
      <c r="D45" s="42">
        <v>20633.707063153393</v>
      </c>
      <c r="E45" s="42">
        <v>26151.988132398852</v>
      </c>
      <c r="F45" s="42">
        <v>97850.32690622739</v>
      </c>
      <c r="G45" s="42">
        <v>64510.767115979463</v>
      </c>
      <c r="H45" s="42">
        <v>413188.84929540951</v>
      </c>
      <c r="I45" s="42">
        <v>294392.6628040006</v>
      </c>
      <c r="J45" s="10"/>
      <c r="K45" s="42">
        <v>118796.18649140897</v>
      </c>
      <c r="L45" s="43">
        <v>58355.273257256835</v>
      </c>
      <c r="M45" s="12"/>
      <c r="N45" s="44">
        <v>-1.0326686708017729</v>
      </c>
      <c r="O45" s="10">
        <v>-0.8729826884199321</v>
      </c>
      <c r="P45" s="10">
        <v>2.9209188184031953</v>
      </c>
      <c r="Q45" s="10">
        <v>-1.7262938289454577</v>
      </c>
      <c r="R45" s="10">
        <v>-3.7548428041637605</v>
      </c>
      <c r="S45" s="10">
        <v>-6.6411566909990727</v>
      </c>
      <c r="T45" s="10">
        <v>0.68217289019882887</v>
      </c>
      <c r="U45" s="10">
        <v>0.36865162887957936</v>
      </c>
      <c r="V45" s="10"/>
      <c r="W45" s="10">
        <v>1.4676271413139208</v>
      </c>
      <c r="X45" s="43">
        <v>-2.7041958114311093</v>
      </c>
    </row>
    <row r="46" spans="1:24" ht="14.25" customHeight="1">
      <c r="A46" s="39">
        <v>1994</v>
      </c>
      <c r="B46" s="44">
        <v>696911.4698786618</v>
      </c>
      <c r="C46" s="10">
        <v>636739.01103092823</v>
      </c>
      <c r="D46" s="42">
        <v>19630.520922295815</v>
      </c>
      <c r="E46" s="42">
        <v>26832.106890568706</v>
      </c>
      <c r="F46" s="42">
        <v>99341.546516271497</v>
      </c>
      <c r="G46" s="42">
        <v>65092.839125593993</v>
      </c>
      <c r="H46" s="42">
        <v>425841.99757619819</v>
      </c>
      <c r="I46" s="42">
        <v>305406.3961834769</v>
      </c>
      <c r="J46" s="10"/>
      <c r="K46" s="42">
        <v>120435.60139272126</v>
      </c>
      <c r="L46" s="43">
        <v>60172.458847733658</v>
      </c>
      <c r="M46" s="12"/>
      <c r="N46" s="44">
        <v>2.3829549987744114</v>
      </c>
      <c r="O46" s="10">
        <v>2.3144058650041321</v>
      </c>
      <c r="P46" s="10">
        <v>-4.8618803096658114</v>
      </c>
      <c r="Q46" s="10">
        <v>2.6006388299300243</v>
      </c>
      <c r="R46" s="10">
        <v>1.523980202409736</v>
      </c>
      <c r="S46" s="10">
        <v>0.90228660367355218</v>
      </c>
      <c r="T46" s="10">
        <v>3.0623160093418367</v>
      </c>
      <c r="U46" s="10">
        <v>3.7411711537148395</v>
      </c>
      <c r="V46" s="10"/>
      <c r="W46" s="10">
        <v>1.3800231722344458</v>
      </c>
      <c r="X46" s="43">
        <v>3.1140040806009628</v>
      </c>
    </row>
    <row r="47" spans="1:24" ht="14.25" customHeight="1">
      <c r="A47" s="39">
        <v>1995</v>
      </c>
      <c r="B47" s="44">
        <v>716127.17138102697</v>
      </c>
      <c r="C47" s="10">
        <v>655078.81297056121</v>
      </c>
      <c r="D47" s="42">
        <v>18390.069148787272</v>
      </c>
      <c r="E47" s="42">
        <v>27252.250491883824</v>
      </c>
      <c r="F47" s="42">
        <v>102922.98072770759</v>
      </c>
      <c r="G47" s="42">
        <v>68981.774874431751</v>
      </c>
      <c r="H47" s="42">
        <v>437531.73772775073</v>
      </c>
      <c r="I47" s="42">
        <v>313277.16278480151</v>
      </c>
      <c r="J47" s="41">
        <v>42671.442519999997</v>
      </c>
      <c r="K47" s="42">
        <v>124254.57494294921</v>
      </c>
      <c r="L47" s="43">
        <v>61048.3584104658</v>
      </c>
      <c r="M47" s="12"/>
      <c r="N47" s="44">
        <v>2.757265783803331</v>
      </c>
      <c r="O47" s="10">
        <v>2.8802698785393099</v>
      </c>
      <c r="P47" s="10">
        <v>-6.3189957027562693</v>
      </c>
      <c r="Q47" s="10">
        <v>1.5658241189505429</v>
      </c>
      <c r="R47" s="10">
        <v>3.6051725959888037</v>
      </c>
      <c r="S47" s="10">
        <v>5.9744448100262026</v>
      </c>
      <c r="T47" s="10">
        <v>2.7450886051840984</v>
      </c>
      <c r="U47" s="10">
        <v>2.5771453052987559</v>
      </c>
      <c r="V47" s="10"/>
      <c r="W47" s="10">
        <v>3.1709673103843095</v>
      </c>
      <c r="X47" s="43">
        <v>1.4556486131780177</v>
      </c>
    </row>
    <row r="48" spans="1:24" ht="14.25" customHeight="1">
      <c r="A48" s="39">
        <v>1996</v>
      </c>
      <c r="B48" s="44">
        <v>735179.82224927156</v>
      </c>
      <c r="C48" s="10">
        <v>671955.5705860412</v>
      </c>
      <c r="D48" s="42">
        <v>22301.008290895588</v>
      </c>
      <c r="E48" s="42">
        <v>28206.031499131015</v>
      </c>
      <c r="F48" s="42">
        <v>106112.7588318679</v>
      </c>
      <c r="G48" s="42">
        <v>68683.243158026031</v>
      </c>
      <c r="H48" s="42">
        <v>446652.52880612068</v>
      </c>
      <c r="I48" s="42">
        <v>320857.8077571512</v>
      </c>
      <c r="J48" s="41">
        <v>42931.636215999999</v>
      </c>
      <c r="K48" s="42">
        <v>125794.72104896947</v>
      </c>
      <c r="L48" s="43">
        <v>63224.251663230476</v>
      </c>
      <c r="M48" s="12"/>
      <c r="N48" s="44">
        <v>2.6605122148210425</v>
      </c>
      <c r="O48" s="10">
        <v>2.5762942231255526</v>
      </c>
      <c r="P48" s="10">
        <v>21.266582036567392</v>
      </c>
      <c r="Q48" s="10">
        <v>3.4998247485331202</v>
      </c>
      <c r="R48" s="10">
        <v>3.0991893954171124</v>
      </c>
      <c r="S48" s="10">
        <v>-0.43276896970125822</v>
      </c>
      <c r="T48" s="10">
        <v>2.0846010224851996</v>
      </c>
      <c r="U48" s="10">
        <v>2.4197885683601594</v>
      </c>
      <c r="V48" s="41">
        <v>0.60976072200524811</v>
      </c>
      <c r="W48" s="10">
        <v>1.239508570793002</v>
      </c>
      <c r="X48" s="43">
        <v>3.5642125511955669</v>
      </c>
    </row>
    <row r="49" spans="1:24" ht="14.25" customHeight="1">
      <c r="A49" s="39">
        <v>1997</v>
      </c>
      <c r="B49" s="44">
        <v>762400.24428348034</v>
      </c>
      <c r="C49" s="10">
        <v>695080.44594451133</v>
      </c>
      <c r="D49" s="42">
        <v>23866.248792861483</v>
      </c>
      <c r="E49" s="42">
        <v>28721.878114151536</v>
      </c>
      <c r="F49" s="42">
        <v>112919.69995746501</v>
      </c>
      <c r="G49" s="42">
        <v>69821.018356260509</v>
      </c>
      <c r="H49" s="42">
        <v>459751.60072377283</v>
      </c>
      <c r="I49" s="42">
        <v>331141.86782782554</v>
      </c>
      <c r="J49" s="41">
        <v>43313.188912000005</v>
      </c>
      <c r="K49" s="42">
        <v>128609.73289594732</v>
      </c>
      <c r="L49" s="43">
        <v>67319.798338968962</v>
      </c>
      <c r="M49" s="12"/>
      <c r="N49" s="44">
        <v>3.7025529279256286</v>
      </c>
      <c r="O49" s="10">
        <v>3.4414292210275033</v>
      </c>
      <c r="P49" s="10">
        <v>7.0186983545712955</v>
      </c>
      <c r="Q49" s="10">
        <v>1.8288521553853299</v>
      </c>
      <c r="R49" s="10">
        <v>6.4148187272960122</v>
      </c>
      <c r="S49" s="10">
        <v>1.6565542713478099</v>
      </c>
      <c r="T49" s="10">
        <v>2.9327208675310246</v>
      </c>
      <c r="U49" s="10">
        <v>3.2051768172828954</v>
      </c>
      <c r="V49" s="41">
        <v>0.88874482696237322</v>
      </c>
      <c r="W49" s="10">
        <v>2.2377821767910477</v>
      </c>
      <c r="X49" s="43">
        <v>6.4778096505653693</v>
      </c>
    </row>
    <row r="50" spans="1:24" ht="14.25" customHeight="1">
      <c r="A50" s="39">
        <v>1998</v>
      </c>
      <c r="B50" s="44">
        <v>795893.30446164426</v>
      </c>
      <c r="C50" s="10">
        <v>721949.99421392521</v>
      </c>
      <c r="D50" s="42">
        <v>24562.008791562144</v>
      </c>
      <c r="E50" s="42">
        <v>29174.426437950817</v>
      </c>
      <c r="F50" s="42">
        <v>119030.78420104423</v>
      </c>
      <c r="G50" s="42">
        <v>73041.848309434499</v>
      </c>
      <c r="H50" s="42">
        <v>476140.9264739335</v>
      </c>
      <c r="I50" s="42">
        <v>344897.27591255092</v>
      </c>
      <c r="J50" s="41">
        <v>43463.593165999999</v>
      </c>
      <c r="K50" s="42">
        <v>131243.65056138264</v>
      </c>
      <c r="L50" s="43">
        <v>73943.310247719142</v>
      </c>
      <c r="M50" s="12"/>
      <c r="N50" s="44">
        <v>4.3931072201637944</v>
      </c>
      <c r="O50" s="10">
        <v>3.8656746030169442</v>
      </c>
      <c r="P50" s="10">
        <v>2.9152465673984107</v>
      </c>
      <c r="Q50" s="10">
        <v>1.5756223252556323</v>
      </c>
      <c r="R50" s="10">
        <v>5.4118849464541263</v>
      </c>
      <c r="S50" s="10">
        <v>4.6129804878235481</v>
      </c>
      <c r="T50" s="10">
        <v>3.5648219004261072</v>
      </c>
      <c r="U50" s="10">
        <v>4.153932021630502</v>
      </c>
      <c r="V50" s="41">
        <v>0.34724816569284833</v>
      </c>
      <c r="W50" s="10">
        <v>2.0479924855814069</v>
      </c>
      <c r="X50" s="43">
        <v>9.8388766338832987</v>
      </c>
    </row>
    <row r="51" spans="1:24" ht="14.25" customHeight="1">
      <c r="A51" s="39">
        <v>1999</v>
      </c>
      <c r="B51" s="44">
        <v>831633.08559646772</v>
      </c>
      <c r="C51" s="10">
        <v>753717.32199642796</v>
      </c>
      <c r="D51" s="42">
        <v>24385.113775445374</v>
      </c>
      <c r="E51" s="42">
        <v>30257.364650079853</v>
      </c>
      <c r="F51" s="42">
        <v>125243.93326281552</v>
      </c>
      <c r="G51" s="42">
        <v>77526.944010176943</v>
      </c>
      <c r="H51" s="42">
        <v>496303.96629791026</v>
      </c>
      <c r="I51" s="42">
        <v>362004.60397692863</v>
      </c>
      <c r="J51" s="41">
        <v>44805.500081999999</v>
      </c>
      <c r="K51" s="42">
        <v>134299.36232098163</v>
      </c>
      <c r="L51" s="43">
        <v>77915.763600039762</v>
      </c>
      <c r="M51" s="12"/>
      <c r="N51" s="44">
        <v>4.4905241612754221</v>
      </c>
      <c r="O51" s="10">
        <v>4.4002116541453473</v>
      </c>
      <c r="P51" s="10">
        <v>-0.72019767445706817</v>
      </c>
      <c r="Q51" s="10">
        <v>3.7119434530521689</v>
      </c>
      <c r="R51" s="10">
        <v>5.2197833556042239</v>
      </c>
      <c r="S51" s="10">
        <v>6.1404466132097157</v>
      </c>
      <c r="T51" s="10">
        <v>4.2346790000377332</v>
      </c>
      <c r="U51" s="10">
        <v>4.9601226971462964</v>
      </c>
      <c r="V51" s="41">
        <v>3.0874274726317985</v>
      </c>
      <c r="W51" s="10">
        <v>2.3282739748006431</v>
      </c>
      <c r="X51" s="43">
        <v>5.3722958020305134</v>
      </c>
    </row>
    <row r="52" spans="1:24" ht="14.25" customHeight="1">
      <c r="A52" s="39">
        <v>2000</v>
      </c>
      <c r="B52" s="44">
        <v>875259.67976519244</v>
      </c>
      <c r="C52" s="10">
        <v>794060.78659568017</v>
      </c>
      <c r="D52" s="42">
        <v>26279.289553885188</v>
      </c>
      <c r="E52" s="42">
        <v>31901.40325757481</v>
      </c>
      <c r="F52" s="42">
        <v>131570.12554316182</v>
      </c>
      <c r="G52" s="42">
        <v>81711.36539077702</v>
      </c>
      <c r="H52" s="42">
        <v>522598.60285028128</v>
      </c>
      <c r="I52" s="42">
        <v>383857.41876756737</v>
      </c>
      <c r="J52" s="41">
        <v>46428.150817999995</v>
      </c>
      <c r="K52" s="42">
        <v>138741.18408271391</v>
      </c>
      <c r="L52" s="43">
        <v>81198.893169512288</v>
      </c>
      <c r="M52" s="12"/>
      <c r="N52" s="44">
        <v>5.2458944845171329</v>
      </c>
      <c r="O52" s="10">
        <v>5.352598835381861</v>
      </c>
      <c r="P52" s="10">
        <v>7.7677545238569179</v>
      </c>
      <c r="Q52" s="10">
        <v>5.4335155308729677</v>
      </c>
      <c r="R52" s="10">
        <v>5.0510967801300488</v>
      </c>
      <c r="S52" s="10">
        <v>5.3973769171796526</v>
      </c>
      <c r="T52" s="10">
        <v>5.298091157423368</v>
      </c>
      <c r="U52" s="10">
        <v>6.0366123940322813</v>
      </c>
      <c r="V52" s="41">
        <v>3.6215436342197593</v>
      </c>
      <c r="W52" s="10">
        <v>3.3074034641475958</v>
      </c>
      <c r="X52" s="43">
        <v>4.2136910655533377</v>
      </c>
    </row>
    <row r="53" spans="1:24" ht="14.25" customHeight="1">
      <c r="A53" s="39">
        <v>2001</v>
      </c>
      <c r="B53" s="44">
        <v>909683.67022043152</v>
      </c>
      <c r="C53" s="10">
        <v>825717.78033851204</v>
      </c>
      <c r="D53" s="42">
        <v>26039.767186868165</v>
      </c>
      <c r="E53" s="42">
        <v>33245.540540352216</v>
      </c>
      <c r="F53" s="42">
        <v>136013.62541089894</v>
      </c>
      <c r="G53" s="42">
        <v>87293.351818959578</v>
      </c>
      <c r="H53" s="42">
        <v>543125.49538143317</v>
      </c>
      <c r="I53" s="42">
        <v>401001.39430469746</v>
      </c>
      <c r="J53" s="41">
        <v>48262.937086000005</v>
      </c>
      <c r="K53" s="42">
        <v>142124.10107673568</v>
      </c>
      <c r="L53" s="43">
        <v>83965.889881919473</v>
      </c>
      <c r="M53" s="12"/>
      <c r="N53" s="44">
        <v>3.9330031133701926</v>
      </c>
      <c r="O53" s="10">
        <v>3.9867217066029248</v>
      </c>
      <c r="P53" s="10">
        <v>-0.91144917188833441</v>
      </c>
      <c r="Q53" s="10">
        <v>4.2134111528722373</v>
      </c>
      <c r="R53" s="10">
        <v>3.3772863325872704</v>
      </c>
      <c r="S53" s="10">
        <v>6.8313464124448497</v>
      </c>
      <c r="T53" s="10">
        <v>3.9278506332005358</v>
      </c>
      <c r="U53" s="10">
        <v>4.4662352995998855</v>
      </c>
      <c r="V53" s="41">
        <v>3.9518831477747929</v>
      </c>
      <c r="W53" s="10">
        <v>2.4382932986970696</v>
      </c>
      <c r="X53" s="43">
        <v>3.4076778689960063</v>
      </c>
    </row>
    <row r="54" spans="1:24" ht="14.25" customHeight="1">
      <c r="A54" s="39">
        <v>2002</v>
      </c>
      <c r="B54" s="44">
        <v>934526.97704760369</v>
      </c>
      <c r="C54" s="10">
        <v>847438.45288174658</v>
      </c>
      <c r="D54" s="42">
        <v>26279.546648756586</v>
      </c>
      <c r="E54" s="42">
        <v>34110.807284358329</v>
      </c>
      <c r="F54" s="42">
        <v>136180.96782461891</v>
      </c>
      <c r="G54" s="42">
        <v>90179.075750482865</v>
      </c>
      <c r="H54" s="42">
        <v>560688.0553735299</v>
      </c>
      <c r="I54" s="42">
        <v>415402.89568135072</v>
      </c>
      <c r="J54" s="41">
        <v>52241.085105999999</v>
      </c>
      <c r="K54" s="42">
        <v>145285.15969217909</v>
      </c>
      <c r="L54" s="43">
        <v>87088.524165857176</v>
      </c>
      <c r="M54" s="12"/>
      <c r="N54" s="44">
        <v>2.7309830483328579</v>
      </c>
      <c r="O54" s="10">
        <v>2.6305201438595605</v>
      </c>
      <c r="P54" s="10">
        <v>0.92082029830644618</v>
      </c>
      <c r="Q54" s="10">
        <v>2.6026550627320511</v>
      </c>
      <c r="R54" s="10">
        <v>0.1230335660963533</v>
      </c>
      <c r="S54" s="10">
        <v>3.3057774405410356</v>
      </c>
      <c r="T54" s="10">
        <v>3.2336099375638083</v>
      </c>
      <c r="U54" s="10">
        <v>3.5913843645417387</v>
      </c>
      <c r="V54" s="41">
        <v>8.2426562911231507</v>
      </c>
      <c r="W54" s="10">
        <v>2.2241538145150397</v>
      </c>
      <c r="X54" s="43">
        <v>3.7189319238193574</v>
      </c>
    </row>
    <row r="55" spans="1:24" ht="14.25" customHeight="1">
      <c r="A55" s="39">
        <v>2003</v>
      </c>
      <c r="B55" s="44">
        <v>962393.77276556718</v>
      </c>
      <c r="C55" s="10">
        <v>870217.69085401203</v>
      </c>
      <c r="D55" s="42">
        <v>26207.4409925285</v>
      </c>
      <c r="E55" s="42">
        <v>35908.685608756728</v>
      </c>
      <c r="F55" s="42">
        <v>138156.4247741912</v>
      </c>
      <c r="G55" s="42">
        <v>92244.545411420419</v>
      </c>
      <c r="H55" s="42">
        <v>577700.59406711522</v>
      </c>
      <c r="I55" s="42">
        <v>427558.17089814501</v>
      </c>
      <c r="J55" s="41">
        <v>55270.043934000001</v>
      </c>
      <c r="K55" s="42">
        <v>150142.42316897024</v>
      </c>
      <c r="L55" s="43">
        <v>92176.081911555171</v>
      </c>
      <c r="M55" s="12"/>
      <c r="N55" s="44">
        <v>2.9819145302794059</v>
      </c>
      <c r="O55" s="10">
        <v>2.68801089858548</v>
      </c>
      <c r="P55" s="10">
        <v>-0.27437937644749777</v>
      </c>
      <c r="Q55" s="10">
        <v>5.2707000142527383</v>
      </c>
      <c r="R55" s="10">
        <v>1.4506116244645817</v>
      </c>
      <c r="S55" s="10">
        <v>2.2904089931599092</v>
      </c>
      <c r="T55" s="10">
        <v>3.0342252756305976</v>
      </c>
      <c r="U55" s="10">
        <v>2.9261411856210007</v>
      </c>
      <c r="V55" s="41">
        <v>5.798039649930864</v>
      </c>
      <c r="W55" s="10">
        <v>3.3432619595025415</v>
      </c>
      <c r="X55" s="43">
        <v>5.8418233566674305</v>
      </c>
    </row>
    <row r="56" spans="1:24" ht="14.25" customHeight="1">
      <c r="A56" s="39">
        <v>2004</v>
      </c>
      <c r="B56" s="44">
        <v>992447.21038986591</v>
      </c>
      <c r="C56" s="10">
        <v>894544.98699570191</v>
      </c>
      <c r="D56" s="42">
        <v>25666.692124354922</v>
      </c>
      <c r="E56" s="42">
        <v>37157.274448897915</v>
      </c>
      <c r="F56" s="42">
        <v>138652.67899798203</v>
      </c>
      <c r="G56" s="42">
        <v>93158.067047892429</v>
      </c>
      <c r="H56" s="42">
        <v>599910.27437657455</v>
      </c>
      <c r="I56" s="42">
        <v>445146.60809784773</v>
      </c>
      <c r="J56" s="41">
        <v>58150.297534000005</v>
      </c>
      <c r="K56" s="42">
        <v>154763.66627872683</v>
      </c>
      <c r="L56" s="43">
        <v>97902.22339416419</v>
      </c>
      <c r="M56" s="12"/>
      <c r="N56" s="44">
        <v>3.1227797264248958</v>
      </c>
      <c r="O56" s="10">
        <v>2.7955414372024201</v>
      </c>
      <c r="P56" s="10">
        <v>-2.063340973762906</v>
      </c>
      <c r="Q56" s="10">
        <v>3.4771220917000134</v>
      </c>
      <c r="R56" s="10">
        <v>0.35919735517326856</v>
      </c>
      <c r="S56" s="10">
        <v>0.99032591292809169</v>
      </c>
      <c r="T56" s="10">
        <v>3.8444967060011548</v>
      </c>
      <c r="U56" s="10">
        <v>4.1136945559374416</v>
      </c>
      <c r="V56" s="41">
        <v>5.2112381228417659</v>
      </c>
      <c r="W56" s="10">
        <v>3.0779063053723688</v>
      </c>
      <c r="X56" s="43">
        <v>6.2121771330043707</v>
      </c>
    </row>
    <row r="57" spans="1:24" ht="14.25" customHeight="1">
      <c r="A57" s="39">
        <v>2005</v>
      </c>
      <c r="B57" s="44">
        <v>1028691.7991060916</v>
      </c>
      <c r="C57" s="10">
        <v>925535.54599102016</v>
      </c>
      <c r="D57" s="42">
        <v>23721.239803258046</v>
      </c>
      <c r="E57" s="42">
        <v>38423.825953437612</v>
      </c>
      <c r="F57" s="42">
        <v>140466.35936885307</v>
      </c>
      <c r="G57" s="42">
        <v>96829.449294356993</v>
      </c>
      <c r="H57" s="42">
        <v>626094.67157111445</v>
      </c>
      <c r="I57" s="42">
        <v>466829.2885837346</v>
      </c>
      <c r="J57" s="41">
        <v>61159.677110000004</v>
      </c>
      <c r="K57" s="42">
        <v>159265.38298737979</v>
      </c>
      <c r="L57" s="43">
        <v>103156.25311507141</v>
      </c>
      <c r="M57" s="12"/>
      <c r="N57" s="44">
        <v>3.6520419763170775</v>
      </c>
      <c r="O57" s="10">
        <v>3.4643935683323246</v>
      </c>
      <c r="P57" s="10">
        <v>-7.5796768499469032</v>
      </c>
      <c r="Q57" s="10">
        <v>3.4086232731670663</v>
      </c>
      <c r="R57" s="10">
        <v>1.3080745240396263</v>
      </c>
      <c r="S57" s="10">
        <v>3.9410245004086519</v>
      </c>
      <c r="T57" s="10">
        <v>4.3647189109655926</v>
      </c>
      <c r="U57" s="10">
        <v>4.8709077170191017</v>
      </c>
      <c r="V57" s="41">
        <v>5.175174854849951</v>
      </c>
      <c r="W57" s="10">
        <v>2.9087684576723838</v>
      </c>
      <c r="X57" s="43">
        <v>5.3666091930864246</v>
      </c>
    </row>
    <row r="58" spans="1:24" ht="14.25" customHeight="1">
      <c r="A58" s="39">
        <v>2006</v>
      </c>
      <c r="B58" s="44">
        <v>1070896.2973528178</v>
      </c>
      <c r="C58" s="10">
        <v>964731.03393097781</v>
      </c>
      <c r="D58" s="42">
        <v>25205.871652788112</v>
      </c>
      <c r="E58" s="42">
        <v>39439.886174729028</v>
      </c>
      <c r="F58" s="42">
        <v>143790.63915803994</v>
      </c>
      <c r="G58" s="42">
        <v>99725.82253409343</v>
      </c>
      <c r="H58" s="42">
        <v>656568.81441132736</v>
      </c>
      <c r="I58" s="42">
        <v>492553.62087771413</v>
      </c>
      <c r="J58" s="41">
        <v>64873.66704</v>
      </c>
      <c r="K58" s="42">
        <v>164015.1935336132</v>
      </c>
      <c r="L58" s="43">
        <v>106165.26342184005</v>
      </c>
      <c r="M58" s="12"/>
      <c r="N58" s="44">
        <v>4.1027349769290344</v>
      </c>
      <c r="O58" s="10">
        <v>4.2348981743309366</v>
      </c>
      <c r="P58" s="10">
        <v>6.2586604319313732</v>
      </c>
      <c r="Q58" s="10">
        <v>2.6443494266361833</v>
      </c>
      <c r="R58" s="10">
        <v>2.3666020847437075</v>
      </c>
      <c r="S58" s="10">
        <v>2.9912111045180101</v>
      </c>
      <c r="T58" s="10">
        <v>4.8673378362638742</v>
      </c>
      <c r="U58" s="10">
        <v>5.5104366677639183</v>
      </c>
      <c r="V58" s="41">
        <v>6.0726120632064839</v>
      </c>
      <c r="W58" s="10">
        <v>2.9823245058907544</v>
      </c>
      <c r="X58" s="43">
        <v>2.9169441656746509</v>
      </c>
    </row>
    <row r="59" spans="1:24" ht="14.25" customHeight="1">
      <c r="A59" s="39">
        <v>2007</v>
      </c>
      <c r="B59" s="44">
        <v>1109499.1013528376</v>
      </c>
      <c r="C59" s="10">
        <v>1003609.5107681138</v>
      </c>
      <c r="D59" s="42">
        <v>27164.709732740746</v>
      </c>
      <c r="E59" s="42">
        <v>40619.692045284581</v>
      </c>
      <c r="F59" s="42">
        <v>145154.84383300564</v>
      </c>
      <c r="G59" s="42">
        <v>100649.810469662</v>
      </c>
      <c r="H59" s="42">
        <v>690020.45468742086</v>
      </c>
      <c r="I59" s="42">
        <v>521324.92115885805</v>
      </c>
      <c r="J59" s="41">
        <v>68972.688624000002</v>
      </c>
      <c r="K59" s="42">
        <v>168695.53352856287</v>
      </c>
      <c r="L59" s="43">
        <v>105889.59058472374</v>
      </c>
      <c r="M59" s="12"/>
      <c r="N59" s="44">
        <v>3.6047191586564775</v>
      </c>
      <c r="O59" s="10">
        <v>4.0299809449187318</v>
      </c>
      <c r="P59" s="10">
        <v>7.7713562416555471</v>
      </c>
      <c r="Q59" s="10">
        <v>2.9914028284176553</v>
      </c>
      <c r="R59" s="10">
        <v>0.94874373113140731</v>
      </c>
      <c r="S59" s="10">
        <v>0.92652826729273663</v>
      </c>
      <c r="T59" s="10">
        <v>5.0949176296297027</v>
      </c>
      <c r="U59" s="10">
        <v>5.8412524163104163</v>
      </c>
      <c r="V59" s="41">
        <v>6.3184675246932054</v>
      </c>
      <c r="W59" s="10">
        <v>2.8536014829568135</v>
      </c>
      <c r="X59" s="43">
        <v>-0.25966387519893441</v>
      </c>
    </row>
    <row r="60" spans="1:24" ht="15">
      <c r="A60" s="39">
        <v>2008</v>
      </c>
      <c r="B60" s="44">
        <v>1119341.3580501841</v>
      </c>
      <c r="C60" s="10">
        <v>1016324.5409266117</v>
      </c>
      <c r="D60" s="42">
        <v>26616.977021982359</v>
      </c>
      <c r="E60" s="42">
        <v>42473.254774206165</v>
      </c>
      <c r="F60" s="42">
        <v>141379.29769239467</v>
      </c>
      <c r="G60" s="42">
        <v>99536.544881077891</v>
      </c>
      <c r="H60" s="42">
        <v>706318.46655695059</v>
      </c>
      <c r="I60" s="42">
        <v>532280.60606764827</v>
      </c>
      <c r="J60" s="41">
        <v>72093.799385999984</v>
      </c>
      <c r="K60" s="42">
        <v>174037.86048930234</v>
      </c>
      <c r="L60" s="43">
        <v>103016.81712357225</v>
      </c>
      <c r="M60" s="12"/>
      <c r="N60" s="44">
        <v>0.8870901008703358</v>
      </c>
      <c r="O60" s="10">
        <v>1.2669300183062671</v>
      </c>
      <c r="P60" s="10">
        <v>-2.0163392730761398</v>
      </c>
      <c r="Q60" s="10">
        <v>4.5632121653092605</v>
      </c>
      <c r="R60" s="10">
        <v>-2.6010472960548037</v>
      </c>
      <c r="S60" s="10">
        <v>-1.106078176788694</v>
      </c>
      <c r="T60" s="10">
        <v>2.3619606866455367</v>
      </c>
      <c r="U60" s="10">
        <v>2.1015079970542638</v>
      </c>
      <c r="V60" s="41">
        <v>4.5251400579938261</v>
      </c>
      <c r="W60" s="10">
        <v>3.1668455287436226</v>
      </c>
      <c r="X60" s="43">
        <v>-2.712989487718287</v>
      </c>
    </row>
    <row r="61" spans="1:24" ht="15">
      <c r="A61" s="39">
        <v>2009</v>
      </c>
      <c r="B61" s="44">
        <v>1077218.5531569647</v>
      </c>
      <c r="C61" s="10">
        <v>984293.82735095068</v>
      </c>
      <c r="D61" s="42">
        <v>25802.177618694022</v>
      </c>
      <c r="E61" s="42">
        <v>39330.584355876752</v>
      </c>
      <c r="F61" s="42">
        <v>125291.45009064507</v>
      </c>
      <c r="G61" s="42">
        <v>91516.041796222431</v>
      </c>
      <c r="H61" s="42">
        <v>702353.57348951232</v>
      </c>
      <c r="I61" s="42">
        <v>525086.13883867848</v>
      </c>
      <c r="J61" s="41">
        <v>73790.398205999998</v>
      </c>
      <c r="K61" s="42">
        <v>177267.43465083378</v>
      </c>
      <c r="L61" s="43">
        <v>92924.725806014059</v>
      </c>
      <c r="M61" s="12"/>
      <c r="N61" s="44">
        <v>-3.7631777464735561</v>
      </c>
      <c r="O61" s="10">
        <v>-3.1516225660021657</v>
      </c>
      <c r="P61" s="10">
        <v>-3.0612018886119641</v>
      </c>
      <c r="Q61" s="10">
        <v>-7.3991749279312184</v>
      </c>
      <c r="R61" s="10">
        <v>-11.379210297643905</v>
      </c>
      <c r="S61" s="10">
        <v>-8.0578475919955039</v>
      </c>
      <c r="T61" s="10">
        <v>-0.56134636926111758</v>
      </c>
      <c r="U61" s="10">
        <v>-1.3516305397862749</v>
      </c>
      <c r="V61" s="41">
        <v>2.3533214152249071</v>
      </c>
      <c r="W61" s="10">
        <v>1.855673330188945</v>
      </c>
      <c r="X61" s="43">
        <v>-9.7965473981324607</v>
      </c>
    </row>
    <row r="62" spans="1:24" s="64" customFormat="1" ht="15">
      <c r="A62" s="39">
        <v>2010</v>
      </c>
      <c r="B62" s="74">
        <v>1078974.4229345275</v>
      </c>
      <c r="C62" s="42">
        <v>982505.37574341404</v>
      </c>
      <c r="D62" s="42">
        <v>26395.768628088044</v>
      </c>
      <c r="E62" s="42">
        <v>45785.313740220678</v>
      </c>
      <c r="F62" s="42">
        <v>124433.48124627658</v>
      </c>
      <c r="G62" s="42">
        <v>77370.137670926051</v>
      </c>
      <c r="H62" s="42">
        <v>708520.67445790267</v>
      </c>
      <c r="I62" s="42">
        <v>528830.86642393074</v>
      </c>
      <c r="J62" s="41">
        <v>75258.599388000002</v>
      </c>
      <c r="K62" s="42">
        <v>179689.8080339719</v>
      </c>
      <c r="L62" s="75">
        <v>96469.047191113394</v>
      </c>
      <c r="M62" s="58"/>
      <c r="N62" s="74">
        <v>0.1630003282450776</v>
      </c>
      <c r="O62" s="42">
        <v>-0.18169895592557994</v>
      </c>
      <c r="P62" s="42">
        <v>2.300546171591189</v>
      </c>
      <c r="Q62" s="42">
        <v>16.411475929112317</v>
      </c>
      <c r="R62" s="42">
        <v>-0.68477844557451872</v>
      </c>
      <c r="S62" s="42">
        <v>-15.457294532902633</v>
      </c>
      <c r="T62" s="42">
        <v>0.87806216144814542</v>
      </c>
      <c r="U62" s="42">
        <v>0.71316443308413469</v>
      </c>
      <c r="V62" s="41">
        <v>1.9896913659433579</v>
      </c>
      <c r="W62" s="42">
        <v>1.3665078348482407</v>
      </c>
      <c r="X62" s="75">
        <v>3.8141854650163953</v>
      </c>
    </row>
    <row r="63" spans="1:24" ht="15">
      <c r="A63" s="39">
        <v>2011</v>
      </c>
      <c r="B63" s="44">
        <v>1070187.3981600956</v>
      </c>
      <c r="C63" s="10">
        <v>978712.99874799594</v>
      </c>
      <c r="D63" s="42">
        <v>27654.639537725317</v>
      </c>
      <c r="E63" s="42">
        <v>46344.731044929737</v>
      </c>
      <c r="F63" s="42">
        <v>122340.09309068833</v>
      </c>
      <c r="G63" s="42">
        <v>66845.679201506515</v>
      </c>
      <c r="H63" s="42">
        <v>715527.85587314598</v>
      </c>
      <c r="I63" s="42">
        <v>532695.28026903607</v>
      </c>
      <c r="J63" s="41">
        <v>77467.494999999995</v>
      </c>
      <c r="K63" s="42">
        <v>182832.57560410988</v>
      </c>
      <c r="L63" s="75">
        <v>91474.399412099796</v>
      </c>
      <c r="N63" s="74">
        <v>-0.81438675353707746</v>
      </c>
      <c r="O63" s="42">
        <v>-0.38599045756351202</v>
      </c>
      <c r="P63" s="42">
        <v>4.769214821415324</v>
      </c>
      <c r="Q63" s="42">
        <v>1.2218269549993943</v>
      </c>
      <c r="R63" s="42">
        <v>-1.6823351196331604</v>
      </c>
      <c r="S63" s="42">
        <v>-13.602739747191105</v>
      </c>
      <c r="T63" s="42">
        <v>0.98898757197234399</v>
      </c>
      <c r="U63" s="42">
        <v>0.73074665085972601</v>
      </c>
      <c r="V63" s="41">
        <v>2.9350740380005069</v>
      </c>
      <c r="W63" s="42">
        <v>1.7489960084680067</v>
      </c>
      <c r="X63" s="75">
        <v>-5.1774615013236103</v>
      </c>
    </row>
    <row r="64" spans="1:24" ht="15">
      <c r="A64" s="39">
        <v>2012</v>
      </c>
      <c r="B64" s="44">
        <v>1038521.304730932</v>
      </c>
      <c r="C64" s="10">
        <v>950519.05618829117</v>
      </c>
      <c r="D64" s="42">
        <v>25048.084804435552</v>
      </c>
      <c r="E64" s="42">
        <v>44480.839738990726</v>
      </c>
      <c r="F64" s="42">
        <v>115187.20197004577</v>
      </c>
      <c r="G64" s="42">
        <v>60416.522123830051</v>
      </c>
      <c r="H64" s="42">
        <v>705386.40755098907</v>
      </c>
      <c r="I64" s="42">
        <v>525603.12017414614</v>
      </c>
      <c r="J64" s="41">
        <v>78965.712308000002</v>
      </c>
      <c r="K64" s="42">
        <v>179783.28737684284</v>
      </c>
      <c r="L64" s="75">
        <v>88002.24854264078</v>
      </c>
      <c r="N64" s="74">
        <v>-2.9589297616104515</v>
      </c>
      <c r="O64" s="42">
        <v>-2.8807160623974037</v>
      </c>
      <c r="P64" s="42">
        <v>-9.425379527127852</v>
      </c>
      <c r="Q64" s="42">
        <v>-4.0217976540462104</v>
      </c>
      <c r="R64" s="42">
        <v>-5.8467268905380454</v>
      </c>
      <c r="S64" s="42">
        <v>-9.6179097205307045</v>
      </c>
      <c r="T64" s="42">
        <v>-1.4173380168101879</v>
      </c>
      <c r="U64" s="42">
        <v>-1.3313728049754947</v>
      </c>
      <c r="V64" s="41">
        <v>1.9339947780679045</v>
      </c>
      <c r="W64" s="42">
        <v>-1.6678035723074358</v>
      </c>
      <c r="X64" s="75">
        <v>-3.7957624119691502</v>
      </c>
    </row>
    <row r="65" spans="1:24" ht="15">
      <c r="A65" s="39">
        <v>2013</v>
      </c>
      <c r="B65" s="44">
        <v>1023947.2139704889</v>
      </c>
      <c r="C65" s="10">
        <v>938673.87302033033</v>
      </c>
      <c r="D65" s="42">
        <v>28523.286923559695</v>
      </c>
      <c r="E65" s="42">
        <v>39254.592614192967</v>
      </c>
      <c r="F65" s="42">
        <v>113992.11947079285</v>
      </c>
      <c r="G65" s="42">
        <v>54173.248167252714</v>
      </c>
      <c r="H65" s="42">
        <v>702730.62584453216</v>
      </c>
      <c r="I65" s="42">
        <v>522422.41617943184</v>
      </c>
      <c r="J65" s="41">
        <v>80644.916337999995</v>
      </c>
      <c r="K65" s="42">
        <v>180308.20966510038</v>
      </c>
      <c r="L65" s="75">
        <v>85273.340950158599</v>
      </c>
      <c r="N65" s="74">
        <v>-1.4033501955185268</v>
      </c>
      <c r="O65" s="42">
        <v>-1.2461805043090468</v>
      </c>
      <c r="P65" s="42">
        <v>13.874123096663871</v>
      </c>
      <c r="Q65" s="42">
        <v>-11.749434487893829</v>
      </c>
      <c r="R65" s="42">
        <v>-1.0375132643327012</v>
      </c>
      <c r="S65" s="42">
        <v>-10.333719547413022</v>
      </c>
      <c r="T65" s="42">
        <v>-0.37650026680801085</v>
      </c>
      <c r="U65" s="42">
        <v>-0.60515317977192229</v>
      </c>
      <c r="V65" s="41">
        <v>2.1264976670512192</v>
      </c>
      <c r="W65" s="42">
        <v>0.29197501943396542</v>
      </c>
      <c r="X65" s="75">
        <v>-3.100952120740319</v>
      </c>
    </row>
    <row r="66" spans="1:24" ht="15">
      <c r="A66" s="39">
        <v>2014</v>
      </c>
      <c r="B66" s="44">
        <v>1038238.8576640604</v>
      </c>
      <c r="C66" s="10">
        <v>947783.0260333427</v>
      </c>
      <c r="D66" s="42">
        <v>28153.226624130366</v>
      </c>
      <c r="E66" s="42">
        <v>38949.976040960697</v>
      </c>
      <c r="F66" s="42">
        <v>116372.56390692423</v>
      </c>
      <c r="G66" s="42">
        <v>53490.834388920477</v>
      </c>
      <c r="H66" s="42">
        <v>710816.42507240688</v>
      </c>
      <c r="I66" s="42">
        <v>531679.71491759445</v>
      </c>
      <c r="J66" s="41">
        <v>80965.142286000002</v>
      </c>
      <c r="K66" s="42">
        <v>179136.71015481238</v>
      </c>
      <c r="L66" s="75">
        <v>90455.831630717716</v>
      </c>
      <c r="N66" s="74">
        <v>1.3957402782662776</v>
      </c>
      <c r="O66" s="42">
        <v>0.97042788500145694</v>
      </c>
      <c r="P66" s="42">
        <v>-1.2973971072165136</v>
      </c>
      <c r="Q66" s="42">
        <v>-0.77600238073068928</v>
      </c>
      <c r="R66" s="42">
        <v>2.0882535101396149</v>
      </c>
      <c r="S66" s="42">
        <v>-1.2596877636455783</v>
      </c>
      <c r="T66" s="42">
        <v>1.1506257064230363</v>
      </c>
      <c r="U66" s="42">
        <v>1.7719949319676687</v>
      </c>
      <c r="V66" s="41">
        <v>0.39708138161849149</v>
      </c>
      <c r="W66" s="42">
        <v>-0.64972056040261128</v>
      </c>
      <c r="X66" s="75">
        <v>6.0775039687822607</v>
      </c>
    </row>
    <row r="67" spans="1:24" s="217" customFormat="1" ht="15">
      <c r="A67" s="39">
        <v>2015</v>
      </c>
      <c r="B67" s="728">
        <v>1078092</v>
      </c>
      <c r="C67" s="389">
        <v>978971</v>
      </c>
      <c r="D67" s="389">
        <v>29476</v>
      </c>
      <c r="E67" s="389">
        <v>38230</v>
      </c>
      <c r="F67" s="389">
        <v>121760</v>
      </c>
      <c r="G67" s="389">
        <v>56422</v>
      </c>
      <c r="H67" s="389">
        <v>733083</v>
      </c>
      <c r="I67" s="389">
        <v>551986</v>
      </c>
      <c r="J67" s="729">
        <v>80906</v>
      </c>
      <c r="K67" s="389">
        <v>181097</v>
      </c>
      <c r="L67" s="730">
        <v>99121</v>
      </c>
      <c r="N67" s="728">
        <v>3.8385331122748889</v>
      </c>
      <c r="O67" s="389">
        <v>3.2906238147337508</v>
      </c>
      <c r="P67" s="389">
        <v>4.6984787695200536</v>
      </c>
      <c r="Q67" s="389">
        <v>-1.8484633731316147</v>
      </c>
      <c r="R67" s="389">
        <v>4.6294727143630476</v>
      </c>
      <c r="S67" s="389">
        <v>5.4797530166899922</v>
      </c>
      <c r="T67" s="389">
        <v>3.1325352288145147</v>
      </c>
      <c r="U67" s="389">
        <v>3.8192702321834471</v>
      </c>
      <c r="V67" s="729">
        <v>-7.3046602933257709E-2</v>
      </c>
      <c r="W67" s="389">
        <v>1.0942982281485047</v>
      </c>
      <c r="X67" s="730">
        <v>9.57944691134729</v>
      </c>
    </row>
    <row r="68" spans="1:24" s="64" customFormat="1" ht="15">
      <c r="A68" s="39">
        <v>2016</v>
      </c>
      <c r="B68" s="74">
        <v>1110841.7397300003</v>
      </c>
      <c r="C68" s="42">
        <v>1006606.7570889667</v>
      </c>
      <c r="D68" s="42">
        <v>30882.987706242111</v>
      </c>
      <c r="E68" s="42">
        <v>41952.978929588586</v>
      </c>
      <c r="F68" s="42">
        <v>124557.99443685196</v>
      </c>
      <c r="G68" s="42">
        <v>58635.989901127839</v>
      </c>
      <c r="H68" s="42">
        <v>750576.80611515627</v>
      </c>
      <c r="I68" s="42">
        <v>567009.8534938331</v>
      </c>
      <c r="J68" s="41">
        <v>81867.001467999988</v>
      </c>
      <c r="K68" s="42">
        <v>183566.95262132326</v>
      </c>
      <c r="L68" s="75">
        <v>104234.98264103349</v>
      </c>
      <c r="N68" s="74">
        <v>3.0377500000000168</v>
      </c>
      <c r="O68" s="42">
        <v>2.8229392994242541</v>
      </c>
      <c r="P68" s="42">
        <v>4.7733332414239049</v>
      </c>
      <c r="Q68" s="42">
        <v>9.7383702055678469</v>
      </c>
      <c r="R68" s="42">
        <v>2.2979586373619965</v>
      </c>
      <c r="S68" s="42">
        <v>3.9239833772780841</v>
      </c>
      <c r="T68" s="42">
        <v>2.3863336232263332</v>
      </c>
      <c r="U68" s="42">
        <v>2.7217816201557721</v>
      </c>
      <c r="V68" s="41">
        <v>1.1877999999999833</v>
      </c>
      <c r="W68" s="42">
        <v>1.3638837867680165</v>
      </c>
      <c r="X68" s="75">
        <v>5.1593331796829123</v>
      </c>
    </row>
    <row r="69" spans="1:24" ht="15">
      <c r="A69" s="39">
        <v>2017</v>
      </c>
      <c r="B69" s="44">
        <v>1143897.6575879999</v>
      </c>
      <c r="C69" s="10">
        <v>1037717.7352488021</v>
      </c>
      <c r="D69" s="42">
        <v>29752.388588197402</v>
      </c>
      <c r="E69" s="42">
        <v>41507.475046053725</v>
      </c>
      <c r="F69" s="42">
        <v>131630.8460390493</v>
      </c>
      <c r="G69" s="42">
        <v>59782.335303865526</v>
      </c>
      <c r="H69" s="42">
        <v>775044.69027163612</v>
      </c>
      <c r="I69" s="42">
        <v>586949.95970480936</v>
      </c>
      <c r="J69" s="41">
        <v>81657.778551999989</v>
      </c>
      <c r="K69" s="42">
        <v>188094.73056682671</v>
      </c>
      <c r="L69" s="75">
        <v>106179.92233919786</v>
      </c>
      <c r="N69" s="74">
        <v>2.9757540318960496</v>
      </c>
      <c r="O69" s="42">
        <v>3.0906784541965715</v>
      </c>
      <c r="P69" s="42">
        <v>-3.6609123728537196</v>
      </c>
      <c r="Q69" s="42">
        <v>-1.0619123955001308</v>
      </c>
      <c r="R69" s="42">
        <v>5.6783602161988078</v>
      </c>
      <c r="S69" s="42">
        <v>1.9550201244502796</v>
      </c>
      <c r="T69" s="42">
        <v>3.2598774645223871</v>
      </c>
      <c r="U69" s="42">
        <v>3.5167124677125461</v>
      </c>
      <c r="V69" s="41">
        <v>-0.25556440598569763</v>
      </c>
      <c r="W69" s="42">
        <v>2.4665539634705969</v>
      </c>
      <c r="X69" s="75">
        <v>1.8659183787293143</v>
      </c>
    </row>
    <row r="70" spans="1:24" ht="15">
      <c r="A70" s="39">
        <v>2018</v>
      </c>
      <c r="B70" s="44">
        <v>1170029.7990990002</v>
      </c>
      <c r="C70" s="10">
        <v>1061616.3064507497</v>
      </c>
      <c r="D70" s="42">
        <v>31991.878581268513</v>
      </c>
      <c r="E70" s="42">
        <v>42985.609581672172</v>
      </c>
      <c r="F70" s="42">
        <v>130150.53907632847</v>
      </c>
      <c r="G70" s="42">
        <v>61167.712073738556</v>
      </c>
      <c r="H70" s="42">
        <v>795320.56713774195</v>
      </c>
      <c r="I70" s="42">
        <v>604089.01447057223</v>
      </c>
      <c r="J70" s="41">
        <v>82449.686480000004</v>
      </c>
      <c r="K70" s="42">
        <v>191231.5526671698</v>
      </c>
      <c r="L70" s="75">
        <v>108413.49264825025</v>
      </c>
      <c r="N70" s="74">
        <v>2.2844824742540348</v>
      </c>
      <c r="O70" s="42">
        <v>2.3029934239504612</v>
      </c>
      <c r="P70" s="42">
        <v>7.5270931153389897</v>
      </c>
      <c r="Q70" s="42">
        <v>3.5611285292068917</v>
      </c>
      <c r="R70" s="42">
        <v>-1.1245897198607135</v>
      </c>
      <c r="S70" s="42">
        <v>2.317368103523143</v>
      </c>
      <c r="T70" s="42">
        <v>2.6160913197146751</v>
      </c>
      <c r="U70" s="42">
        <v>2.9200197533674865</v>
      </c>
      <c r="V70" s="41">
        <v>0.96978872318418397</v>
      </c>
      <c r="W70" s="42">
        <v>1.6676820721613028</v>
      </c>
      <c r="X70" s="75">
        <v>2.1035712400665707</v>
      </c>
    </row>
    <row r="71" spans="1:24" s="12" customFormat="1" ht="13.5" customHeight="1">
      <c r="A71" s="39">
        <v>2019</v>
      </c>
      <c r="B71" s="44">
        <v>1193242.4674740001</v>
      </c>
      <c r="C71" s="10">
        <v>1083695.0867638253</v>
      </c>
      <c r="D71" s="42">
        <v>30115.595062345106</v>
      </c>
      <c r="E71" s="42">
        <v>45030.55697051638</v>
      </c>
      <c r="F71" s="42">
        <v>130738.69540096825</v>
      </c>
      <c r="G71" s="42">
        <v>63816.176874477133</v>
      </c>
      <c r="H71" s="42">
        <v>813994.06245551852</v>
      </c>
      <c r="I71" s="42">
        <v>619913.78939763946</v>
      </c>
      <c r="J71" s="41">
        <v>81980.512585999997</v>
      </c>
      <c r="K71" s="42">
        <v>194080.27305787909</v>
      </c>
      <c r="L71" s="75">
        <v>109547.38071017472</v>
      </c>
      <c r="M71" s="11"/>
      <c r="N71" s="74">
        <v>1.9839382204517531</v>
      </c>
      <c r="O71" s="42">
        <v>2.0797325906654951</v>
      </c>
      <c r="P71" s="42">
        <v>-5.86487446855336</v>
      </c>
      <c r="Q71" s="42">
        <v>4.7572836787595829</v>
      </c>
      <c r="R71" s="42">
        <v>0.45190463966873207</v>
      </c>
      <c r="S71" s="42">
        <v>4.3298412037151568</v>
      </c>
      <c r="T71" s="42">
        <v>2.3479205856551832</v>
      </c>
      <c r="U71" s="42">
        <v>2.6196097839878973</v>
      </c>
      <c r="V71" s="41">
        <v>-0.56904266593398312</v>
      </c>
      <c r="W71" s="42">
        <v>1.4896706903108958</v>
      </c>
      <c r="X71" s="75">
        <v>1.0458920142010442</v>
      </c>
    </row>
    <row r="72" spans="1:24" s="12" customFormat="1" ht="15">
      <c r="A72" s="39">
        <v>2020</v>
      </c>
      <c r="B72" s="44">
        <v>1058103.096228</v>
      </c>
      <c r="C72" s="10">
        <v>960387.88535189792</v>
      </c>
      <c r="D72" s="42">
        <v>31457.578586614985</v>
      </c>
      <c r="E72" s="42">
        <v>42077.477565473659</v>
      </c>
      <c r="F72" s="42">
        <v>110611.66138286504</v>
      </c>
      <c r="G72" s="42">
        <v>55406.132630038141</v>
      </c>
      <c r="H72" s="42">
        <v>720835.03518690611</v>
      </c>
      <c r="I72" s="42">
        <v>529494.39372902084</v>
      </c>
      <c r="J72" s="41">
        <v>82232.696587999992</v>
      </c>
      <c r="K72" s="42">
        <v>191340.64145788521</v>
      </c>
      <c r="L72" s="75">
        <v>97715.210876102065</v>
      </c>
      <c r="N72" s="74">
        <v>-11.325390683762659</v>
      </c>
      <c r="O72" s="42">
        <v>-11.378403659663384</v>
      </c>
      <c r="P72" s="42">
        <v>4.4561082770960159</v>
      </c>
      <c r="Q72" s="42">
        <v>-6.5579455456796669</v>
      </c>
      <c r="R72" s="42">
        <v>-15.394856095492404</v>
      </c>
      <c r="S72" s="42">
        <v>-13.178546030704851</v>
      </c>
      <c r="T72" s="42">
        <v>-11.444681425265701</v>
      </c>
      <c r="U72" s="42">
        <v>-14.585801641302043</v>
      </c>
      <c r="V72" s="41">
        <v>0.30761457088408495</v>
      </c>
      <c r="W72" s="42">
        <v>-1.4115971483494638</v>
      </c>
      <c r="X72" s="75">
        <v>-10.800960969917274</v>
      </c>
    </row>
    <row r="73" spans="1:24" s="12" customFormat="1" ht="15">
      <c r="A73" s="39" t="s">
        <v>935</v>
      </c>
      <c r="B73" s="44">
        <v>1116506.035098</v>
      </c>
      <c r="C73" s="10">
        <v>1012284.6151952372</v>
      </c>
      <c r="D73" s="42">
        <v>32100.677129969994</v>
      </c>
      <c r="E73" s="42">
        <v>42243.654644227179</v>
      </c>
      <c r="F73" s="42">
        <v>120432.90196104329</v>
      </c>
      <c r="G73" s="42">
        <v>53745.846832042924</v>
      </c>
      <c r="H73" s="42">
        <v>763761.53462795389</v>
      </c>
      <c r="I73" s="42">
        <v>570287.48686789058</v>
      </c>
      <c r="J73" s="41">
        <v>84480.498101404286</v>
      </c>
      <c r="K73" s="42">
        <v>193474.04776006337</v>
      </c>
      <c r="L73" s="75">
        <v>104221.41990276259</v>
      </c>
      <c r="N73" s="74">
        <v>5.519588693974975</v>
      </c>
      <c r="O73" s="42">
        <v>5.4037259980975083</v>
      </c>
      <c r="P73" s="42">
        <v>2.0443358079335505</v>
      </c>
      <c r="Q73" s="42">
        <v>0.3949311802137867</v>
      </c>
      <c r="R73" s="42">
        <v>8.8790281742388224</v>
      </c>
      <c r="S73" s="42">
        <v>-2.9965740599175117</v>
      </c>
      <c r="T73" s="42">
        <v>5.9551072500128033</v>
      </c>
      <c r="U73" s="42">
        <v>7.7041595948882602</v>
      </c>
      <c r="V73" s="41">
        <v>2.7334644328473878</v>
      </c>
      <c r="W73" s="42">
        <v>1.1149781279727433</v>
      </c>
      <c r="X73" s="75">
        <v>6.658338009330067</v>
      </c>
    </row>
    <row r="74" spans="1:24" s="12" customFormat="1" ht="15">
      <c r="A74" s="39" t="s">
        <v>934</v>
      </c>
      <c r="B74" s="44">
        <v>1177374.839895</v>
      </c>
      <c r="C74" s="10">
        <v>1067881.1420491331</v>
      </c>
      <c r="D74" s="42">
        <v>31885.606793413048</v>
      </c>
      <c r="E74" s="42">
        <v>37782.56105122056</v>
      </c>
      <c r="F74" s="42">
        <v>125536.94188896142</v>
      </c>
      <c r="G74" s="42">
        <v>56184.528308423331</v>
      </c>
      <c r="H74" s="42">
        <v>816491.5040071148</v>
      </c>
      <c r="I74" s="42">
        <v>625063.99516036338</v>
      </c>
      <c r="J74" s="41">
        <v>84857.952776216451</v>
      </c>
      <c r="K74" s="42">
        <v>191427.50884675147</v>
      </c>
      <c r="L74" s="75">
        <v>109493.69784586674</v>
      </c>
      <c r="N74" s="74">
        <v>5.4517219686732288</v>
      </c>
      <c r="O74" s="42">
        <v>5.492183326640121</v>
      </c>
      <c r="P74" s="42">
        <v>-0.66998691549765566</v>
      </c>
      <c r="Q74" s="42">
        <v>-10.560387425230145</v>
      </c>
      <c r="R74" s="42">
        <v>4.2380776721374191</v>
      </c>
      <c r="S74" s="42">
        <v>4.5374324159433987</v>
      </c>
      <c r="T74" s="42">
        <v>6.9039833754978019</v>
      </c>
      <c r="U74" s="42">
        <v>9.6050692946664675</v>
      </c>
      <c r="V74" s="41">
        <v>0.44679503944105026</v>
      </c>
      <c r="W74" s="42">
        <v>-1.0577847194523593</v>
      </c>
      <c r="X74" s="75">
        <v>5.058727800890761</v>
      </c>
    </row>
  </sheetData>
  <mergeCells count="2">
    <mergeCell ref="N1:X1"/>
    <mergeCell ref="N2:X2"/>
  </mergeCells>
  <hyperlinks>
    <hyperlink ref="A1" location="'INDICE DE CUADROS'!A1" display="Índice"/>
  </hyperlinks>
  <pageMargins left="0.74803149606299213" right="0.74803149606299213" top="0.98425196850393704" bottom="0.98425196850393704" header="0" footer="0"/>
  <pageSetup paperSize="9" scale="99" orientation="portrait" horizontalDpi="1200" verticalDpi="1200" r:id="rId1"/>
  <headerFooter alignWithMargins="0">
    <oddHeader>&amp;L&amp;8
BDMACRO&amp;R
&amp;8
&amp;"Arial,Cursiva"Base de Datos Macroeconómicos de la Economía Española&amp;"Arial,Normal"
Ministerio de Economía y Administraciones Públicas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tabColor rgb="FFFFFF00"/>
    <pageSetUpPr fitToPage="1"/>
  </sheetPr>
  <dimension ref="A1:X74"/>
  <sheetViews>
    <sheetView showGridLines="0" zoomScaleNormal="100" workbookViewId="0">
      <pane xSplit="1" ySplit="5" topLeftCell="V6" activePane="bottomRight" state="frozen"/>
      <selection activeCell="C77" sqref="C77"/>
      <selection pane="topRight" activeCell="C77" sqref="C77"/>
      <selection pane="bottomLeft" activeCell="C77" sqref="C77"/>
      <selection pane="bottomRight" activeCell="D14" sqref="D14"/>
    </sheetView>
  </sheetViews>
  <sheetFormatPr baseColWidth="10" defaultColWidth="11.42578125" defaultRowHeight="12.75"/>
  <cols>
    <col min="1" max="1" width="13" style="1" customWidth="1"/>
    <col min="2" max="2" width="12.7109375" style="1" customWidth="1"/>
    <col min="3" max="3" width="11.7109375" style="1" customWidth="1"/>
    <col min="4" max="4" width="16.42578125" style="1" customWidth="1"/>
    <col min="5" max="10" width="11.7109375" style="1" customWidth="1"/>
    <col min="11" max="11" width="13.5703125" style="1" customWidth="1"/>
    <col min="12" max="12" width="15.28515625" style="1" customWidth="1"/>
    <col min="13" max="13" width="6" style="11" customWidth="1"/>
    <col min="14" max="14" width="9.7109375" style="1" customWidth="1"/>
    <col min="15" max="15" width="11" style="1" customWidth="1"/>
    <col min="16" max="18" width="9.7109375" style="1" customWidth="1"/>
    <col min="19" max="19" width="12.7109375" style="1" customWidth="1"/>
    <col min="20" max="20" width="9.7109375" style="1" customWidth="1"/>
    <col min="21" max="21" width="11.28515625" style="1" customWidth="1"/>
    <col min="22" max="22" width="12.28515625" style="1" customWidth="1"/>
    <col min="23" max="23" width="13.28515625" style="1" customWidth="1"/>
    <col min="24" max="24" width="15.28515625" style="1" customWidth="1"/>
    <col min="25" max="16384" width="11.42578125" style="11"/>
  </cols>
  <sheetData>
    <row r="1" spans="1:24" ht="50.1" customHeight="1" thickTop="1" thickBot="1">
      <c r="A1" s="158" t="s">
        <v>135</v>
      </c>
      <c r="B1" s="365" t="s">
        <v>513</v>
      </c>
      <c r="C1" s="690"/>
      <c r="D1" s="690"/>
      <c r="E1" s="690"/>
      <c r="F1" s="690"/>
      <c r="G1" s="690"/>
      <c r="H1" s="690"/>
      <c r="I1" s="690"/>
      <c r="J1" s="690"/>
      <c r="K1" s="690"/>
      <c r="L1" s="691"/>
      <c r="M1" s="12"/>
      <c r="N1" s="1106" t="s">
        <v>513</v>
      </c>
      <c r="O1" s="1107"/>
      <c r="P1" s="1107"/>
      <c r="Q1" s="1107"/>
      <c r="R1" s="1107"/>
      <c r="S1" s="1107"/>
      <c r="T1" s="1107"/>
      <c r="U1" s="1107"/>
      <c r="V1" s="1107"/>
      <c r="W1" s="1107"/>
      <c r="X1" s="1108"/>
    </row>
    <row r="2" spans="1:24" ht="16.5" customHeight="1" thickTop="1" thickBot="1">
      <c r="B2" s="365" t="s">
        <v>243</v>
      </c>
      <c r="C2" s="690"/>
      <c r="D2" s="690"/>
      <c r="E2" s="690"/>
      <c r="F2" s="690"/>
      <c r="G2" s="690"/>
      <c r="H2" s="690"/>
      <c r="I2" s="690"/>
      <c r="J2" s="690"/>
      <c r="K2" s="690"/>
      <c r="L2" s="691"/>
      <c r="M2" s="12"/>
      <c r="N2" s="1106" t="s">
        <v>136</v>
      </c>
      <c r="O2" s="1107"/>
      <c r="P2" s="1107"/>
      <c r="Q2" s="1107"/>
      <c r="R2" s="1107"/>
      <c r="S2" s="1107"/>
      <c r="T2" s="1107"/>
      <c r="U2" s="1107"/>
      <c r="V2" s="1107"/>
      <c r="W2" s="1107"/>
      <c r="X2" s="1108"/>
    </row>
    <row r="3" spans="1:24" ht="14.25" thickTop="1" thickBot="1">
      <c r="B3" s="213"/>
      <c r="C3" s="213"/>
      <c r="D3" s="213"/>
      <c r="E3" s="213"/>
      <c r="F3" s="213"/>
      <c r="G3" s="213"/>
      <c r="H3" s="213"/>
      <c r="I3" s="213"/>
      <c r="J3" s="213"/>
      <c r="K3" s="213"/>
      <c r="M3" s="12"/>
      <c r="N3" s="213"/>
      <c r="O3" s="213"/>
      <c r="P3" s="213"/>
      <c r="Q3" s="213"/>
      <c r="R3" s="213"/>
      <c r="S3" s="213"/>
      <c r="T3" s="213"/>
      <c r="U3" s="213"/>
      <c r="V3" s="213"/>
      <c r="W3" s="213"/>
    </row>
    <row r="4" spans="1:24" ht="76.5" customHeight="1" thickTop="1" thickBot="1">
      <c r="B4" s="630" t="s">
        <v>59</v>
      </c>
      <c r="C4" s="631" t="s">
        <v>994</v>
      </c>
      <c r="D4" s="631" t="s">
        <v>995</v>
      </c>
      <c r="E4" s="631" t="s">
        <v>996</v>
      </c>
      <c r="F4" s="631" t="s">
        <v>997</v>
      </c>
      <c r="G4" s="631" t="s">
        <v>998</v>
      </c>
      <c r="H4" s="631" t="s">
        <v>999</v>
      </c>
      <c r="I4" s="631" t="s">
        <v>1000</v>
      </c>
      <c r="J4" s="714" t="s">
        <v>1001</v>
      </c>
      <c r="K4" s="631" t="s">
        <v>1002</v>
      </c>
      <c r="L4" s="632" t="s">
        <v>1003</v>
      </c>
      <c r="M4" s="12"/>
      <c r="N4" s="693" t="s">
        <v>59</v>
      </c>
      <c r="O4" s="693" t="s">
        <v>994</v>
      </c>
      <c r="P4" s="693" t="s">
        <v>995</v>
      </c>
      <c r="Q4" s="693" t="s">
        <v>996</v>
      </c>
      <c r="R4" s="693" t="s">
        <v>997</v>
      </c>
      <c r="S4" s="693" t="s">
        <v>998</v>
      </c>
      <c r="T4" s="693" t="s">
        <v>999</v>
      </c>
      <c r="U4" s="693" t="s">
        <v>1000</v>
      </c>
      <c r="V4" s="693" t="s">
        <v>227</v>
      </c>
      <c r="W4" s="693" t="s">
        <v>1002</v>
      </c>
      <c r="X4" s="693" t="s">
        <v>1003</v>
      </c>
    </row>
    <row r="5" spans="1:24" ht="40.15" customHeight="1" thickTop="1" thickBot="1">
      <c r="A5" s="62"/>
      <c r="B5" s="715" t="s">
        <v>183</v>
      </c>
      <c r="C5" s="716" t="s">
        <v>60</v>
      </c>
      <c r="D5" s="716" t="s">
        <v>61</v>
      </c>
      <c r="E5" s="716" t="s">
        <v>62</v>
      </c>
      <c r="F5" s="716" t="s">
        <v>63</v>
      </c>
      <c r="G5" s="716" t="s">
        <v>64</v>
      </c>
      <c r="H5" s="716" t="s">
        <v>65</v>
      </c>
      <c r="I5" s="718" t="s">
        <v>66</v>
      </c>
      <c r="J5" s="736" t="s">
        <v>244</v>
      </c>
      <c r="K5" s="718" t="s">
        <v>67</v>
      </c>
      <c r="L5" s="719" t="s">
        <v>68</v>
      </c>
      <c r="M5" s="12"/>
      <c r="N5" s="715" t="s">
        <v>183</v>
      </c>
      <c r="O5" s="716" t="s">
        <v>60</v>
      </c>
      <c r="P5" s="716" t="s">
        <v>61</v>
      </c>
      <c r="Q5" s="716" t="s">
        <v>62</v>
      </c>
      <c r="R5" s="716" t="s">
        <v>63</v>
      </c>
      <c r="S5" s="716" t="s">
        <v>64</v>
      </c>
      <c r="T5" s="716" t="s">
        <v>65</v>
      </c>
      <c r="U5" s="718" t="s">
        <v>66</v>
      </c>
      <c r="V5" s="736" t="s">
        <v>236</v>
      </c>
      <c r="W5" s="718" t="s">
        <v>67</v>
      </c>
      <c r="X5" s="719" t="s">
        <v>68</v>
      </c>
    </row>
    <row r="6" spans="1:24" ht="14.25" customHeight="1" thickTop="1">
      <c r="A6" s="39">
        <v>1954</v>
      </c>
      <c r="B6" s="44">
        <v>1.7619547868052283</v>
      </c>
      <c r="C6" s="503"/>
      <c r="D6" s="503"/>
      <c r="E6" s="503"/>
      <c r="F6" s="503"/>
      <c r="G6" s="503"/>
      <c r="H6" s="503"/>
      <c r="I6" s="503"/>
      <c r="J6" s="503"/>
      <c r="K6" s="503"/>
      <c r="L6" s="720"/>
      <c r="M6" s="12"/>
      <c r="N6" s="44"/>
      <c r="O6" s="503"/>
      <c r="P6" s="503"/>
      <c r="Q6" s="503"/>
      <c r="R6" s="503"/>
      <c r="S6" s="503"/>
      <c r="T6" s="503"/>
      <c r="U6" s="503"/>
      <c r="V6" s="503"/>
      <c r="W6" s="503"/>
      <c r="X6" s="720"/>
    </row>
    <row r="7" spans="1:24" ht="14.25" customHeight="1">
      <c r="A7" s="39">
        <v>1955</v>
      </c>
      <c r="B7" s="44">
        <v>1.8692222342584299</v>
      </c>
      <c r="C7" s="10"/>
      <c r="D7" s="10"/>
      <c r="E7" s="10"/>
      <c r="F7" s="10"/>
      <c r="G7" s="10"/>
      <c r="H7" s="10"/>
      <c r="I7" s="10"/>
      <c r="J7" s="10"/>
      <c r="K7" s="10"/>
      <c r="L7" s="43"/>
      <c r="M7" s="12"/>
      <c r="N7" s="44">
        <v>6.0879795699921857</v>
      </c>
      <c r="O7" s="10"/>
      <c r="P7" s="10"/>
      <c r="Q7" s="10"/>
      <c r="R7" s="10"/>
      <c r="S7" s="10"/>
      <c r="T7" s="10"/>
      <c r="U7" s="10"/>
      <c r="V7" s="10"/>
      <c r="W7" s="10"/>
      <c r="X7" s="43"/>
    </row>
    <row r="8" spans="1:24" ht="14.25" customHeight="1">
      <c r="A8" s="39">
        <v>1956</v>
      </c>
      <c r="B8" s="44">
        <v>2.0036942663786377</v>
      </c>
      <c r="C8" s="10"/>
      <c r="D8" s="10"/>
      <c r="E8" s="10"/>
      <c r="F8" s="10"/>
      <c r="G8" s="10"/>
      <c r="H8" s="10"/>
      <c r="I8" s="10"/>
      <c r="J8" s="10"/>
      <c r="K8" s="10"/>
      <c r="L8" s="43"/>
      <c r="M8" s="12"/>
      <c r="N8" s="44">
        <v>7.1940098751049009</v>
      </c>
      <c r="O8" s="10"/>
      <c r="P8" s="10"/>
      <c r="Q8" s="10"/>
      <c r="R8" s="10"/>
      <c r="S8" s="10"/>
      <c r="T8" s="10"/>
      <c r="U8" s="10"/>
      <c r="V8" s="10"/>
      <c r="W8" s="10"/>
      <c r="X8" s="43"/>
    </row>
    <row r="9" spans="1:24" ht="14.25" customHeight="1">
      <c r="A9" s="39">
        <v>1957</v>
      </c>
      <c r="B9" s="44">
        <v>2.2528492365567159</v>
      </c>
      <c r="C9" s="10"/>
      <c r="D9" s="10"/>
      <c r="E9" s="10"/>
      <c r="F9" s="10"/>
      <c r="G9" s="10"/>
      <c r="H9" s="10"/>
      <c r="I9" s="10"/>
      <c r="J9" s="10"/>
      <c r="K9" s="10"/>
      <c r="L9" s="43"/>
      <c r="M9" s="12"/>
      <c r="N9" s="44">
        <v>12.434779814406838</v>
      </c>
      <c r="O9" s="10"/>
      <c r="P9" s="10"/>
      <c r="Q9" s="10"/>
      <c r="R9" s="10"/>
      <c r="S9" s="10"/>
      <c r="T9" s="10"/>
      <c r="U9" s="10"/>
      <c r="V9" s="10"/>
      <c r="W9" s="10"/>
      <c r="X9" s="43"/>
    </row>
    <row r="10" spans="1:24" ht="14.25" customHeight="1">
      <c r="A10" s="39">
        <v>1958</v>
      </c>
      <c r="B10" s="44">
        <v>2.4783478677600068</v>
      </c>
      <c r="C10" s="10"/>
      <c r="D10" s="10"/>
      <c r="E10" s="10"/>
      <c r="F10" s="10"/>
      <c r="G10" s="10"/>
      <c r="H10" s="10"/>
      <c r="I10" s="10"/>
      <c r="J10" s="10"/>
      <c r="K10" s="10"/>
      <c r="L10" s="43"/>
      <c r="M10" s="12"/>
      <c r="N10" s="44">
        <v>10.009486100718657</v>
      </c>
      <c r="O10" s="10"/>
      <c r="P10" s="10"/>
      <c r="Q10" s="10"/>
      <c r="R10" s="10"/>
      <c r="S10" s="10"/>
      <c r="T10" s="10"/>
      <c r="U10" s="10"/>
      <c r="V10" s="10"/>
      <c r="W10" s="10"/>
      <c r="X10" s="43"/>
    </row>
    <row r="11" spans="1:24" ht="14.25" customHeight="1">
      <c r="A11" s="39">
        <v>1959</v>
      </c>
      <c r="B11" s="44">
        <v>2.6199830532567092</v>
      </c>
      <c r="C11" s="10"/>
      <c r="D11" s="10"/>
      <c r="E11" s="10"/>
      <c r="F11" s="10"/>
      <c r="G11" s="10"/>
      <c r="H11" s="10"/>
      <c r="I11" s="10"/>
      <c r="J11" s="10"/>
      <c r="K11" s="10"/>
      <c r="L11" s="43"/>
      <c r="M11" s="12"/>
      <c r="N11" s="44">
        <v>5.7149033571592955</v>
      </c>
      <c r="O11" s="10"/>
      <c r="P11" s="10"/>
      <c r="Q11" s="10"/>
      <c r="R11" s="10"/>
      <c r="S11" s="10"/>
      <c r="T11" s="10"/>
      <c r="U11" s="10"/>
      <c r="V11" s="10"/>
      <c r="W11" s="10"/>
      <c r="X11" s="43"/>
    </row>
    <row r="12" spans="1:24" ht="14.25" customHeight="1">
      <c r="A12" s="39">
        <v>1960</v>
      </c>
      <c r="B12" s="44">
        <v>2.6331250151034986</v>
      </c>
      <c r="C12" s="10"/>
      <c r="D12" s="10"/>
      <c r="E12" s="10"/>
      <c r="F12" s="10"/>
      <c r="G12" s="10"/>
      <c r="H12" s="10"/>
      <c r="I12" s="10"/>
      <c r="J12" s="10"/>
      <c r="K12" s="10"/>
      <c r="L12" s="43"/>
      <c r="M12" s="12"/>
      <c r="N12" s="44">
        <v>0.50160484169750053</v>
      </c>
      <c r="O12" s="10"/>
      <c r="P12" s="10"/>
      <c r="Q12" s="10"/>
      <c r="R12" s="10"/>
      <c r="S12" s="10"/>
      <c r="T12" s="10"/>
      <c r="U12" s="10"/>
      <c r="V12" s="10"/>
      <c r="W12" s="10"/>
      <c r="X12" s="43"/>
    </row>
    <row r="13" spans="1:24" ht="14.25" customHeight="1">
      <c r="A13" s="39">
        <v>1961</v>
      </c>
      <c r="B13" s="44">
        <v>2.6813133653182009</v>
      </c>
      <c r="C13" s="10"/>
      <c r="D13" s="10"/>
      <c r="E13" s="10"/>
      <c r="F13" s="10"/>
      <c r="G13" s="10"/>
      <c r="H13" s="10"/>
      <c r="I13" s="10"/>
      <c r="J13" s="10"/>
      <c r="K13" s="10"/>
      <c r="L13" s="43"/>
      <c r="M13" s="12"/>
      <c r="N13" s="44">
        <v>1.8300821244071619</v>
      </c>
      <c r="O13" s="10"/>
      <c r="P13" s="10"/>
      <c r="Q13" s="10"/>
      <c r="R13" s="10"/>
      <c r="S13" s="10"/>
      <c r="T13" s="10"/>
      <c r="U13" s="10"/>
      <c r="V13" s="10"/>
      <c r="W13" s="10"/>
      <c r="X13" s="43"/>
    </row>
    <row r="14" spans="1:24" ht="14.25" customHeight="1">
      <c r="A14" s="39">
        <v>1962</v>
      </c>
      <c r="B14" s="44">
        <v>2.8345468772590028</v>
      </c>
      <c r="C14" s="10"/>
      <c r="D14" s="10"/>
      <c r="E14" s="10"/>
      <c r="F14" s="10"/>
      <c r="G14" s="10"/>
      <c r="H14" s="10"/>
      <c r="I14" s="10"/>
      <c r="J14" s="10"/>
      <c r="K14" s="10"/>
      <c r="L14" s="43"/>
      <c r="M14" s="12"/>
      <c r="N14" s="44">
        <v>5.7148677182913721</v>
      </c>
      <c r="O14" s="10"/>
      <c r="P14" s="10"/>
      <c r="Q14" s="10"/>
      <c r="R14" s="10"/>
      <c r="S14" s="10"/>
      <c r="T14" s="10"/>
      <c r="U14" s="10"/>
      <c r="V14" s="10"/>
      <c r="W14" s="10"/>
      <c r="X14" s="43"/>
    </row>
    <row r="15" spans="1:24" ht="14.25" customHeight="1">
      <c r="A15" s="39">
        <v>1963</v>
      </c>
      <c r="B15" s="44">
        <v>3.0762770008248661</v>
      </c>
      <c r="C15" s="10"/>
      <c r="D15" s="10"/>
      <c r="E15" s="10"/>
      <c r="F15" s="10"/>
      <c r="G15" s="10"/>
      <c r="H15" s="10"/>
      <c r="I15" s="10"/>
      <c r="J15" s="10"/>
      <c r="K15" s="10"/>
      <c r="L15" s="43"/>
      <c r="M15" s="12"/>
      <c r="N15" s="44">
        <v>8.5279987960409152</v>
      </c>
      <c r="O15" s="10"/>
      <c r="P15" s="10"/>
      <c r="Q15" s="10"/>
      <c r="R15" s="10"/>
      <c r="S15" s="10"/>
      <c r="T15" s="10"/>
      <c r="U15" s="10"/>
      <c r="V15" s="10"/>
      <c r="W15" s="10"/>
      <c r="X15" s="43"/>
    </row>
    <row r="16" spans="1:24" ht="14.25" customHeight="1">
      <c r="A16" s="39">
        <v>1964</v>
      </c>
      <c r="B16" s="44">
        <v>3.2707667277528572</v>
      </c>
      <c r="C16" s="10">
        <v>3.4878744964719703</v>
      </c>
      <c r="D16" s="10">
        <v>11.025291378240473</v>
      </c>
      <c r="E16" s="10">
        <v>3.0113673701549928</v>
      </c>
      <c r="F16" s="10">
        <v>7.0735513113911059</v>
      </c>
      <c r="G16" s="10">
        <v>1.9869608750511665</v>
      </c>
      <c r="H16" s="10">
        <v>2.4682959495104648</v>
      </c>
      <c r="I16" s="10">
        <v>2.77018772644796</v>
      </c>
      <c r="J16" s="10"/>
      <c r="K16" s="10">
        <v>1.6759102381894084</v>
      </c>
      <c r="L16" s="43">
        <v>1.43055097874329</v>
      </c>
      <c r="M16" s="12"/>
      <c r="N16" s="44">
        <v>6.3222436365724111</v>
      </c>
      <c r="O16" s="10"/>
      <c r="P16" s="10"/>
      <c r="Q16" s="10"/>
      <c r="R16" s="10"/>
      <c r="S16" s="10"/>
      <c r="T16" s="10"/>
      <c r="U16" s="10"/>
      <c r="V16" s="10"/>
      <c r="W16" s="10"/>
      <c r="X16" s="43"/>
    </row>
    <row r="17" spans="1:24" ht="14.25" customHeight="1">
      <c r="A17" s="39">
        <v>1965</v>
      </c>
      <c r="B17" s="44">
        <v>3.5707623593681728</v>
      </c>
      <c r="C17" s="10">
        <v>3.8469363239235084</v>
      </c>
      <c r="D17" s="10">
        <v>12.914950234938416</v>
      </c>
      <c r="E17" s="10">
        <v>3.1977419141042054</v>
      </c>
      <c r="F17" s="10">
        <v>7.428751297734264</v>
      </c>
      <c r="G17" s="10">
        <v>2.2225973703860271</v>
      </c>
      <c r="H17" s="10">
        <v>2.7985527365738241</v>
      </c>
      <c r="I17" s="10">
        <v>3.1060859364820987</v>
      </c>
      <c r="J17" s="10"/>
      <c r="K17" s="10">
        <v>1.9633747134770305</v>
      </c>
      <c r="L17" s="43">
        <v>1.3604209627356987</v>
      </c>
      <c r="M17" s="12"/>
      <c r="N17" s="44">
        <v>9.1720277410741513</v>
      </c>
      <c r="O17" s="10">
        <v>10.294574183065741</v>
      </c>
      <c r="P17" s="10">
        <v>17.139309900030185</v>
      </c>
      <c r="Q17" s="10">
        <v>6.1890337856593147</v>
      </c>
      <c r="R17" s="10">
        <v>5.021522721849081</v>
      </c>
      <c r="S17" s="10">
        <v>11.859141178549514</v>
      </c>
      <c r="T17" s="10">
        <v>13.379950938576023</v>
      </c>
      <c r="U17" s="10">
        <v>12.125467412450064</v>
      </c>
      <c r="V17" s="10"/>
      <c r="W17" s="10">
        <v>17.15273698656965</v>
      </c>
      <c r="X17" s="43">
        <v>-4.9023080651903195</v>
      </c>
    </row>
    <row r="18" spans="1:24" ht="14.25" customHeight="1">
      <c r="A18" s="39">
        <v>1966</v>
      </c>
      <c r="B18" s="44">
        <v>3.8624927241675868</v>
      </c>
      <c r="C18" s="10">
        <v>4.1336790898332909</v>
      </c>
      <c r="D18" s="10">
        <v>13.714566017814464</v>
      </c>
      <c r="E18" s="10">
        <v>3.3325801446611618</v>
      </c>
      <c r="F18" s="10">
        <v>7.6546646485515817</v>
      </c>
      <c r="G18" s="10">
        <v>2.3858649911819985</v>
      </c>
      <c r="H18" s="10">
        <v>3.0903089757368201</v>
      </c>
      <c r="I18" s="10">
        <v>3.339999263496555</v>
      </c>
      <c r="J18" s="10"/>
      <c r="K18" s="10">
        <v>2.3781730054249302</v>
      </c>
      <c r="L18" s="43">
        <v>1.5908923369156256</v>
      </c>
      <c r="M18" s="12"/>
      <c r="N18" s="44">
        <v>8.1699742362870253</v>
      </c>
      <c r="O18" s="10">
        <v>7.4537954820456331</v>
      </c>
      <c r="P18" s="10">
        <v>6.1913965468707088</v>
      </c>
      <c r="Q18" s="10">
        <v>4.2166702060046912</v>
      </c>
      <c r="R18" s="10">
        <v>3.0410676271558579</v>
      </c>
      <c r="S18" s="10">
        <v>7.3458028418172061</v>
      </c>
      <c r="T18" s="10">
        <v>10.425254287692409</v>
      </c>
      <c r="U18" s="10">
        <v>7.530806674311874</v>
      </c>
      <c r="V18" s="10"/>
      <c r="W18" s="10">
        <v>21.126802189140669</v>
      </c>
      <c r="X18" s="43">
        <v>16.941180744265161</v>
      </c>
    </row>
    <row r="19" spans="1:24" ht="14.25" customHeight="1">
      <c r="A19" s="39">
        <v>1967</v>
      </c>
      <c r="B19" s="44">
        <v>4.1919269943390036</v>
      </c>
      <c r="C19" s="10">
        <v>4.4369038179860709</v>
      </c>
      <c r="D19" s="10">
        <v>13.509300771830032</v>
      </c>
      <c r="E19" s="10">
        <v>3.4115808930297851</v>
      </c>
      <c r="F19" s="10">
        <v>7.9141721593520522</v>
      </c>
      <c r="G19" s="10">
        <v>2.7653010201624815</v>
      </c>
      <c r="H19" s="10">
        <v>3.4249487524497546</v>
      </c>
      <c r="I19" s="10">
        <v>3.6038843697495633</v>
      </c>
      <c r="J19" s="10"/>
      <c r="K19" s="10">
        <v>2.8910941046981309</v>
      </c>
      <c r="L19" s="43">
        <v>1.9849037462818611</v>
      </c>
      <c r="M19" s="12"/>
      <c r="N19" s="44">
        <v>8.5290586597134279</v>
      </c>
      <c r="O19" s="10">
        <v>7.3354685151674204</v>
      </c>
      <c r="P19" s="10">
        <v>-1.4966951613182955</v>
      </c>
      <c r="Q19" s="10">
        <v>2.3705580943097049</v>
      </c>
      <c r="R19" s="10">
        <v>3.3901878490467219</v>
      </c>
      <c r="S19" s="10">
        <v>15.903499585385328</v>
      </c>
      <c r="T19" s="10">
        <v>10.828683453347798</v>
      </c>
      <c r="U19" s="10">
        <v>7.9007534264170509</v>
      </c>
      <c r="V19" s="10"/>
      <c r="W19" s="10">
        <v>21.56786314970185</v>
      </c>
      <c r="X19" s="43">
        <v>24.766692265935042</v>
      </c>
    </row>
    <row r="20" spans="1:24" ht="14.25" customHeight="1">
      <c r="A20" s="39">
        <v>1968</v>
      </c>
      <c r="B20" s="44">
        <v>4.4396974300404368</v>
      </c>
      <c r="C20" s="10">
        <v>4.7281538255629219</v>
      </c>
      <c r="D20" s="10">
        <v>14.628242748579781</v>
      </c>
      <c r="E20" s="10">
        <v>3.4670115912054813</v>
      </c>
      <c r="F20" s="10">
        <v>8.3151234404194039</v>
      </c>
      <c r="G20" s="10">
        <v>3.0073609352305333</v>
      </c>
      <c r="H20" s="10">
        <v>3.7161780346076894</v>
      </c>
      <c r="I20" s="10">
        <v>3.8922132989057965</v>
      </c>
      <c r="J20" s="10"/>
      <c r="K20" s="10">
        <v>3.1695390383054938</v>
      </c>
      <c r="L20" s="43">
        <v>1.9759612920251106</v>
      </c>
      <c r="M20" s="12"/>
      <c r="N20" s="44">
        <v>5.9106572236595545</v>
      </c>
      <c r="O20" s="10">
        <v>6.5642623668378475</v>
      </c>
      <c r="P20" s="10">
        <v>8.282752717172448</v>
      </c>
      <c r="Q20" s="10">
        <v>1.6247804145270939</v>
      </c>
      <c r="R20" s="10">
        <v>5.0662441123870972</v>
      </c>
      <c r="S20" s="10">
        <v>8.7534743343720578</v>
      </c>
      <c r="T20" s="10">
        <v>8.5031719657010285</v>
      </c>
      <c r="U20" s="10">
        <v>8.0005044439388939</v>
      </c>
      <c r="V20" s="10"/>
      <c r="W20" s="10">
        <v>9.6311266089498702</v>
      </c>
      <c r="X20" s="43">
        <v>-0.45052332000992124</v>
      </c>
    </row>
    <row r="21" spans="1:24" ht="14.25" customHeight="1">
      <c r="A21" s="39">
        <v>1969</v>
      </c>
      <c r="B21" s="44">
        <v>4.6676937952228839</v>
      </c>
      <c r="C21" s="10">
        <v>4.9937611744547157</v>
      </c>
      <c r="D21" s="10">
        <v>15.472819542693482</v>
      </c>
      <c r="E21" s="10">
        <v>3.6005967998731361</v>
      </c>
      <c r="F21" s="10">
        <v>8.7114365840001629</v>
      </c>
      <c r="G21" s="10">
        <v>3.2506200979108182</v>
      </c>
      <c r="H21" s="10">
        <v>3.9208745839081369</v>
      </c>
      <c r="I21" s="10">
        <v>4.027836938071534</v>
      </c>
      <c r="J21" s="10"/>
      <c r="K21" s="10">
        <v>3.5753150791758004</v>
      </c>
      <c r="L21" s="43">
        <v>1.9129104916176913</v>
      </c>
      <c r="M21" s="12"/>
      <c r="N21" s="44">
        <v>5.13540322905226</v>
      </c>
      <c r="O21" s="10">
        <v>5.6175699584006589</v>
      </c>
      <c r="P21" s="10">
        <v>5.7736039019156804</v>
      </c>
      <c r="Q21" s="10">
        <v>3.8530361134791358</v>
      </c>
      <c r="R21" s="10">
        <v>4.7661727023113221</v>
      </c>
      <c r="S21" s="10">
        <v>8.0887917319986578</v>
      </c>
      <c r="T21" s="10">
        <v>5.5082546474944927</v>
      </c>
      <c r="U21" s="10">
        <v>3.4844862999636961</v>
      </c>
      <c r="V21" s="10"/>
      <c r="W21" s="10">
        <v>12.802367661868065</v>
      </c>
      <c r="X21" s="43">
        <v>-3.1908924867045441</v>
      </c>
    </row>
    <row r="22" spans="1:24" ht="14.25" customHeight="1">
      <c r="A22" s="39">
        <v>1970</v>
      </c>
      <c r="B22" s="44">
        <v>4.9451995429033602</v>
      </c>
      <c r="C22" s="10">
        <v>5.2117330747113941</v>
      </c>
      <c r="D22" s="10">
        <v>14.92062325678619</v>
      </c>
      <c r="E22" s="10">
        <v>3.7873644201986765</v>
      </c>
      <c r="F22" s="10">
        <v>8.85797692383899</v>
      </c>
      <c r="G22" s="10">
        <v>3.5115499859345376</v>
      </c>
      <c r="H22" s="10">
        <v>4.1808451458481981</v>
      </c>
      <c r="I22" s="10">
        <v>4.2858381084574546</v>
      </c>
      <c r="J22" s="10"/>
      <c r="K22" s="10">
        <v>3.8309130277217966</v>
      </c>
      <c r="L22" s="43">
        <v>2.4523052378173329</v>
      </c>
      <c r="M22" s="12"/>
      <c r="N22" s="44">
        <v>5.9452431940691497</v>
      </c>
      <c r="O22" s="10">
        <v>4.3648843555374794</v>
      </c>
      <c r="P22" s="10">
        <v>-3.5688148781393148</v>
      </c>
      <c r="Q22" s="10">
        <v>5.1871295428613573</v>
      </c>
      <c r="R22" s="10">
        <v>1.6821604384742894</v>
      </c>
      <c r="S22" s="10">
        <v>8.0270803774153734</v>
      </c>
      <c r="T22" s="10">
        <v>6.6304227890129352</v>
      </c>
      <c r="U22" s="10">
        <v>6.4054522154873395</v>
      </c>
      <c r="V22" s="10"/>
      <c r="W22" s="10">
        <v>7.1489628993738341</v>
      </c>
      <c r="X22" s="43">
        <v>28.197594637242631</v>
      </c>
    </row>
    <row r="23" spans="1:24" ht="14.25" customHeight="1">
      <c r="A23" s="39">
        <v>1971</v>
      </c>
      <c r="B23" s="44">
        <v>5.3330852256501737</v>
      </c>
      <c r="C23" s="10">
        <v>5.5925292272330314</v>
      </c>
      <c r="D23" s="10">
        <v>15.861658084515909</v>
      </c>
      <c r="E23" s="10">
        <v>4.0662324309668962</v>
      </c>
      <c r="F23" s="10">
        <v>9.1592824733630458</v>
      </c>
      <c r="G23" s="10">
        <v>3.7467829457413497</v>
      </c>
      <c r="H23" s="10">
        <v>4.5239035557704126</v>
      </c>
      <c r="I23" s="10">
        <v>4.6256529980391283</v>
      </c>
      <c r="J23" s="10"/>
      <c r="K23" s="10">
        <v>4.1778533000753448</v>
      </c>
      <c r="L23" s="43">
        <v>2.72551743963625</v>
      </c>
      <c r="M23" s="12"/>
      <c r="N23" s="44">
        <v>7.843681117043122</v>
      </c>
      <c r="O23" s="10">
        <v>7.3065167970584266</v>
      </c>
      <c r="P23" s="10">
        <v>6.3069404778498095</v>
      </c>
      <c r="Q23" s="10">
        <v>7.3631153443003194</v>
      </c>
      <c r="R23" s="10">
        <v>3.4015165326652497</v>
      </c>
      <c r="S23" s="10">
        <v>6.6988355782783726</v>
      </c>
      <c r="T23" s="10">
        <v>8.2054799437594426</v>
      </c>
      <c r="U23" s="10">
        <v>7.9287850119933445</v>
      </c>
      <c r="V23" s="10"/>
      <c r="W23" s="10">
        <v>9.0563338254606496</v>
      </c>
      <c r="X23" s="43">
        <v>11.141035691873702</v>
      </c>
    </row>
    <row r="24" spans="1:24" ht="14.25" customHeight="1">
      <c r="A24" s="39">
        <v>1972</v>
      </c>
      <c r="B24" s="44">
        <v>5.7875984660653499</v>
      </c>
      <c r="C24" s="10">
        <v>6.03011988517631</v>
      </c>
      <c r="D24" s="10">
        <v>17.420495388872446</v>
      </c>
      <c r="E24" s="10">
        <v>4.1949929666628858</v>
      </c>
      <c r="F24" s="10">
        <v>9.6416802849755197</v>
      </c>
      <c r="G24" s="10">
        <v>3.9809319995078964</v>
      </c>
      <c r="H24" s="10">
        <v>4.93371251418945</v>
      </c>
      <c r="I24" s="10">
        <v>5.0298866959653017</v>
      </c>
      <c r="J24" s="10"/>
      <c r="K24" s="10">
        <v>4.5959297189291908</v>
      </c>
      <c r="L24" s="43">
        <v>3.2162965710351785</v>
      </c>
      <c r="M24" s="12"/>
      <c r="N24" s="44">
        <v>8.5225197270265785</v>
      </c>
      <c r="O24" s="10">
        <v>7.8245573722246275</v>
      </c>
      <c r="P24" s="10">
        <v>9.8277071416529083</v>
      </c>
      <c r="Q24" s="10">
        <v>3.1665808062371958</v>
      </c>
      <c r="R24" s="10">
        <v>5.2667642145045601</v>
      </c>
      <c r="S24" s="10">
        <v>6.2493359545335858</v>
      </c>
      <c r="T24" s="10">
        <v>9.0587465750968654</v>
      </c>
      <c r="U24" s="10">
        <v>8.7389542211128379</v>
      </c>
      <c r="V24" s="10"/>
      <c r="W24" s="10">
        <v>10.006967426221181</v>
      </c>
      <c r="X24" s="43">
        <v>18.006824108394937</v>
      </c>
    </row>
    <row r="25" spans="1:24" ht="14.25" customHeight="1">
      <c r="A25" s="39">
        <v>1973</v>
      </c>
      <c r="B25" s="44">
        <v>6.4730387015589335</v>
      </c>
      <c r="C25" s="10">
        <v>6.7489499601231708</v>
      </c>
      <c r="D25" s="10">
        <v>19.701355557752578</v>
      </c>
      <c r="E25" s="10">
        <v>4.292594259094221</v>
      </c>
      <c r="F25" s="10">
        <v>10.546091067042253</v>
      </c>
      <c r="G25" s="10">
        <v>4.7247299128671347</v>
      </c>
      <c r="H25" s="10">
        <v>5.5244707010583829</v>
      </c>
      <c r="I25" s="10">
        <v>5.6047697625898723</v>
      </c>
      <c r="J25" s="10"/>
      <c r="K25" s="10">
        <v>5.2377585228363728</v>
      </c>
      <c r="L25" s="43">
        <v>3.6318472230534122</v>
      </c>
      <c r="M25" s="12"/>
      <c r="N25" s="44">
        <v>11.843258296382375</v>
      </c>
      <c r="O25" s="10">
        <v>11.920659765221963</v>
      </c>
      <c r="P25" s="10">
        <v>13.09296961977935</v>
      </c>
      <c r="Q25" s="10">
        <v>2.3266139706779265</v>
      </c>
      <c r="R25" s="10">
        <v>9.3802195813945666</v>
      </c>
      <c r="S25" s="10">
        <v>18.684014533561054</v>
      </c>
      <c r="T25" s="10">
        <v>11.973907785869176</v>
      </c>
      <c r="U25" s="10">
        <v>11.429344265064856</v>
      </c>
      <c r="V25" s="10"/>
      <c r="W25" s="10">
        <v>13.965157066342648</v>
      </c>
      <c r="X25" s="43">
        <v>12.920159656933849</v>
      </c>
    </row>
    <row r="26" spans="1:24" ht="14.25" customHeight="1">
      <c r="A26" s="39">
        <v>1974</v>
      </c>
      <c r="B26" s="44">
        <v>7.5055488995431237</v>
      </c>
      <c r="C26" s="10">
        <v>7.8868769253214506</v>
      </c>
      <c r="D26" s="10">
        <v>21.045348175333974</v>
      </c>
      <c r="E26" s="10">
        <v>5.1769825109334597</v>
      </c>
      <c r="F26" s="10">
        <v>12.229472700653169</v>
      </c>
      <c r="G26" s="10">
        <v>5.8879906844176855</v>
      </c>
      <c r="H26" s="10">
        <v>6.4650196521766121</v>
      </c>
      <c r="I26" s="10">
        <v>6.5777257490369871</v>
      </c>
      <c r="J26" s="10"/>
      <c r="K26" s="10">
        <v>6.0706928809533576</v>
      </c>
      <c r="L26" s="43">
        <v>3.6709394769271029</v>
      </c>
      <c r="M26" s="12"/>
      <c r="N26" s="44">
        <v>15.950935033580539</v>
      </c>
      <c r="O26" s="10">
        <v>16.860800152939824</v>
      </c>
      <c r="P26" s="10">
        <v>6.8218281409196058</v>
      </c>
      <c r="Q26" s="10">
        <v>20.60265188040049</v>
      </c>
      <c r="R26" s="10">
        <v>15.962138226472145</v>
      </c>
      <c r="S26" s="10">
        <v>24.620682938564897</v>
      </c>
      <c r="T26" s="10">
        <v>17.025141448175994</v>
      </c>
      <c r="U26" s="10">
        <v>17.359428266639942</v>
      </c>
      <c r="V26" s="10"/>
      <c r="W26" s="10">
        <v>15.902496353839757</v>
      </c>
      <c r="X26" s="43">
        <v>1.0763738525549682</v>
      </c>
    </row>
    <row r="27" spans="1:24" ht="14.25" customHeight="1">
      <c r="A27" s="39">
        <v>1975</v>
      </c>
      <c r="B27" s="44">
        <v>8.7647329303405872</v>
      </c>
      <c r="C27" s="10">
        <v>9.2767733554417422</v>
      </c>
      <c r="D27" s="10">
        <v>24.640932231857143</v>
      </c>
      <c r="E27" s="10">
        <v>7.0683391622584093</v>
      </c>
      <c r="F27" s="10">
        <v>13.987461890904429</v>
      </c>
      <c r="G27" s="10">
        <v>7.1469477856964252</v>
      </c>
      <c r="H27" s="10">
        <v>7.6556248054805414</v>
      </c>
      <c r="I27" s="10">
        <v>7.774605377612434</v>
      </c>
      <c r="J27" s="10"/>
      <c r="K27" s="10">
        <v>7.242253323880961</v>
      </c>
      <c r="L27" s="43">
        <v>3.8735634692144547</v>
      </c>
      <c r="M27" s="12"/>
      <c r="N27" s="44">
        <v>16.776708108238591</v>
      </c>
      <c r="O27" s="10">
        <v>17.622899954960847</v>
      </c>
      <c r="P27" s="10">
        <v>17.084935001157842</v>
      </c>
      <c r="Q27" s="10">
        <v>36.533958678255594</v>
      </c>
      <c r="R27" s="10">
        <v>14.375020356825097</v>
      </c>
      <c r="S27" s="10">
        <v>21.381778076016932</v>
      </c>
      <c r="T27" s="10">
        <v>18.416110350153115</v>
      </c>
      <c r="U27" s="10">
        <v>18.195949090013009</v>
      </c>
      <c r="V27" s="10"/>
      <c r="W27" s="10">
        <v>19.298628112177173</v>
      </c>
      <c r="X27" s="43">
        <v>5.5196767356395116</v>
      </c>
    </row>
    <row r="28" spans="1:24" ht="14.25" customHeight="1">
      <c r="A28" s="39">
        <v>1976</v>
      </c>
      <c r="B28" s="44">
        <v>10.210181658526515</v>
      </c>
      <c r="C28" s="10">
        <v>10.811186535198281</v>
      </c>
      <c r="D28" s="10">
        <v>26.775382818603589</v>
      </c>
      <c r="E28" s="10">
        <v>7.9880966494707719</v>
      </c>
      <c r="F28" s="10">
        <v>16.217298207154755</v>
      </c>
      <c r="G28" s="10">
        <v>8.3845703352457388</v>
      </c>
      <c r="H28" s="10">
        <v>9.0222869699330115</v>
      </c>
      <c r="I28" s="10">
        <v>9.0717476163507289</v>
      </c>
      <c r="J28" s="10"/>
      <c r="K28" s="10">
        <v>8.8539699927705069</v>
      </c>
      <c r="L28" s="43">
        <v>4.4407781865030049</v>
      </c>
      <c r="M28" s="12"/>
      <c r="N28" s="44">
        <v>16.491646005347938</v>
      </c>
      <c r="O28" s="10">
        <v>16.540375850148958</v>
      </c>
      <c r="P28" s="10">
        <v>8.6622152387031637</v>
      </c>
      <c r="Q28" s="10">
        <v>13.012356454588847</v>
      </c>
      <c r="R28" s="10">
        <v>15.941679295657728</v>
      </c>
      <c r="S28" s="10">
        <v>17.316798536379885</v>
      </c>
      <c r="T28" s="10">
        <v>17.851739069998551</v>
      </c>
      <c r="U28" s="10">
        <v>16.684348281824235</v>
      </c>
      <c r="V28" s="10"/>
      <c r="W28" s="10">
        <v>22.25435367712134</v>
      </c>
      <c r="X28" s="43">
        <v>14.643227658370584</v>
      </c>
    </row>
    <row r="29" spans="1:24" ht="14.25" customHeight="1">
      <c r="A29" s="39">
        <v>1977</v>
      </c>
      <c r="B29" s="44">
        <v>12.59748333848739</v>
      </c>
      <c r="C29" s="10">
        <v>13.312624763457709</v>
      </c>
      <c r="D29" s="10">
        <v>34.854585765601932</v>
      </c>
      <c r="E29" s="10">
        <v>9.8628259028181944</v>
      </c>
      <c r="F29" s="10">
        <v>19.278616014948142</v>
      </c>
      <c r="G29" s="10">
        <v>10.564628003961525</v>
      </c>
      <c r="H29" s="10">
        <v>11.237492179738078</v>
      </c>
      <c r="I29" s="10">
        <v>11.265443144256317</v>
      </c>
      <c r="J29" s="10"/>
      <c r="K29" s="10">
        <v>11.142685188036044</v>
      </c>
      <c r="L29" s="43">
        <v>5.7437486077721251</v>
      </c>
      <c r="M29" s="12"/>
      <c r="N29" s="44">
        <v>23.381578896465971</v>
      </c>
      <c r="O29" s="10">
        <v>23.137499479038915</v>
      </c>
      <c r="P29" s="10">
        <v>30.17399602363442</v>
      </c>
      <c r="Q29" s="10">
        <v>23.469035686637916</v>
      </c>
      <c r="R29" s="10">
        <v>18.87686696445401</v>
      </c>
      <c r="S29" s="10">
        <v>26.000827490844735</v>
      </c>
      <c r="T29" s="10">
        <v>24.552590902808703</v>
      </c>
      <c r="U29" s="10">
        <v>24.181619911379769</v>
      </c>
      <c r="V29" s="10"/>
      <c r="W29" s="10">
        <v>25.849592862120964</v>
      </c>
      <c r="X29" s="43">
        <v>29.34103813672295</v>
      </c>
    </row>
    <row r="30" spans="1:24" ht="14.25" customHeight="1">
      <c r="A30" s="39">
        <v>1978</v>
      </c>
      <c r="B30" s="44">
        <v>15.196819618695798</v>
      </c>
      <c r="C30" s="10">
        <v>16.057539224533375</v>
      </c>
      <c r="D30" s="10">
        <v>34.626732101435529</v>
      </c>
      <c r="E30" s="10">
        <v>11.140145634849866</v>
      </c>
      <c r="F30" s="10">
        <v>22.881119042429518</v>
      </c>
      <c r="G30" s="10">
        <v>13.320792874825107</v>
      </c>
      <c r="H30" s="10">
        <v>13.795552709124536</v>
      </c>
      <c r="I30" s="10">
        <v>13.893800113146904</v>
      </c>
      <c r="J30" s="10"/>
      <c r="K30" s="10">
        <v>13.468900544327763</v>
      </c>
      <c r="L30" s="43">
        <v>6.8568564783240831</v>
      </c>
      <c r="M30" s="12"/>
      <c r="N30" s="44">
        <v>20.633774305277374</v>
      </c>
      <c r="O30" s="10">
        <v>20.618882525783189</v>
      </c>
      <c r="P30" s="10">
        <v>-0.6537265015821081</v>
      </c>
      <c r="Q30" s="10">
        <v>12.950849428120703</v>
      </c>
      <c r="R30" s="10">
        <v>18.686523061033466</v>
      </c>
      <c r="S30" s="10">
        <v>26.088612583709292</v>
      </c>
      <c r="T30" s="10">
        <v>22.763624556720984</v>
      </c>
      <c r="U30" s="10">
        <v>23.331145834512988</v>
      </c>
      <c r="V30" s="10"/>
      <c r="W30" s="10">
        <v>20.876613823653468</v>
      </c>
      <c r="X30" s="43">
        <v>19.379467079143421</v>
      </c>
    </row>
    <row r="31" spans="1:24" ht="14.25" customHeight="1">
      <c r="A31" s="39">
        <v>1979</v>
      </c>
      <c r="B31" s="44">
        <v>17.769677930099466</v>
      </c>
      <c r="C31" s="10">
        <v>18.644856808876227</v>
      </c>
      <c r="D31" s="10">
        <v>42.320140879122278</v>
      </c>
      <c r="E31" s="10">
        <v>12.546892018405615</v>
      </c>
      <c r="F31" s="10">
        <v>26.245787891075778</v>
      </c>
      <c r="G31" s="10">
        <v>16.101949717229591</v>
      </c>
      <c r="H31" s="10">
        <v>16.183238340377613</v>
      </c>
      <c r="I31" s="10">
        <v>16.352052345459789</v>
      </c>
      <c r="J31" s="10"/>
      <c r="K31" s="10">
        <v>15.639019182309516</v>
      </c>
      <c r="L31" s="43">
        <v>8.7851749647809569</v>
      </c>
      <c r="M31" s="12"/>
      <c r="N31" s="44">
        <v>16.930241826641314</v>
      </c>
      <c r="O31" s="10">
        <v>16.112790061816206</v>
      </c>
      <c r="P31" s="10">
        <v>22.218119674561486</v>
      </c>
      <c r="Q31" s="10">
        <v>12.627719867099451</v>
      </c>
      <c r="R31" s="10">
        <v>14.70500128252905</v>
      </c>
      <c r="S31" s="10">
        <v>20.878313089460132</v>
      </c>
      <c r="T31" s="10">
        <v>17.30764748319098</v>
      </c>
      <c r="U31" s="10">
        <v>17.693159627269871</v>
      </c>
      <c r="V31" s="10"/>
      <c r="W31" s="10">
        <v>16.112069658838401</v>
      </c>
      <c r="X31" s="43">
        <v>28.122485756449489</v>
      </c>
    </row>
    <row r="32" spans="1:24" ht="14.25" customHeight="1">
      <c r="A32" s="39">
        <v>1980</v>
      </c>
      <c r="B32" s="44">
        <v>20.155078467751185</v>
      </c>
      <c r="C32" s="10">
        <v>21.172231631979795</v>
      </c>
      <c r="D32" s="10">
        <v>41.810730091099529</v>
      </c>
      <c r="E32" s="10">
        <v>14.808000930007726</v>
      </c>
      <c r="F32" s="10">
        <v>29.652676342598827</v>
      </c>
      <c r="G32" s="10">
        <v>18.45935488746272</v>
      </c>
      <c r="H32" s="10">
        <v>18.62865880512463</v>
      </c>
      <c r="I32" s="10">
        <v>18.803123431908247</v>
      </c>
      <c r="J32" s="10"/>
      <c r="K32" s="10">
        <v>18.080803825973</v>
      </c>
      <c r="L32" s="43">
        <v>9.7059483158970608</v>
      </c>
      <c r="M32" s="12"/>
      <c r="N32" s="44">
        <v>13.423994216637825</v>
      </c>
      <c r="O32" s="10">
        <v>13.555345846905965</v>
      </c>
      <c r="P32" s="10">
        <v>-1.203707684900579</v>
      </c>
      <c r="Q32" s="10">
        <v>18.021267006085552</v>
      </c>
      <c r="R32" s="10">
        <v>12.980705573260675</v>
      </c>
      <c r="S32" s="10">
        <v>14.640495167554967</v>
      </c>
      <c r="T32" s="10">
        <v>15.11082277423812</v>
      </c>
      <c r="U32" s="10">
        <v>14.989378915051033</v>
      </c>
      <c r="V32" s="10"/>
      <c r="W32" s="10">
        <v>15.613412933373549</v>
      </c>
      <c r="X32" s="43">
        <v>10.480990473239382</v>
      </c>
    </row>
    <row r="33" spans="1:24" ht="14.25" customHeight="1">
      <c r="A33" s="39">
        <v>1981</v>
      </c>
      <c r="B33" s="44">
        <v>22.643074429722883</v>
      </c>
      <c r="C33" s="10">
        <v>23.640978841811688</v>
      </c>
      <c r="D33" s="10">
        <v>44.937264924437656</v>
      </c>
      <c r="E33" s="10">
        <v>16.856078742914089</v>
      </c>
      <c r="F33" s="10">
        <v>33.244499495542705</v>
      </c>
      <c r="G33" s="10">
        <v>19.033199692422144</v>
      </c>
      <c r="H33" s="10">
        <v>21.353278365141456</v>
      </c>
      <c r="I33" s="10">
        <v>21.579185132589661</v>
      </c>
      <c r="J33" s="10"/>
      <c r="K33" s="10">
        <v>20.661394349455911</v>
      </c>
      <c r="L33" s="43">
        <v>12.634822018272157</v>
      </c>
      <c r="M33" s="12"/>
      <c r="N33" s="44">
        <v>12.344263337662408</v>
      </c>
      <c r="O33" s="10">
        <v>11.660307013186788</v>
      </c>
      <c r="P33" s="10">
        <v>7.4778288408881233</v>
      </c>
      <c r="Q33" s="10">
        <v>13.830886576702127</v>
      </c>
      <c r="R33" s="10">
        <v>12.112981342543749</v>
      </c>
      <c r="S33" s="10">
        <v>3.1086937136095116</v>
      </c>
      <c r="T33" s="10">
        <v>14.625956643037007</v>
      </c>
      <c r="U33" s="10">
        <v>14.763832778816589</v>
      </c>
      <c r="V33" s="10"/>
      <c r="W33" s="10">
        <v>14.272543125410731</v>
      </c>
      <c r="X33" s="43">
        <v>30.176069427219065</v>
      </c>
    </row>
    <row r="34" spans="1:24" ht="14.25" customHeight="1">
      <c r="A34" s="39">
        <v>1982</v>
      </c>
      <c r="B34" s="44">
        <v>25.71907662064082</v>
      </c>
      <c r="C34" s="10">
        <v>26.903066681961285</v>
      </c>
      <c r="D34" s="10">
        <v>52.308829519563737</v>
      </c>
      <c r="E34" s="10">
        <v>23.26221689733477</v>
      </c>
      <c r="F34" s="10">
        <v>36.400135914454935</v>
      </c>
      <c r="G34" s="10">
        <v>23.693232995165033</v>
      </c>
      <c r="H34" s="10">
        <v>24.001462875244304</v>
      </c>
      <c r="I34" s="10">
        <v>24.40962243866182</v>
      </c>
      <c r="J34" s="10"/>
      <c r="K34" s="10">
        <v>22.764106825006362</v>
      </c>
      <c r="L34" s="43">
        <v>14.118049994615035</v>
      </c>
      <c r="M34" s="12"/>
      <c r="N34" s="44">
        <v>13.584737357397735</v>
      </c>
      <c r="O34" s="10">
        <v>13.79844659553704</v>
      </c>
      <c r="P34" s="10">
        <v>16.404123854714836</v>
      </c>
      <c r="Q34" s="10">
        <v>38.004913551520247</v>
      </c>
      <c r="R34" s="10">
        <v>9.4922061297247886</v>
      </c>
      <c r="S34" s="10">
        <v>24.48370940277702</v>
      </c>
      <c r="T34" s="10">
        <v>12.401770186380023</v>
      </c>
      <c r="U34" s="10">
        <v>13.116516164447422</v>
      </c>
      <c r="V34" s="10"/>
      <c r="W34" s="10">
        <v>10.177011483282694</v>
      </c>
      <c r="X34" s="43">
        <v>11.739207518696126</v>
      </c>
    </row>
    <row r="35" spans="1:24" ht="14.25" customHeight="1">
      <c r="A35" s="39">
        <v>1983</v>
      </c>
      <c r="B35" s="44">
        <v>28.776867969554299</v>
      </c>
      <c r="C35" s="10">
        <v>29.887622131385331</v>
      </c>
      <c r="D35" s="10">
        <v>54.939510395305703</v>
      </c>
      <c r="E35" s="10">
        <v>28.053323064779477</v>
      </c>
      <c r="F35" s="10">
        <v>40.141356486392922</v>
      </c>
      <c r="G35" s="10">
        <v>25.015164749356671</v>
      </c>
      <c r="H35" s="10">
        <v>26.857027800131299</v>
      </c>
      <c r="I35" s="10">
        <v>27.159330433042093</v>
      </c>
      <c r="J35" s="10"/>
      <c r="K35" s="10">
        <v>25.959665834625177</v>
      </c>
      <c r="L35" s="43">
        <v>17.921430045400761</v>
      </c>
      <c r="M35" s="12"/>
      <c r="N35" s="44">
        <v>11.889195689317456</v>
      </c>
      <c r="O35" s="10">
        <v>11.093736950907584</v>
      </c>
      <c r="P35" s="10">
        <v>5.0291335132208959</v>
      </c>
      <c r="Q35" s="10">
        <v>20.596085870017134</v>
      </c>
      <c r="R35" s="10">
        <v>10.27804011702138</v>
      </c>
      <c r="S35" s="10">
        <v>5.5793641773640434</v>
      </c>
      <c r="T35" s="10">
        <v>11.897461999419612</v>
      </c>
      <c r="U35" s="10">
        <v>11.264852626417831</v>
      </c>
      <c r="V35" s="10"/>
      <c r="W35" s="10">
        <v>14.037708723579234</v>
      </c>
      <c r="X35" s="43">
        <v>26.939839795413878</v>
      </c>
    </row>
    <row r="36" spans="1:24" ht="14.25" customHeight="1">
      <c r="A36" s="39">
        <v>1984</v>
      </c>
      <c r="B36" s="44">
        <v>31.904127840561515</v>
      </c>
      <c r="C36" s="10">
        <v>33.02116812536385</v>
      </c>
      <c r="D36" s="10">
        <v>60.881117516795136</v>
      </c>
      <c r="E36" s="10">
        <v>30.076199624364126</v>
      </c>
      <c r="F36" s="10">
        <v>45.052569621018414</v>
      </c>
      <c r="G36" s="10">
        <v>26.358661267263304</v>
      </c>
      <c r="H36" s="10">
        <v>29.692076250213727</v>
      </c>
      <c r="I36" s="10">
        <v>30.198415883083424</v>
      </c>
      <c r="J36" s="10"/>
      <c r="K36" s="10">
        <v>28.19517049416374</v>
      </c>
      <c r="L36" s="43">
        <v>21.002244144810852</v>
      </c>
      <c r="M36" s="12"/>
      <c r="N36" s="44">
        <v>10.867269760961594</v>
      </c>
      <c r="O36" s="10">
        <v>10.4844272327973</v>
      </c>
      <c r="P36" s="10">
        <v>10.814816292933527</v>
      </c>
      <c r="Q36" s="10">
        <v>7.2108268774915274</v>
      </c>
      <c r="R36" s="10">
        <v>12.234796141705594</v>
      </c>
      <c r="S36" s="10">
        <v>5.3707282417206015</v>
      </c>
      <c r="T36" s="10">
        <v>10.556076685702976</v>
      </c>
      <c r="U36" s="10">
        <v>11.18983937226956</v>
      </c>
      <c r="V36" s="10"/>
      <c r="W36" s="10">
        <v>8.6114539138513635</v>
      </c>
      <c r="X36" s="43">
        <v>17.190671121698408</v>
      </c>
    </row>
    <row r="37" spans="1:24" ht="14.25" customHeight="1">
      <c r="A37" s="39">
        <v>1985</v>
      </c>
      <c r="B37" s="44">
        <v>34.646321819395268</v>
      </c>
      <c r="C37" s="10">
        <v>35.580551526902212</v>
      </c>
      <c r="D37" s="10">
        <v>62.913320761503975</v>
      </c>
      <c r="E37" s="10">
        <v>33.395426732977405</v>
      </c>
      <c r="F37" s="10">
        <v>48.664485514238791</v>
      </c>
      <c r="G37" s="10">
        <v>29.076580925859432</v>
      </c>
      <c r="H37" s="10">
        <v>31.973173604637029</v>
      </c>
      <c r="I37" s="10">
        <v>32.454027677043271</v>
      </c>
      <c r="J37" s="10"/>
      <c r="K37" s="10">
        <v>30.580139171420946</v>
      </c>
      <c r="L37" s="43">
        <v>25.724171673444868</v>
      </c>
      <c r="M37" s="12"/>
      <c r="N37" s="44">
        <v>8.5951071677547795</v>
      </c>
      <c r="O37" s="10">
        <v>7.7507355034253766</v>
      </c>
      <c r="P37" s="10">
        <v>3.3379861073480122</v>
      </c>
      <c r="Q37" s="10">
        <v>11.036058910596003</v>
      </c>
      <c r="R37" s="10">
        <v>8.0171140594282662</v>
      </c>
      <c r="S37" s="10">
        <v>10.311296279571325</v>
      </c>
      <c r="T37" s="10">
        <v>7.6825121126613105</v>
      </c>
      <c r="U37" s="10">
        <v>7.4693050214710066</v>
      </c>
      <c r="V37" s="10"/>
      <c r="W37" s="10">
        <v>8.4587843785193009</v>
      </c>
      <c r="X37" s="43">
        <v>22.48296656336457</v>
      </c>
    </row>
    <row r="38" spans="1:24" ht="14.25" customHeight="1">
      <c r="A38" s="39">
        <v>1986</v>
      </c>
      <c r="B38" s="44">
        <v>38.414021643583517</v>
      </c>
      <c r="C38" s="10">
        <v>38.754569355793485</v>
      </c>
      <c r="D38" s="10">
        <v>71.706611158250993</v>
      </c>
      <c r="E38" s="10">
        <v>41.127984030930307</v>
      </c>
      <c r="F38" s="10">
        <v>52.827216585995238</v>
      </c>
      <c r="G38" s="10">
        <v>31.138275538152964</v>
      </c>
      <c r="H38" s="10">
        <v>34.633661436701004</v>
      </c>
      <c r="I38" s="10">
        <v>35.169846118893382</v>
      </c>
      <c r="J38" s="10"/>
      <c r="K38" s="10">
        <v>33.088015873440284</v>
      </c>
      <c r="L38" s="43">
        <v>35.071117456282252</v>
      </c>
      <c r="M38" s="12"/>
      <c r="N38" s="44">
        <v>10.874746946670278</v>
      </c>
      <c r="O38" s="10">
        <v>8.920653819802137</v>
      </c>
      <c r="P38" s="10">
        <v>13.976833984143378</v>
      </c>
      <c r="Q38" s="10">
        <v>23.154539571483102</v>
      </c>
      <c r="R38" s="10">
        <v>8.5539403689749669</v>
      </c>
      <c r="S38" s="10">
        <v>7.0905675517713762</v>
      </c>
      <c r="T38" s="10">
        <v>8.321000176467086</v>
      </c>
      <c r="U38" s="10">
        <v>8.3682015337996916</v>
      </c>
      <c r="V38" s="10"/>
      <c r="W38" s="10">
        <v>8.2009983275782581</v>
      </c>
      <c r="X38" s="43">
        <v>36.335264363385747</v>
      </c>
    </row>
    <row r="39" spans="1:24" ht="14.25" customHeight="1">
      <c r="A39" s="39">
        <v>1987</v>
      </c>
      <c r="B39" s="44">
        <v>40.697864455115671</v>
      </c>
      <c r="C39" s="10">
        <v>41.021908539154744</v>
      </c>
      <c r="D39" s="10">
        <v>69.460155243891265</v>
      </c>
      <c r="E39" s="10">
        <v>40.454281704202231</v>
      </c>
      <c r="F39" s="10">
        <v>54.260055695185486</v>
      </c>
      <c r="G39" s="10">
        <v>34.172550058576405</v>
      </c>
      <c r="H39" s="10">
        <v>37.242399103301878</v>
      </c>
      <c r="I39" s="10">
        <v>38.035816371736281</v>
      </c>
      <c r="J39" s="10"/>
      <c r="K39" s="10">
        <v>34.977077762936169</v>
      </c>
      <c r="L39" s="43">
        <v>37.402062170310906</v>
      </c>
      <c r="M39" s="12"/>
      <c r="N39" s="44">
        <v>5.9453364001361697</v>
      </c>
      <c r="O39" s="10">
        <v>5.8505080073153026</v>
      </c>
      <c r="P39" s="10">
        <v>-3.1328435106241059</v>
      </c>
      <c r="Q39" s="10">
        <v>-1.6380630915957761</v>
      </c>
      <c r="R39" s="10">
        <v>2.712312330250799</v>
      </c>
      <c r="S39" s="10">
        <v>9.7445168943463898</v>
      </c>
      <c r="T39" s="10">
        <v>7.5323761865859762</v>
      </c>
      <c r="U39" s="10">
        <v>8.1489416904308989</v>
      </c>
      <c r="V39" s="10"/>
      <c r="W39" s="10">
        <v>5.709202681482739</v>
      </c>
      <c r="X39" s="43">
        <v>6.6463371660007153</v>
      </c>
    </row>
    <row r="40" spans="1:24" ht="14.25" customHeight="1">
      <c r="A40" s="39">
        <v>1988</v>
      </c>
      <c r="B40" s="44">
        <v>43.113870266045915</v>
      </c>
      <c r="C40" s="10">
        <v>43.475092601006722</v>
      </c>
      <c r="D40" s="10">
        <v>72.383102719388887</v>
      </c>
      <c r="E40" s="10">
        <v>41.173247297917726</v>
      </c>
      <c r="F40" s="10">
        <v>56.273790767952839</v>
      </c>
      <c r="G40" s="10">
        <v>37.633163388792887</v>
      </c>
      <c r="H40" s="10">
        <v>39.738719212957221</v>
      </c>
      <c r="I40" s="10">
        <v>40.623909902120033</v>
      </c>
      <c r="J40" s="10"/>
      <c r="K40" s="10">
        <v>37.233822903691276</v>
      </c>
      <c r="L40" s="43">
        <v>39.316835998346136</v>
      </c>
      <c r="M40" s="12"/>
      <c r="N40" s="44">
        <v>5.936443701105687</v>
      </c>
      <c r="O40" s="10">
        <v>5.9801802237222867</v>
      </c>
      <c r="P40" s="10">
        <v>4.2080923447902707</v>
      </c>
      <c r="Q40" s="10">
        <v>1.777229908498934</v>
      </c>
      <c r="R40" s="10">
        <v>3.7112661366951682</v>
      </c>
      <c r="S40" s="10">
        <v>10.126880564325802</v>
      </c>
      <c r="T40" s="10">
        <v>6.7028982282562488</v>
      </c>
      <c r="U40" s="10">
        <v>6.8043590943059673</v>
      </c>
      <c r="V40" s="10"/>
      <c r="W40" s="10">
        <v>6.4520688550673944</v>
      </c>
      <c r="X40" s="43">
        <v>5.1194338411509888</v>
      </c>
    </row>
    <row r="41" spans="1:24" ht="14.25" customHeight="1">
      <c r="A41" s="39">
        <v>1989</v>
      </c>
      <c r="B41" s="44">
        <v>46.08615119080342</v>
      </c>
      <c r="C41" s="10">
        <v>46.475399379050565</v>
      </c>
      <c r="D41" s="10">
        <v>78.926862088592799</v>
      </c>
      <c r="E41" s="10">
        <v>43.29680993172493</v>
      </c>
      <c r="F41" s="10">
        <v>59.643848782865959</v>
      </c>
      <c r="G41" s="10">
        <v>41.363987957563722</v>
      </c>
      <c r="H41" s="10">
        <v>42.618046835371658</v>
      </c>
      <c r="I41" s="10">
        <v>43.593722835688887</v>
      </c>
      <c r="J41" s="10"/>
      <c r="K41" s="10">
        <v>39.934136556417442</v>
      </c>
      <c r="L41" s="43">
        <v>42.078187951699462</v>
      </c>
      <c r="M41" s="12"/>
      <c r="N41" s="44">
        <v>6.8940248379842473</v>
      </c>
      <c r="O41" s="10">
        <v>6.9012084817833497</v>
      </c>
      <c r="P41" s="10">
        <v>9.0404516017673622</v>
      </c>
      <c r="Q41" s="10">
        <v>5.1576272778333987</v>
      </c>
      <c r="R41" s="10">
        <v>5.9886813540066752</v>
      </c>
      <c r="S41" s="10">
        <v>9.9136618684621869</v>
      </c>
      <c r="T41" s="10">
        <v>7.2456477698345179</v>
      </c>
      <c r="U41" s="10">
        <v>7.3105049236382502</v>
      </c>
      <c r="V41" s="10"/>
      <c r="W41" s="10">
        <v>7.2523137355806178</v>
      </c>
      <c r="X41" s="43">
        <v>7.0233320745074268</v>
      </c>
    </row>
    <row r="42" spans="1:24" ht="14.25" customHeight="1">
      <c r="A42" s="39">
        <v>1990</v>
      </c>
      <c r="B42" s="44">
        <v>49.462120731046902</v>
      </c>
      <c r="C42" s="10">
        <v>49.987875155228295</v>
      </c>
      <c r="D42" s="10">
        <v>82.386410171711304</v>
      </c>
      <c r="E42" s="10">
        <v>46.255495302437268</v>
      </c>
      <c r="F42" s="10">
        <v>61.667875506502703</v>
      </c>
      <c r="G42" s="10">
        <v>45.574431466005969</v>
      </c>
      <c r="H42" s="10">
        <v>46.464883455720027</v>
      </c>
      <c r="I42" s="10">
        <v>47.724843995084299</v>
      </c>
      <c r="J42" s="10"/>
      <c r="K42" s="10">
        <v>43.14813822181803</v>
      </c>
      <c r="L42" s="43">
        <v>43.984674672675894</v>
      </c>
      <c r="M42" s="12"/>
      <c r="N42" s="44">
        <v>7.3253449312060681</v>
      </c>
      <c r="O42" s="10">
        <v>7.5577097197814025</v>
      </c>
      <c r="P42" s="10">
        <v>4.3832327696434747</v>
      </c>
      <c r="Q42" s="10">
        <v>6.83349506667561</v>
      </c>
      <c r="R42" s="10">
        <v>3.3935213185273039</v>
      </c>
      <c r="S42" s="10">
        <v>10.17900767392601</v>
      </c>
      <c r="T42" s="10">
        <v>9.0263090544909996</v>
      </c>
      <c r="U42" s="10">
        <v>9.4764128656004374</v>
      </c>
      <c r="V42" s="10"/>
      <c r="W42" s="10">
        <v>8.0482563103873908</v>
      </c>
      <c r="X42" s="43">
        <v>4.530819442997025</v>
      </c>
    </row>
    <row r="43" spans="1:24" ht="14.25" customHeight="1">
      <c r="A43" s="39">
        <v>1991</v>
      </c>
      <c r="B43" s="44">
        <v>52.89369260604839</v>
      </c>
      <c r="C43" s="10">
        <v>53.432917996225314</v>
      </c>
      <c r="D43" s="10">
        <v>81.278101383289169</v>
      </c>
      <c r="E43" s="10">
        <v>51.284421575073438</v>
      </c>
      <c r="F43" s="10">
        <v>63.352519520907158</v>
      </c>
      <c r="G43" s="10">
        <v>49.285221422195235</v>
      </c>
      <c r="H43" s="10">
        <v>50.440544891498377</v>
      </c>
      <c r="I43" s="10">
        <v>51.944502140450567</v>
      </c>
      <c r="J43" s="10"/>
      <c r="K43" s="10">
        <v>46.594204314722475</v>
      </c>
      <c r="L43" s="43">
        <v>47.160458564803896</v>
      </c>
      <c r="M43" s="12"/>
      <c r="N43" s="44">
        <v>6.9377774836239858</v>
      </c>
      <c r="O43" s="10">
        <v>6.891756911649205</v>
      </c>
      <c r="P43" s="10">
        <v>-1.3452568040192237</v>
      </c>
      <c r="Q43" s="10">
        <v>10.872062313364061</v>
      </c>
      <c r="R43" s="10">
        <v>2.7318016075108975</v>
      </c>
      <c r="S43" s="10">
        <v>8.1422627487018673</v>
      </c>
      <c r="T43" s="10">
        <v>8.5562711882556819</v>
      </c>
      <c r="U43" s="10">
        <v>8.8416384258917624</v>
      </c>
      <c r="V43" s="10"/>
      <c r="W43" s="10">
        <v>7.9865927822626803</v>
      </c>
      <c r="X43" s="43">
        <v>7.2202054823901074</v>
      </c>
    </row>
    <row r="44" spans="1:24" ht="14.25" customHeight="1">
      <c r="A44" s="39">
        <v>1992</v>
      </c>
      <c r="B44" s="44">
        <v>56.442148586736593</v>
      </c>
      <c r="C44" s="10">
        <v>56.808005988315259</v>
      </c>
      <c r="D44" s="10">
        <v>76.077504582166029</v>
      </c>
      <c r="E44" s="10">
        <v>53.873725494876801</v>
      </c>
      <c r="F44" s="10">
        <v>64.886300462433297</v>
      </c>
      <c r="G44" s="10">
        <v>51.524278196107922</v>
      </c>
      <c r="H44" s="10">
        <v>54.945311638977671</v>
      </c>
      <c r="I44" s="10">
        <v>56.426746291285866</v>
      </c>
      <c r="J44" s="10"/>
      <c r="K44" s="10">
        <v>51.233923325124984</v>
      </c>
      <c r="L44" s="43">
        <v>52.612503885196247</v>
      </c>
      <c r="M44" s="12"/>
      <c r="N44" s="44">
        <v>6.7086561853736848</v>
      </c>
      <c r="O44" s="10">
        <v>6.3164957458029303</v>
      </c>
      <c r="P44" s="10">
        <v>-6.3985215114687577</v>
      </c>
      <c r="Q44" s="10">
        <v>5.0489092794250956</v>
      </c>
      <c r="R44" s="10">
        <v>2.4210259562288838</v>
      </c>
      <c r="S44" s="10">
        <v>4.5430591753501615</v>
      </c>
      <c r="T44" s="10">
        <v>8.930844734467879</v>
      </c>
      <c r="U44" s="10">
        <v>8.6289096365115725</v>
      </c>
      <c r="V44" s="10"/>
      <c r="W44" s="10">
        <v>9.9577170136082582</v>
      </c>
      <c r="X44" s="43">
        <v>11.560628302416976</v>
      </c>
    </row>
    <row r="45" spans="1:24" ht="14.25" customHeight="1">
      <c r="A45" s="39">
        <v>1993</v>
      </c>
      <c r="B45" s="44">
        <v>59.003297648798778</v>
      </c>
      <c r="C45" s="10">
        <v>59.951770659556225</v>
      </c>
      <c r="D45" s="10">
        <v>81.695870834796295</v>
      </c>
      <c r="E45" s="10">
        <v>57.413148871392124</v>
      </c>
      <c r="F45" s="10">
        <v>66.775398151161212</v>
      </c>
      <c r="G45" s="10">
        <v>53.493545469293167</v>
      </c>
      <c r="H45" s="10">
        <v>58.418959435150462</v>
      </c>
      <c r="I45" s="10">
        <v>60.591702662940392</v>
      </c>
      <c r="J45" s="10"/>
      <c r="K45" s="10">
        <v>53.034614336962484</v>
      </c>
      <c r="L45" s="43">
        <v>48.888212519129915</v>
      </c>
      <c r="M45" s="12"/>
      <c r="N45" s="44">
        <v>4.5376533781777972</v>
      </c>
      <c r="O45" s="10">
        <v>5.5340169339645584</v>
      </c>
      <c r="P45" s="10">
        <v>7.3850559156580342</v>
      </c>
      <c r="Q45" s="10">
        <v>6.5698507834805575</v>
      </c>
      <c r="R45" s="10">
        <v>2.9113968206919694</v>
      </c>
      <c r="S45" s="10">
        <v>3.8220181672219855</v>
      </c>
      <c r="T45" s="10">
        <v>6.3220094536848848</v>
      </c>
      <c r="U45" s="10">
        <v>7.3811740803806147</v>
      </c>
      <c r="V45" s="10"/>
      <c r="W45" s="10">
        <v>3.5146459512977568</v>
      </c>
      <c r="X45" s="43">
        <v>-7.0787191086608807</v>
      </c>
    </row>
    <row r="46" spans="1:24" ht="14.25" customHeight="1">
      <c r="A46" s="39">
        <v>1994</v>
      </c>
      <c r="B46" s="44">
        <v>61.293752183011577</v>
      </c>
      <c r="C46" s="10">
        <v>62.083726048747501</v>
      </c>
      <c r="D46" s="10">
        <v>90.405734598814973</v>
      </c>
      <c r="E46" s="10">
        <v>57.56941720617175</v>
      </c>
      <c r="F46" s="10">
        <v>68.621238037526354</v>
      </c>
      <c r="G46" s="10">
        <v>54.722134384475673</v>
      </c>
      <c r="H46" s="10">
        <v>60.662760017050651</v>
      </c>
      <c r="I46" s="10">
        <v>63.145403206696557</v>
      </c>
      <c r="J46" s="10"/>
      <c r="K46" s="10">
        <v>54.367153894017427</v>
      </c>
      <c r="L46" s="43">
        <v>52.934326830595133</v>
      </c>
      <c r="M46" s="12"/>
      <c r="N46" s="44">
        <v>3.8819093601278221</v>
      </c>
      <c r="O46" s="10">
        <v>3.5561174686530306</v>
      </c>
      <c r="P46" s="10">
        <v>10.661326790470937</v>
      </c>
      <c r="Q46" s="10">
        <v>0.27218213571540417</v>
      </c>
      <c r="R46" s="10">
        <v>2.764251412154306</v>
      </c>
      <c r="S46" s="10">
        <v>2.2967049658126459</v>
      </c>
      <c r="T46" s="10">
        <v>3.8408773514546857</v>
      </c>
      <c r="U46" s="10">
        <v>4.2146043625179042</v>
      </c>
      <c r="V46" s="10"/>
      <c r="W46" s="10">
        <v>2.512584608588786</v>
      </c>
      <c r="X46" s="43">
        <v>8.2762574104790154</v>
      </c>
    </row>
    <row r="47" spans="1:24" ht="14.25" customHeight="1">
      <c r="A47" s="39">
        <v>1995</v>
      </c>
      <c r="B47" s="44">
        <v>64.316509470206483</v>
      </c>
      <c r="C47" s="10">
        <v>65.097205337209374</v>
      </c>
      <c r="D47" s="10">
        <v>97.291640696086688</v>
      </c>
      <c r="E47" s="10">
        <v>58.960268271368335</v>
      </c>
      <c r="F47" s="10">
        <v>72.797153240461554</v>
      </c>
      <c r="G47" s="10">
        <v>57.278897320232922</v>
      </c>
      <c r="H47" s="10">
        <v>63.547618612528609</v>
      </c>
      <c r="I47" s="10">
        <v>66.239746988051891</v>
      </c>
      <c r="J47" s="10">
        <v>45.351173658893217</v>
      </c>
      <c r="K47" s="10">
        <v>56.760083105496982</v>
      </c>
      <c r="L47" s="43">
        <v>55.939260103258583</v>
      </c>
      <c r="M47" s="12"/>
      <c r="N47" s="44">
        <v>4.9315911973695448</v>
      </c>
      <c r="O47" s="10">
        <v>4.8538956667899091</v>
      </c>
      <c r="P47" s="10">
        <v>7.6166695927295525</v>
      </c>
      <c r="Q47" s="10">
        <v>2.4159547424556393</v>
      </c>
      <c r="R47" s="10">
        <v>6.0854559351604109</v>
      </c>
      <c r="S47" s="10">
        <v>4.6722646412026503</v>
      </c>
      <c r="T47" s="10">
        <v>4.7555676574344785</v>
      </c>
      <c r="U47" s="10">
        <v>4.9003468569619901</v>
      </c>
      <c r="V47" s="10"/>
      <c r="W47" s="10">
        <v>4.4014244632785138</v>
      </c>
      <c r="X47" s="43">
        <v>5.6767195364174405</v>
      </c>
    </row>
    <row r="48" spans="1:24" ht="14.25" customHeight="1">
      <c r="A48" s="39">
        <v>1996</v>
      </c>
      <c r="B48" s="44">
        <v>66.541951396774039</v>
      </c>
      <c r="C48" s="10">
        <v>67.251023695790082</v>
      </c>
      <c r="D48" s="10">
        <v>96.278158009409637</v>
      </c>
      <c r="E48" s="10">
        <v>59.497912708907762</v>
      </c>
      <c r="F48" s="10">
        <v>75.366997221056238</v>
      </c>
      <c r="G48" s="10">
        <v>59.123591334453053</v>
      </c>
      <c r="H48" s="10">
        <v>65.612972299370981</v>
      </c>
      <c r="I48" s="10">
        <v>67.990865338428975</v>
      </c>
      <c r="J48" s="10">
        <v>47.699090472513014</v>
      </c>
      <c r="K48" s="10">
        <v>59.547808823265122</v>
      </c>
      <c r="L48" s="43">
        <v>59.00583877008728</v>
      </c>
      <c r="M48" s="12"/>
      <c r="N48" s="44">
        <v>3.4601410196217985</v>
      </c>
      <c r="O48" s="10">
        <v>3.3086187762189301</v>
      </c>
      <c r="P48" s="10">
        <v>-1.0416955448854015</v>
      </c>
      <c r="Q48" s="10">
        <v>0.9118758331710497</v>
      </c>
      <c r="R48" s="10">
        <v>3.5301435100161704</v>
      </c>
      <c r="S48" s="10">
        <v>3.2205473577937127</v>
      </c>
      <c r="T48" s="10">
        <v>3.250088251828176</v>
      </c>
      <c r="U48" s="10">
        <v>2.6436066410292058</v>
      </c>
      <c r="V48" s="10">
        <v>5.1771908512876497</v>
      </c>
      <c r="W48" s="10">
        <v>4.9114193729891786</v>
      </c>
      <c r="X48" s="43">
        <v>5.4819793132195205</v>
      </c>
    </row>
    <row r="49" spans="1:24" ht="14.25" customHeight="1">
      <c r="A49" s="39">
        <v>1997</v>
      </c>
      <c r="B49" s="44">
        <v>68.10963190181279</v>
      </c>
      <c r="C49" s="10">
        <v>68.696940445670236</v>
      </c>
      <c r="D49" s="10">
        <v>93.604990855043837</v>
      </c>
      <c r="E49" s="10">
        <v>58.401473376266765</v>
      </c>
      <c r="F49" s="10">
        <v>76.606650595586629</v>
      </c>
      <c r="G49" s="10">
        <v>60.80260786713869</v>
      </c>
      <c r="H49" s="10">
        <v>67.303300197949724</v>
      </c>
      <c r="I49" s="10">
        <v>69.903573812163216</v>
      </c>
      <c r="J49" s="10">
        <v>51.187641817473015</v>
      </c>
      <c r="K49" s="10">
        <v>60.608165684524373</v>
      </c>
      <c r="L49" s="43">
        <v>62.045640406830302</v>
      </c>
      <c r="M49" s="12"/>
      <c r="N49" s="44">
        <v>2.3559280606170407</v>
      </c>
      <c r="O49" s="10">
        <v>2.1500293533385673</v>
      </c>
      <c r="P49" s="10">
        <v>-2.7765042556220698</v>
      </c>
      <c r="Q49" s="10">
        <v>-1.8428198279917818</v>
      </c>
      <c r="R49" s="10">
        <v>1.6448225619158041</v>
      </c>
      <c r="S49" s="10">
        <v>2.8398419223008675</v>
      </c>
      <c r="T49" s="10">
        <v>2.5762099160305141</v>
      </c>
      <c r="U49" s="10">
        <v>2.8131844832590458</v>
      </c>
      <c r="V49" s="10">
        <v>7.3136642866813206</v>
      </c>
      <c r="W49" s="10">
        <v>1.780681577060772</v>
      </c>
      <c r="X49" s="43">
        <v>5.1516963407425287</v>
      </c>
    </row>
    <row r="50" spans="1:24" ht="14.25" customHeight="1">
      <c r="A50" s="39">
        <v>1998</v>
      </c>
      <c r="B50" s="44">
        <v>69.85773053789957</v>
      </c>
      <c r="C50" s="10">
        <v>70.33409572263777</v>
      </c>
      <c r="D50" s="10">
        <v>93.949970443489789</v>
      </c>
      <c r="E50" s="10">
        <v>55.702894569540859</v>
      </c>
      <c r="F50" s="10">
        <v>77.316973602861168</v>
      </c>
      <c r="G50" s="10">
        <v>63.727850646391161</v>
      </c>
      <c r="H50" s="10">
        <v>69.280118901532589</v>
      </c>
      <c r="I50" s="10">
        <v>71.744550415857717</v>
      </c>
      <c r="J50" s="10">
        <v>55.145003563003392</v>
      </c>
      <c r="K50" s="10">
        <v>62.803800143801524</v>
      </c>
      <c r="L50" s="43">
        <v>65.206710165490961</v>
      </c>
      <c r="M50" s="12"/>
      <c r="N50" s="44">
        <v>2.5665953364816918</v>
      </c>
      <c r="O50" s="10">
        <v>2.3831560275414221</v>
      </c>
      <c r="P50" s="10">
        <v>0.36854828497359104</v>
      </c>
      <c r="Q50" s="10">
        <v>-4.6207375443074961</v>
      </c>
      <c r="R50" s="10">
        <v>0.92723412621757983</v>
      </c>
      <c r="S50" s="10">
        <v>4.8110482130050869</v>
      </c>
      <c r="T50" s="10">
        <v>2.9371794514811755</v>
      </c>
      <c r="U50" s="10">
        <v>2.63359439767894</v>
      </c>
      <c r="V50" s="10">
        <v>7.7310882178196483</v>
      </c>
      <c r="W50" s="10">
        <v>3.6226710286956898</v>
      </c>
      <c r="X50" s="43">
        <v>5.094749184525571</v>
      </c>
    </row>
    <row r="51" spans="1:24" ht="14.25" customHeight="1">
      <c r="A51" s="39">
        <v>1999</v>
      </c>
      <c r="B51" s="44">
        <v>71.632912436706718</v>
      </c>
      <c r="C51" s="10">
        <v>71.835154135221799</v>
      </c>
      <c r="D51" s="10">
        <v>93.257715380844701</v>
      </c>
      <c r="E51" s="10">
        <v>55.110549754887508</v>
      </c>
      <c r="F51" s="10">
        <v>77.529503801386085</v>
      </c>
      <c r="G51" s="10">
        <v>67.590694653359918</v>
      </c>
      <c r="H51" s="10">
        <v>71.028245578919993</v>
      </c>
      <c r="I51" s="10">
        <v>73.173102521337555</v>
      </c>
      <c r="J51" s="10">
        <v>57.684882330737061</v>
      </c>
      <c r="K51" s="10">
        <v>65.246772944885507</v>
      </c>
      <c r="L51" s="43">
        <v>69.676529487252949</v>
      </c>
      <c r="M51" s="12"/>
      <c r="N51" s="44">
        <v>2.5411388047369643</v>
      </c>
      <c r="O51" s="10">
        <v>2.1341831400000455</v>
      </c>
      <c r="P51" s="10">
        <v>-0.73683372051881468</v>
      </c>
      <c r="Q51" s="10">
        <v>-1.0634004197283775</v>
      </c>
      <c r="R51" s="10">
        <v>0.27488168331133433</v>
      </c>
      <c r="S51" s="10">
        <v>6.0614691501250428</v>
      </c>
      <c r="T51" s="10">
        <v>2.5232732060867402</v>
      </c>
      <c r="U51" s="10">
        <v>1.9911646211446365</v>
      </c>
      <c r="V51" s="10">
        <v>4.6058184851359041</v>
      </c>
      <c r="W51" s="10">
        <v>3.8898486962418266</v>
      </c>
      <c r="X51" s="43">
        <v>6.8548456292578441</v>
      </c>
    </row>
    <row r="52" spans="1:24" ht="14.25" customHeight="1">
      <c r="A52" s="39">
        <v>2000</v>
      </c>
      <c r="B52" s="44">
        <v>74.01814741126887</v>
      </c>
      <c r="C52" s="10">
        <v>74.174170282998858</v>
      </c>
      <c r="D52" s="10">
        <v>92.331263180639354</v>
      </c>
      <c r="E52" s="10">
        <v>51.690516140805002</v>
      </c>
      <c r="F52" s="10">
        <v>79.92923892551967</v>
      </c>
      <c r="G52" s="10">
        <v>72.873583393481169</v>
      </c>
      <c r="H52" s="10">
        <v>73.388064550542936</v>
      </c>
      <c r="I52" s="10">
        <v>75.431914519106485</v>
      </c>
      <c r="J52" s="10">
        <v>63.931040709233713</v>
      </c>
      <c r="K52" s="10">
        <v>67.733312657887595</v>
      </c>
      <c r="L52" s="43">
        <v>72.492367447813024</v>
      </c>
      <c r="M52" s="12"/>
      <c r="N52" s="44">
        <v>3.3298031497319025</v>
      </c>
      <c r="O52" s="10">
        <v>3.2560884373883603</v>
      </c>
      <c r="P52" s="10">
        <v>-0.99343222855279301</v>
      </c>
      <c r="Q52" s="10">
        <v>-6.2057693659265283</v>
      </c>
      <c r="R52" s="10">
        <v>3.0952540729284106</v>
      </c>
      <c r="S52" s="10">
        <v>7.8160000680783659</v>
      </c>
      <c r="T52" s="10">
        <v>3.3223669716027748</v>
      </c>
      <c r="U52" s="10">
        <v>3.0869430431902822</v>
      </c>
      <c r="V52" s="10">
        <v>10.828068162962046</v>
      </c>
      <c r="W52" s="10">
        <v>3.8109773108663703</v>
      </c>
      <c r="X52" s="43">
        <v>4.0413005373283184</v>
      </c>
    </row>
    <row r="53" spans="1:24" ht="14.25" customHeight="1">
      <c r="A53" s="39">
        <v>2001</v>
      </c>
      <c r="B53" s="44">
        <v>77.058984672126485</v>
      </c>
      <c r="C53" s="10">
        <v>77.401506327983711</v>
      </c>
      <c r="D53" s="10">
        <v>99.002421239007219</v>
      </c>
      <c r="E53" s="10">
        <v>53.219167781389764</v>
      </c>
      <c r="F53" s="10">
        <v>81.598442556554801</v>
      </c>
      <c r="G53" s="10">
        <v>77.081471381175305</v>
      </c>
      <c r="H53" s="10">
        <v>76.846512187184643</v>
      </c>
      <c r="I53" s="10">
        <v>79.048602948033874</v>
      </c>
      <c r="J53" s="10">
        <v>66.061043784358787</v>
      </c>
      <c r="K53" s="10">
        <v>70.633340326845072</v>
      </c>
      <c r="L53" s="43">
        <v>73.690638051968833</v>
      </c>
      <c r="M53" s="12"/>
      <c r="N53" s="44">
        <v>4.1082320582298992</v>
      </c>
      <c r="O53" s="10">
        <v>4.3510241269588912</v>
      </c>
      <c r="P53" s="10">
        <v>7.2252429226666415</v>
      </c>
      <c r="Q53" s="10">
        <v>2.9573154897906573</v>
      </c>
      <c r="R53" s="10">
        <v>2.0883517139335561</v>
      </c>
      <c r="S53" s="10">
        <v>5.7742295517068554</v>
      </c>
      <c r="T53" s="10">
        <v>4.7125478207152405</v>
      </c>
      <c r="U53" s="10">
        <v>4.7946395792609842</v>
      </c>
      <c r="V53" s="10">
        <v>3.3317196959339324</v>
      </c>
      <c r="W53" s="10">
        <v>4.2815382197607166</v>
      </c>
      <c r="X53" s="43">
        <v>1.6529610583051246</v>
      </c>
    </row>
    <row r="54" spans="1:24" ht="14.25" customHeight="1">
      <c r="A54" s="39">
        <v>2002</v>
      </c>
      <c r="B54" s="44">
        <v>80.206566360236678</v>
      </c>
      <c r="C54" s="10">
        <v>80.626858231006423</v>
      </c>
      <c r="D54" s="10">
        <v>99.514654303358682</v>
      </c>
      <c r="E54" s="10">
        <v>56.615487985989731</v>
      </c>
      <c r="F54" s="10">
        <v>83.887639972659798</v>
      </c>
      <c r="G54" s="10">
        <v>82.522469187761132</v>
      </c>
      <c r="H54" s="10">
        <v>80.105505315390033</v>
      </c>
      <c r="I54" s="10">
        <v>82.352338791209377</v>
      </c>
      <c r="J54" s="10">
        <v>67.77807147029057</v>
      </c>
      <c r="K54" s="10">
        <v>73.681303876326027</v>
      </c>
      <c r="L54" s="43">
        <v>76.116802569480697</v>
      </c>
      <c r="M54" s="12"/>
      <c r="N54" s="44">
        <v>4.0846394505490213</v>
      </c>
      <c r="O54" s="10">
        <v>4.1670402244569971</v>
      </c>
      <c r="P54" s="10">
        <v>0.51739448181258307</v>
      </c>
      <c r="Q54" s="10">
        <v>6.3817612078248764</v>
      </c>
      <c r="R54" s="10">
        <v>2.8054425358895685</v>
      </c>
      <c r="S54" s="10">
        <v>7.0587622538749617</v>
      </c>
      <c r="T54" s="10">
        <v>4.2409122228827423</v>
      </c>
      <c r="U54" s="10">
        <v>4.1793728414749598</v>
      </c>
      <c r="V54" s="10">
        <v>2.5991531280320501</v>
      </c>
      <c r="W54" s="10">
        <v>4.3151910066506316</v>
      </c>
      <c r="X54" s="43">
        <v>3.2923646499041892</v>
      </c>
    </row>
    <row r="55" spans="1:24" ht="14.25" customHeight="1">
      <c r="A55" s="39">
        <v>2003</v>
      </c>
      <c r="B55" s="44">
        <v>83.361511961427325</v>
      </c>
      <c r="C55" s="10">
        <v>83.643783348701177</v>
      </c>
      <c r="D55" s="10">
        <v>105.03505476878759</v>
      </c>
      <c r="E55" s="10">
        <v>58.673826799335963</v>
      </c>
      <c r="F55" s="10">
        <v>85.390165671135819</v>
      </c>
      <c r="G55" s="10">
        <v>87.755866364731318</v>
      </c>
      <c r="H55" s="10">
        <v>83.151204089672945</v>
      </c>
      <c r="I55" s="10">
        <v>85.250855862331832</v>
      </c>
      <c r="J55" s="10">
        <v>71.452810942504144</v>
      </c>
      <c r="K55" s="10">
        <v>77.172059404957238</v>
      </c>
      <c r="L55" s="43">
        <v>80.696638930012242</v>
      </c>
      <c r="M55" s="12"/>
      <c r="N55" s="44">
        <v>3.9335253263687253</v>
      </c>
      <c r="O55" s="10">
        <v>3.7418363854025749</v>
      </c>
      <c r="P55" s="10">
        <v>5.547324164540246</v>
      </c>
      <c r="Q55" s="10">
        <v>3.635646157206307</v>
      </c>
      <c r="R55" s="10">
        <v>1.7911169022822859</v>
      </c>
      <c r="S55" s="10">
        <v>6.3417845206046541</v>
      </c>
      <c r="T55" s="10">
        <v>3.802109183746416</v>
      </c>
      <c r="U55" s="10">
        <v>3.5196536172107606</v>
      </c>
      <c r="V55" s="10">
        <v>5.4217232690433548</v>
      </c>
      <c r="W55" s="10">
        <v>4.737640819291733</v>
      </c>
      <c r="X55" s="43">
        <v>6.0168533174406402</v>
      </c>
    </row>
    <row r="56" spans="1:24" ht="14.25" customHeight="1">
      <c r="A56" s="39">
        <v>2004</v>
      </c>
      <c r="B56" s="44">
        <v>86.597754621365183</v>
      </c>
      <c r="C56" s="10">
        <v>86.67814489733712</v>
      </c>
      <c r="D56" s="10">
        <v>104.75054545298453</v>
      </c>
      <c r="E56" s="10">
        <v>60.986712120571383</v>
      </c>
      <c r="F56" s="10">
        <v>87.836744937162393</v>
      </c>
      <c r="G56" s="10">
        <v>93.976831823906579</v>
      </c>
      <c r="H56" s="10">
        <v>86.095041552128507</v>
      </c>
      <c r="I56" s="10">
        <v>88.001344472536715</v>
      </c>
      <c r="J56" s="10">
        <v>77.126002620669581</v>
      </c>
      <c r="K56" s="10">
        <v>80.611944004552655</v>
      </c>
      <c r="L56" s="43">
        <v>85.863218510940186</v>
      </c>
      <c r="M56" s="12"/>
      <c r="N56" s="44">
        <v>3.8821784583697561</v>
      </c>
      <c r="O56" s="10">
        <v>3.627719152762432</v>
      </c>
      <c r="P56" s="10">
        <v>-0.2708708215836575</v>
      </c>
      <c r="Q56" s="10">
        <v>3.9419370567825185</v>
      </c>
      <c r="R56" s="10">
        <v>2.8651768582451442</v>
      </c>
      <c r="S56" s="10">
        <v>7.0889454082985859</v>
      </c>
      <c r="T56" s="10">
        <v>3.5403425538863331</v>
      </c>
      <c r="U56" s="10">
        <v>3.2263472106913937</v>
      </c>
      <c r="V56" s="10">
        <v>7.9397739617696583</v>
      </c>
      <c r="W56" s="10">
        <v>4.45742231854247</v>
      </c>
      <c r="X56" s="43">
        <v>6.4024718370351064</v>
      </c>
    </row>
    <row r="57" spans="1:24" ht="14.25" customHeight="1">
      <c r="A57" s="39">
        <v>2005</v>
      </c>
      <c r="B57" s="44">
        <v>90.149158455997309</v>
      </c>
      <c r="C57" s="10">
        <v>89.938198873679596</v>
      </c>
      <c r="D57" s="10">
        <v>108.25319508162075</v>
      </c>
      <c r="E57" s="10">
        <v>67.177068809543456</v>
      </c>
      <c r="F57" s="10">
        <v>90.507791738347294</v>
      </c>
      <c r="G57" s="10">
        <v>102.24988443239032</v>
      </c>
      <c r="H57" s="10">
        <v>88.609283098967566</v>
      </c>
      <c r="I57" s="10">
        <v>90.11773902967964</v>
      </c>
      <c r="J57" s="10">
        <v>83.466758511799469</v>
      </c>
      <c r="K57" s="10">
        <v>84.187786124637427</v>
      </c>
      <c r="L57" s="43">
        <v>92.041923909436747</v>
      </c>
      <c r="M57" s="12"/>
      <c r="N57" s="44">
        <v>4.1010345477894505</v>
      </c>
      <c r="O57" s="10">
        <v>3.761102617278822</v>
      </c>
      <c r="P57" s="10">
        <v>3.3438008494269145</v>
      </c>
      <c r="Q57" s="10">
        <v>10.150336808998128</v>
      </c>
      <c r="R57" s="10">
        <v>3.0409218865017573</v>
      </c>
      <c r="S57" s="10">
        <v>8.8032895426670255</v>
      </c>
      <c r="T57" s="10">
        <v>2.9203093482645492</v>
      </c>
      <c r="U57" s="10">
        <v>2.4049570717677105</v>
      </c>
      <c r="V57" s="10">
        <v>8.2212946032167231</v>
      </c>
      <c r="W57" s="10">
        <v>4.4358713392184335</v>
      </c>
      <c r="X57" s="43">
        <v>7.1959862507475325</v>
      </c>
    </row>
    <row r="58" spans="1:24" ht="14.25" customHeight="1">
      <c r="A58" s="39">
        <v>2006</v>
      </c>
      <c r="B58" s="44">
        <v>93.736714047978467</v>
      </c>
      <c r="C58" s="10">
        <v>93.005922733091509</v>
      </c>
      <c r="D58" s="10">
        <v>96.045081612252659</v>
      </c>
      <c r="E58" s="10">
        <v>70.180222826645036</v>
      </c>
      <c r="F58" s="10">
        <v>93.095072658292182</v>
      </c>
      <c r="G58" s="10">
        <v>109.11316370722295</v>
      </c>
      <c r="H58" s="10">
        <v>91.794338502106314</v>
      </c>
      <c r="I58" s="10">
        <v>92.992921092283922</v>
      </c>
      <c r="J58" s="10">
        <v>89.046916315646584</v>
      </c>
      <c r="K58" s="10">
        <v>88.194878098506706</v>
      </c>
      <c r="L58" s="43">
        <v>100.37746487433243</v>
      </c>
      <c r="M58" s="12"/>
      <c r="N58" s="44">
        <v>3.9795774618708979</v>
      </c>
      <c r="O58" s="10">
        <v>3.4109242767031756</v>
      </c>
      <c r="P58" s="10">
        <v>-11.27737011379979</v>
      </c>
      <c r="Q58" s="10">
        <v>4.4705046979884644</v>
      </c>
      <c r="R58" s="10">
        <v>2.8586278266788057</v>
      </c>
      <c r="S58" s="10">
        <v>6.7122611560219259</v>
      </c>
      <c r="T58" s="10">
        <v>3.5944940436786643</v>
      </c>
      <c r="U58" s="10">
        <v>3.1904729230472162</v>
      </c>
      <c r="V58" s="10">
        <v>6.6854852199133452</v>
      </c>
      <c r="W58" s="10">
        <v>4.7597070291608645</v>
      </c>
      <c r="X58" s="43">
        <v>9.0562437320381495</v>
      </c>
    </row>
    <row r="59" spans="1:24" ht="14.25" customHeight="1">
      <c r="A59" s="39">
        <v>2007</v>
      </c>
      <c r="B59" s="44">
        <v>96.939150170430125</v>
      </c>
      <c r="C59" s="10">
        <v>96.56873411435113</v>
      </c>
      <c r="D59" s="10">
        <v>99.297950412071259</v>
      </c>
      <c r="E59" s="10">
        <v>76.521998161254729</v>
      </c>
      <c r="F59" s="10">
        <v>95.577244504226542</v>
      </c>
      <c r="G59" s="10">
        <v>112.35788668880518</v>
      </c>
      <c r="H59" s="10">
        <v>95.546877707945583</v>
      </c>
      <c r="I59" s="10">
        <v>96.310761220448654</v>
      </c>
      <c r="J59" s="10">
        <v>93.940081636101951</v>
      </c>
      <c r="K59" s="10">
        <v>93.186225332624673</v>
      </c>
      <c r="L59" s="43">
        <v>100.44991147160502</v>
      </c>
      <c r="M59" s="12"/>
      <c r="N59" s="44">
        <v>3.4164160275689914</v>
      </c>
      <c r="O59" s="10">
        <v>3.8307360182686212</v>
      </c>
      <c r="P59" s="10">
        <v>3.3868145512655046</v>
      </c>
      <c r="Q59" s="10">
        <v>9.0364137917811505</v>
      </c>
      <c r="R59" s="10">
        <v>2.6662762862275535</v>
      </c>
      <c r="S59" s="10">
        <v>2.9737227584094361</v>
      </c>
      <c r="T59" s="10">
        <v>4.0879854543024674</v>
      </c>
      <c r="U59" s="10">
        <v>3.5678416047090211</v>
      </c>
      <c r="V59" s="10">
        <v>5.4950418531175771</v>
      </c>
      <c r="W59" s="10">
        <v>5.6594525007937824</v>
      </c>
      <c r="X59" s="43">
        <v>7.2174165150795666E-2</v>
      </c>
    </row>
    <row r="60" spans="1:24" ht="15">
      <c r="A60" s="39">
        <v>2008</v>
      </c>
      <c r="B60" s="44">
        <v>99.124453145619881</v>
      </c>
      <c r="C60" s="10">
        <v>100.61274315660138</v>
      </c>
      <c r="D60" s="10">
        <v>98.730220108379584</v>
      </c>
      <c r="E60" s="10">
        <v>83.092289930727631</v>
      </c>
      <c r="F60" s="10">
        <v>99.634106477512589</v>
      </c>
      <c r="G60" s="10">
        <v>116.08701119579057</v>
      </c>
      <c r="H60" s="10">
        <v>99.752453512156663</v>
      </c>
      <c r="I60" s="10">
        <v>99.980723312764241</v>
      </c>
      <c r="J60" s="10">
        <v>95.603228831055986</v>
      </c>
      <c r="K60" s="10">
        <v>99.054308939057819</v>
      </c>
      <c r="L60" s="43">
        <v>84.441552776430356</v>
      </c>
      <c r="M60" s="12"/>
      <c r="N60" s="44">
        <v>2.2543038301323426</v>
      </c>
      <c r="O60" s="10">
        <v>4.1877001695616922</v>
      </c>
      <c r="P60" s="10">
        <v>-0.57174423171443278</v>
      </c>
      <c r="Q60" s="10">
        <v>8.5861476795565892</v>
      </c>
      <c r="R60" s="10">
        <v>4.2445898020282868</v>
      </c>
      <c r="S60" s="10">
        <v>3.3189699600828737</v>
      </c>
      <c r="T60" s="10">
        <v>4.4015837095860988</v>
      </c>
      <c r="U60" s="10">
        <v>3.8105420887654562</v>
      </c>
      <c r="V60" s="10">
        <v>1.7704340532687768</v>
      </c>
      <c r="W60" s="10">
        <v>6.2971577456724326</v>
      </c>
      <c r="X60" s="43">
        <v>-15.936657843347001</v>
      </c>
    </row>
    <row r="61" spans="1:24" ht="15">
      <c r="A61" s="39">
        <v>2009</v>
      </c>
      <c r="B61" s="44">
        <v>99.267042594668879</v>
      </c>
      <c r="C61" s="10">
        <v>101.80344244328174</v>
      </c>
      <c r="D61" s="10">
        <v>93.887424379439437</v>
      </c>
      <c r="E61" s="10">
        <v>88.35617514746518</v>
      </c>
      <c r="F61" s="10">
        <v>98.914969784720711</v>
      </c>
      <c r="G61" s="10">
        <v>117.54769752775786</v>
      </c>
      <c r="H61" s="10">
        <v>101.3110813211553</v>
      </c>
      <c r="I61" s="10">
        <v>100.85354779526917</v>
      </c>
      <c r="J61" s="10">
        <v>86.638643447246892</v>
      </c>
      <c r="K61" s="10">
        <v>102.66634723883506</v>
      </c>
      <c r="L61" s="43">
        <v>72.400536473410597</v>
      </c>
      <c r="M61" s="12"/>
      <c r="N61" s="44">
        <v>0.14384891368786068</v>
      </c>
      <c r="O61" s="10">
        <v>1.1834477913270414</v>
      </c>
      <c r="P61" s="10">
        <v>-4.9050794413544763</v>
      </c>
      <c r="Q61" s="10">
        <v>6.3349863400394169</v>
      </c>
      <c r="R61" s="10">
        <v>-0.72177763038823173</v>
      </c>
      <c r="S61" s="10">
        <v>1.2582685323026643</v>
      </c>
      <c r="T61" s="10">
        <v>1.5624957122570393</v>
      </c>
      <c r="U61" s="10">
        <v>0.87299276659014158</v>
      </c>
      <c r="V61" s="10">
        <v>-9.3768646659944324</v>
      </c>
      <c r="W61" s="10">
        <v>3.6465231431774603</v>
      </c>
      <c r="X61" s="43">
        <v>-14.259586550829862</v>
      </c>
    </row>
    <row r="62" spans="1:24" s="64" customFormat="1" ht="15">
      <c r="A62" s="39">
        <v>2010</v>
      </c>
      <c r="B62" s="74">
        <v>99.419316825185973</v>
      </c>
      <c r="C62" s="42">
        <v>100.30265730142555</v>
      </c>
      <c r="D62" s="42">
        <v>98.799926486130175</v>
      </c>
      <c r="E62" s="42">
        <v>84.337087257041233</v>
      </c>
      <c r="F62" s="42">
        <v>98.255709617268678</v>
      </c>
      <c r="G62" s="42">
        <v>113.17027814066185</v>
      </c>
      <c r="H62" s="42">
        <v>100.34470773121278</v>
      </c>
      <c r="I62" s="42">
        <v>99.735290333297499</v>
      </c>
      <c r="J62" s="42">
        <v>98.78206690603632</v>
      </c>
      <c r="K62" s="42">
        <v>102.13823588998532</v>
      </c>
      <c r="L62" s="75">
        <v>90.422785898558672</v>
      </c>
      <c r="N62" s="74">
        <v>0.15339857674501189</v>
      </c>
      <c r="O62" s="42">
        <v>-1.4741988147329299</v>
      </c>
      <c r="P62" s="42">
        <v>5.2323323801462651</v>
      </c>
      <c r="Q62" s="42">
        <v>-4.5487345776524908</v>
      </c>
      <c r="R62" s="42">
        <v>-0.66649180491774596</v>
      </c>
      <c r="S62" s="42">
        <v>-3.723951620628152</v>
      </c>
      <c r="T62" s="42">
        <v>-0.95386760988082075</v>
      </c>
      <c r="U62" s="42">
        <v>-1.1087933805181582</v>
      </c>
      <c r="V62" s="42">
        <v>14.016174510146161</v>
      </c>
      <c r="W62" s="42">
        <v>-0.51439577140226511</v>
      </c>
      <c r="X62" s="75">
        <v>24.892425254012895</v>
      </c>
    </row>
    <row r="63" spans="1:24" ht="15">
      <c r="A63" s="39">
        <v>2011</v>
      </c>
      <c r="B63" s="44">
        <v>99.399694093656805</v>
      </c>
      <c r="C63" s="10">
        <v>100.15591917691459</v>
      </c>
      <c r="D63" s="10">
        <v>91.290287713063307</v>
      </c>
      <c r="E63" s="10">
        <v>84.186484893342538</v>
      </c>
      <c r="F63" s="10">
        <v>99.981941250713319</v>
      </c>
      <c r="G63" s="10">
        <v>110.04002185131844</v>
      </c>
      <c r="H63" s="10">
        <v>100.63926849099009</v>
      </c>
      <c r="I63" s="10">
        <v>100.75722835932143</v>
      </c>
      <c r="J63" s="10">
        <v>102.38358681922013</v>
      </c>
      <c r="K63" s="10">
        <v>100.29558430389358</v>
      </c>
      <c r="L63" s="43">
        <v>91.308607147795982</v>
      </c>
      <c r="N63" s="44">
        <v>-1.9737342958880966E-2</v>
      </c>
      <c r="O63" s="10">
        <v>-0.14629535094966561</v>
      </c>
      <c r="P63" s="10">
        <v>-7.6008546161429491</v>
      </c>
      <c r="Q63" s="10">
        <v>-0.1785719291439225</v>
      </c>
      <c r="R63" s="10">
        <v>1.7568766641335776</v>
      </c>
      <c r="S63" s="10">
        <v>-2.7659703066672203</v>
      </c>
      <c r="T63" s="10">
        <v>0.2935488741133474</v>
      </c>
      <c r="U63" s="10">
        <v>1.0246503746154323</v>
      </c>
      <c r="V63" s="10">
        <v>3.6459248383713838</v>
      </c>
      <c r="W63" s="10">
        <v>-1.8040761816921269</v>
      </c>
      <c r="X63" s="43">
        <v>0.97964383693185386</v>
      </c>
    </row>
    <row r="64" spans="1:24" ht="15">
      <c r="A64" s="39">
        <v>2012</v>
      </c>
      <c r="B64" s="44">
        <v>99.285782131079756</v>
      </c>
      <c r="C64" s="10">
        <v>99.771171743046011</v>
      </c>
      <c r="D64" s="10">
        <v>99.137320054117325</v>
      </c>
      <c r="E64" s="10">
        <v>88.748324518245056</v>
      </c>
      <c r="F64" s="10">
        <v>99.584848002323966</v>
      </c>
      <c r="G64" s="10">
        <v>103.78452415960584</v>
      </c>
      <c r="H64" s="10">
        <v>100.17544886543925</v>
      </c>
      <c r="I64" s="10">
        <v>100.98151621020526</v>
      </c>
      <c r="J64" s="10">
        <v>101.36044830167532</v>
      </c>
      <c r="K64" s="10">
        <v>97.818881035018862</v>
      </c>
      <c r="L64" s="43">
        <v>94.043051593050279</v>
      </c>
      <c r="N64" s="44">
        <v>-0.11459991262118274</v>
      </c>
      <c r="O64" s="10">
        <v>-0.38414847273177122</v>
      </c>
      <c r="P64" s="10">
        <v>8.5956924198970839</v>
      </c>
      <c r="Q64" s="10">
        <v>5.4187315584942164</v>
      </c>
      <c r="R64" s="10">
        <v>-0.39716497141579765</v>
      </c>
      <c r="S64" s="10">
        <v>-5.6847477731009288</v>
      </c>
      <c r="T64" s="10">
        <v>-0.46087340707604563</v>
      </c>
      <c r="U64" s="10">
        <v>0.22260224356704938</v>
      </c>
      <c r="V64" s="10">
        <v>-0.99931888433579807</v>
      </c>
      <c r="W64" s="10">
        <v>-2.4694040979614362</v>
      </c>
      <c r="X64" s="43">
        <v>2.9947280225490758</v>
      </c>
    </row>
    <row r="65" spans="1:24" ht="15">
      <c r="A65" s="39">
        <v>2013</v>
      </c>
      <c r="B65" s="44">
        <v>99.680626703616085</v>
      </c>
      <c r="C65" s="10">
        <v>99.37178681650569</v>
      </c>
      <c r="D65" s="10">
        <v>93.807561771217976</v>
      </c>
      <c r="E65" s="10">
        <v>99.081400187394664</v>
      </c>
      <c r="F65" s="10">
        <v>100.16745063614336</v>
      </c>
      <c r="G65" s="10">
        <v>99.242710782292164</v>
      </c>
      <c r="H65" s="10">
        <v>99.494738707272774</v>
      </c>
      <c r="I65" s="10">
        <v>100.0774438094611</v>
      </c>
      <c r="J65" s="10">
        <v>102.73555204986988</v>
      </c>
      <c r="K65" s="10">
        <v>97.806417315968758</v>
      </c>
      <c r="L65" s="43">
        <v>103.0802816221035</v>
      </c>
      <c r="N65" s="44">
        <v>0.39768490921998634</v>
      </c>
      <c r="O65" s="10">
        <v>-0.40030092817684437</v>
      </c>
      <c r="P65" s="10">
        <v>-5.3761371398681419</v>
      </c>
      <c r="Q65" s="10">
        <v>11.643121969052284</v>
      </c>
      <c r="R65" s="10">
        <v>0.5850314033775561</v>
      </c>
      <c r="S65" s="10">
        <v>-4.3761952122351229</v>
      </c>
      <c r="T65" s="10">
        <v>-0.67951795162988216</v>
      </c>
      <c r="U65" s="10">
        <v>-0.89528503301754547</v>
      </c>
      <c r="V65" s="10">
        <v>1.3566472635380356</v>
      </c>
      <c r="W65" s="10">
        <v>-1.2741629139711996E-2</v>
      </c>
      <c r="X65" s="43">
        <v>9.609673310219403</v>
      </c>
    </row>
    <row r="66" spans="1:24" ht="15">
      <c r="A66" s="39">
        <v>2014</v>
      </c>
      <c r="B66" s="44">
        <v>99.457652964682012</v>
      </c>
      <c r="C66" s="10">
        <v>99.220915987043341</v>
      </c>
      <c r="D66" s="10">
        <v>92.987565331363328</v>
      </c>
      <c r="E66" s="10">
        <v>95.522523456428601</v>
      </c>
      <c r="F66" s="10">
        <v>100.29683636888163</v>
      </c>
      <c r="G66" s="10">
        <v>99.557243046166548</v>
      </c>
      <c r="H66" s="10">
        <v>99.469001427193746</v>
      </c>
      <c r="I66" s="10">
        <v>99.904695457927531</v>
      </c>
      <c r="J66" s="10">
        <v>101.44365548061553</v>
      </c>
      <c r="K66" s="10">
        <v>98.175856778887834</v>
      </c>
      <c r="L66" s="43">
        <v>101.93814852804574</v>
      </c>
      <c r="N66" s="44">
        <v>-0.22368813911759489</v>
      </c>
      <c r="O66" s="10">
        <v>-0.15182461168876671</v>
      </c>
      <c r="P66" s="10">
        <v>-0.87412616250968078</v>
      </c>
      <c r="Q66" s="10">
        <v>-3.5918716572788556</v>
      </c>
      <c r="R66" s="10">
        <v>0.12916943769314404</v>
      </c>
      <c r="S66" s="10">
        <v>0.31693235845235979</v>
      </c>
      <c r="T66" s="10">
        <v>-2.5867980974103588E-2</v>
      </c>
      <c r="U66" s="10">
        <v>-0.17261467215576864</v>
      </c>
      <c r="V66" s="10">
        <v>-1.257497082049297</v>
      </c>
      <c r="W66" s="10">
        <v>0.37772517699485864</v>
      </c>
      <c r="X66" s="43">
        <v>-1.1080034668947247</v>
      </c>
    </row>
    <row r="67" spans="1:24" s="218" customFormat="1" ht="15">
      <c r="A67" s="39">
        <v>2015</v>
      </c>
      <c r="B67" s="737">
        <v>100</v>
      </c>
      <c r="C67" s="706">
        <v>100</v>
      </c>
      <c r="D67" s="706">
        <v>100</v>
      </c>
      <c r="E67" s="706">
        <v>100</v>
      </c>
      <c r="F67" s="706">
        <v>100</v>
      </c>
      <c r="G67" s="706">
        <v>100</v>
      </c>
      <c r="H67" s="706">
        <v>100</v>
      </c>
      <c r="I67" s="706">
        <v>100</v>
      </c>
      <c r="J67" s="706">
        <v>100</v>
      </c>
      <c r="K67" s="706">
        <v>100</v>
      </c>
      <c r="L67" s="738">
        <v>100</v>
      </c>
      <c r="N67" s="737">
        <v>0.545304477987818</v>
      </c>
      <c r="O67" s="706">
        <v>0.78520139146709411</v>
      </c>
      <c r="P67" s="706">
        <v>7.5412606445256491</v>
      </c>
      <c r="Q67" s="706">
        <v>4.6873516125374826</v>
      </c>
      <c r="R67" s="706">
        <v>-0.29595785832157162</v>
      </c>
      <c r="S67" s="706">
        <v>0.44472600916454219</v>
      </c>
      <c r="T67" s="706">
        <v>0.53383321958340169</v>
      </c>
      <c r="U67" s="706">
        <v>9.5395458277147682E-2</v>
      </c>
      <c r="V67" s="706">
        <v>-1.4231106654978509</v>
      </c>
      <c r="W67" s="706">
        <v>1.8580364673776328</v>
      </c>
      <c r="X67" s="738">
        <v>-1.9012985384098013</v>
      </c>
    </row>
    <row r="68" spans="1:24" ht="15">
      <c r="A68" s="39">
        <v>2016</v>
      </c>
      <c r="B68" s="44">
        <v>100.32212151758624</v>
      </c>
      <c r="C68" s="10">
        <v>100.46306493357082</v>
      </c>
      <c r="D68" s="10">
        <v>101.91371475901094</v>
      </c>
      <c r="E68" s="10">
        <v>90.339234464396753</v>
      </c>
      <c r="F68" s="10">
        <v>100.78758940169463</v>
      </c>
      <c r="G68" s="10">
        <v>101.23816464955458</v>
      </c>
      <c r="H68" s="10">
        <v>100.85483508583921</v>
      </c>
      <c r="I68" s="10">
        <v>100.75592099145302</v>
      </c>
      <c r="J68" s="10">
        <v>101.34608390711703</v>
      </c>
      <c r="K68" s="10">
        <v>101.16036538617644</v>
      </c>
      <c r="L68" s="43">
        <v>98.961018063615853</v>
      </c>
      <c r="N68" s="44">
        <v>0.32212151758623797</v>
      </c>
      <c r="O68" s="10">
        <v>0.46306493357082257</v>
      </c>
      <c r="P68" s="10">
        <v>1.9137147590109427</v>
      </c>
      <c r="Q68" s="10">
        <v>-9.6607655356032431</v>
      </c>
      <c r="R68" s="10">
        <v>0.78758940169463276</v>
      </c>
      <c r="S68" s="10">
        <v>1.2381646495545739</v>
      </c>
      <c r="T68" s="10">
        <v>0.85483508583921175</v>
      </c>
      <c r="U68" s="10">
        <v>0.7559209914530296</v>
      </c>
      <c r="V68" s="10">
        <v>1.346083907117035</v>
      </c>
      <c r="W68" s="10">
        <v>1.1603653861764318</v>
      </c>
      <c r="X68" s="43">
        <v>-1.0389819363841424</v>
      </c>
    </row>
    <row r="69" spans="1:24" ht="15">
      <c r="A69" s="39">
        <v>2017</v>
      </c>
      <c r="B69" s="44">
        <v>101.62552500117954</v>
      </c>
      <c r="C69" s="10">
        <v>101.55025439045242</v>
      </c>
      <c r="D69" s="10">
        <v>108.89545860816195</v>
      </c>
      <c r="E69" s="10">
        <v>94.635966067356819</v>
      </c>
      <c r="F69" s="10">
        <v>100.04266018387059</v>
      </c>
      <c r="G69" s="10">
        <v>103.8116020134582</v>
      </c>
      <c r="H69" s="10">
        <v>101.72019883442995</v>
      </c>
      <c r="I69" s="10">
        <v>101.78618979724665</v>
      </c>
      <c r="J69" s="10">
        <v>102.03314549751408</v>
      </c>
      <c r="K69" s="10">
        <v>101.51427391112446</v>
      </c>
      <c r="L69" s="43">
        <v>102.36115981776021</v>
      </c>
      <c r="N69" s="44">
        <v>1.2992184214972058</v>
      </c>
      <c r="O69" s="10">
        <v>1.0821782688000603</v>
      </c>
      <c r="P69" s="10">
        <v>6.8506421001925943</v>
      </c>
      <c r="Q69" s="10">
        <v>4.7562187441973824</v>
      </c>
      <c r="R69" s="10">
        <v>-0.7391080809117101</v>
      </c>
      <c r="S69" s="10">
        <v>2.5419636683575053</v>
      </c>
      <c r="T69" s="10">
        <v>0.85802901551939037</v>
      </c>
      <c r="U69" s="10">
        <v>1.022539217204943</v>
      </c>
      <c r="V69" s="10">
        <v>0.67793600296064405</v>
      </c>
      <c r="W69" s="10">
        <v>0.34984899826824289</v>
      </c>
      <c r="X69" s="43">
        <v>3.4358395059745916</v>
      </c>
    </row>
    <row r="70" spans="1:24" ht="15">
      <c r="A70" s="39">
        <v>2018</v>
      </c>
      <c r="B70" s="44">
        <v>102.89131105268008</v>
      </c>
      <c r="C70" s="10">
        <v>102.61899646607775</v>
      </c>
      <c r="D70" s="10">
        <v>103.71694777382572</v>
      </c>
      <c r="E70" s="10">
        <v>97.593125718721225</v>
      </c>
      <c r="F70" s="10">
        <v>101.99573581646729</v>
      </c>
      <c r="G70" s="10">
        <v>105.38076023228358</v>
      </c>
      <c r="H70" s="10">
        <v>102.73605810806214</v>
      </c>
      <c r="I70" s="10">
        <v>102.62378310973239</v>
      </c>
      <c r="J70" s="10">
        <v>103.15139284444734</v>
      </c>
      <c r="K70" s="10">
        <v>103.09072809920498</v>
      </c>
      <c r="L70" s="43">
        <v>105.55789432160407</v>
      </c>
      <c r="N70" s="44">
        <v>1.245539495600001</v>
      </c>
      <c r="O70" s="10">
        <v>1.052426783212268</v>
      </c>
      <c r="P70" s="10">
        <v>-4.7554883376450423</v>
      </c>
      <c r="Q70" s="10">
        <v>3.1247735657494724</v>
      </c>
      <c r="R70" s="10">
        <v>1.952242802227655</v>
      </c>
      <c r="S70" s="10">
        <v>1.5115441707777011</v>
      </c>
      <c r="T70" s="10">
        <v>0.99867999204927838</v>
      </c>
      <c r="U70" s="10">
        <v>0.82289484865696316</v>
      </c>
      <c r="V70" s="10">
        <v>1.0959647881878753</v>
      </c>
      <c r="W70" s="10">
        <v>1.5529384463318863</v>
      </c>
      <c r="X70" s="43">
        <v>3.1229955869347181</v>
      </c>
    </row>
    <row r="71" spans="1:24" ht="15">
      <c r="A71" s="39">
        <v>2019</v>
      </c>
      <c r="B71" s="44">
        <v>104.38054577764507</v>
      </c>
      <c r="C71" s="10">
        <v>104.23771536819592</v>
      </c>
      <c r="D71" s="10">
        <v>102.10988670932612</v>
      </c>
      <c r="E71" s="10">
        <v>95.195358183259941</v>
      </c>
      <c r="F71" s="10">
        <v>103.97304301002936</v>
      </c>
      <c r="G71" s="10">
        <v>110.9765634179261</v>
      </c>
      <c r="H71" s="10">
        <v>104.3308592986706</v>
      </c>
      <c r="I71" s="10">
        <v>103.80766019502428</v>
      </c>
      <c r="J71" s="10">
        <v>105.09204844214757</v>
      </c>
      <c r="K71" s="10">
        <v>106.00201491815038</v>
      </c>
      <c r="L71" s="43">
        <v>105.79349250404834</v>
      </c>
      <c r="N71" s="44">
        <v>1.4473862853224828</v>
      </c>
      <c r="O71" s="10">
        <v>1.577406676992088</v>
      </c>
      <c r="P71" s="10">
        <v>-1.5494681428575241</v>
      </c>
      <c r="Q71" s="10">
        <v>-2.4569020797346242</v>
      </c>
      <c r="R71" s="10">
        <v>1.9386175095790881</v>
      </c>
      <c r="S71" s="10">
        <v>5.310080486521529</v>
      </c>
      <c r="T71" s="10">
        <v>1.5523285786680496</v>
      </c>
      <c r="U71" s="10">
        <v>1.1536088900815589</v>
      </c>
      <c r="V71" s="10">
        <v>1.8813663530716784</v>
      </c>
      <c r="W71" s="10">
        <v>2.8240045177912121</v>
      </c>
      <c r="X71" s="43">
        <v>0.22319333287046383</v>
      </c>
    </row>
    <row r="72" spans="1:24" ht="15">
      <c r="A72" s="39">
        <v>2020</v>
      </c>
      <c r="B72" s="44">
        <v>105.65974185176145</v>
      </c>
      <c r="C72" s="10">
        <v>106.21385541803619</v>
      </c>
      <c r="D72" s="10">
        <v>102.03900440594602</v>
      </c>
      <c r="E72" s="10">
        <v>95.181561056461021</v>
      </c>
      <c r="F72" s="10">
        <v>111.33093785993573</v>
      </c>
      <c r="G72" s="10">
        <v>111.68438774312158</v>
      </c>
      <c r="H72" s="10">
        <v>105.8343397254809</v>
      </c>
      <c r="I72" s="10">
        <v>104.9982788457102</v>
      </c>
      <c r="J72" s="10">
        <v>105.5042624160528</v>
      </c>
      <c r="K72" s="10">
        <v>108.1479597974204</v>
      </c>
      <c r="L72" s="43">
        <v>100.21367105696848</v>
      </c>
      <c r="N72" s="44">
        <v>1.2255119616268129</v>
      </c>
      <c r="O72" s="10">
        <v>1.8958013832709231</v>
      </c>
      <c r="P72" s="10">
        <v>-6.9417669203652999E-2</v>
      </c>
      <c r="Q72" s="10">
        <v>-1.4493486932798394E-2</v>
      </c>
      <c r="R72" s="10">
        <v>7.0767331963118796</v>
      </c>
      <c r="S72" s="10">
        <v>0.63781424058868552</v>
      </c>
      <c r="T72" s="10">
        <v>1.4410697246403759</v>
      </c>
      <c r="U72" s="10">
        <v>1.1469468134134742</v>
      </c>
      <c r="V72" s="10">
        <v>0.39224087836877697</v>
      </c>
      <c r="W72" s="10">
        <v>2.0244378193442936</v>
      </c>
      <c r="X72" s="43">
        <v>-5.2742577213493069</v>
      </c>
    </row>
    <row r="73" spans="1:24" ht="15">
      <c r="A73" s="39" t="s">
        <v>935</v>
      </c>
      <c r="B73" s="44">
        <v>108.09095177833687</v>
      </c>
      <c r="C73" s="10">
        <v>107.76840659477926</v>
      </c>
      <c r="D73" s="10">
        <v>98.178614340118926</v>
      </c>
      <c r="E73" s="10">
        <v>107.95704203171297</v>
      </c>
      <c r="F73" s="10">
        <v>115.5929963765477</v>
      </c>
      <c r="G73" s="10">
        <v>113.24595961843266</v>
      </c>
      <c r="H73" s="10">
        <v>106.54176246207325</v>
      </c>
      <c r="I73" s="10">
        <v>105.88922497959167</v>
      </c>
      <c r="J73" s="10">
        <v>101.91055189960912</v>
      </c>
      <c r="K73" s="10">
        <v>108.46519335774052</v>
      </c>
      <c r="L73" s="43">
        <v>111.22377732730098</v>
      </c>
      <c r="N73" s="44">
        <v>2.300980377168016</v>
      </c>
      <c r="O73" s="10">
        <v>1.463604885280434</v>
      </c>
      <c r="P73" s="10">
        <v>-3.7832494429964614</v>
      </c>
      <c r="Q73" s="10">
        <v>13.422222574888876</v>
      </c>
      <c r="R73" s="10">
        <v>3.8282786425225535</v>
      </c>
      <c r="S73" s="10">
        <v>1.3982006857599094</v>
      </c>
      <c r="T73" s="10">
        <v>0.66842457601881122</v>
      </c>
      <c r="U73" s="10">
        <v>0.84853403662994431</v>
      </c>
      <c r="V73" s="10">
        <v>-3.4062230607063038</v>
      </c>
      <c r="W73" s="10">
        <v>0.29333291253423877</v>
      </c>
      <c r="X73" s="43">
        <v>10.98663101970747</v>
      </c>
    </row>
    <row r="74" spans="1:24" ht="15">
      <c r="A74" s="39" t="s">
        <v>934</v>
      </c>
      <c r="B74" s="44">
        <v>112.71754372790517</v>
      </c>
      <c r="C74" s="10">
        <v>112.98401596312556</v>
      </c>
      <c r="D74" s="10">
        <v>100.23644902565418</v>
      </c>
      <c r="E74" s="10">
        <v>153.13678689372719</v>
      </c>
      <c r="F74" s="10">
        <v>123.0753256174275</v>
      </c>
      <c r="G74" s="10">
        <v>112.41884892807863</v>
      </c>
      <c r="H74" s="10">
        <v>110.11112737704198</v>
      </c>
      <c r="I74" s="10">
        <v>109.60989679532346</v>
      </c>
      <c r="J74" s="10">
        <v>102.24734273961649</v>
      </c>
      <c r="K74" s="10">
        <v>111.74778446876819</v>
      </c>
      <c r="L74" s="43">
        <v>110.11866652793981</v>
      </c>
      <c r="N74" s="44">
        <v>4.2802768163759719</v>
      </c>
      <c r="O74" s="10">
        <v>4.8396459900883038</v>
      </c>
      <c r="P74" s="10">
        <v>2.0960111317178676</v>
      </c>
      <c r="Q74" s="10">
        <v>41.849743205026321</v>
      </c>
      <c r="R74" s="10">
        <v>6.4729953158285447</v>
      </c>
      <c r="S74" s="10">
        <v>-0.73036662247454309</v>
      </c>
      <c r="T74" s="10">
        <v>3.3502026177193667</v>
      </c>
      <c r="U74" s="10">
        <v>3.5137397751743737</v>
      </c>
      <c r="V74" s="10">
        <v>0.33047690717948885</v>
      </c>
      <c r="W74" s="10">
        <v>3.0264004602849948</v>
      </c>
      <c r="X74" s="43">
        <v>-0.99359222094133059</v>
      </c>
    </row>
  </sheetData>
  <mergeCells count="2">
    <mergeCell ref="N1:X1"/>
    <mergeCell ref="N2:X2"/>
  </mergeCells>
  <hyperlinks>
    <hyperlink ref="A1" location="'INDICE DE CUADROS'!A1" display="Índice"/>
  </hyperlinks>
  <pageMargins left="0.75" right="0.75" top="1" bottom="1" header="0" footer="0"/>
  <pageSetup paperSize="9" scale="49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FF00"/>
    <pageSetUpPr fitToPage="1"/>
  </sheetPr>
  <dimension ref="A1:X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2.75"/>
  <cols>
    <col min="1" max="1" width="13" style="1" customWidth="1"/>
    <col min="2" max="2" width="15.28515625" style="1" customWidth="1"/>
    <col min="3" max="6" width="12" style="1" customWidth="1"/>
    <col min="7" max="7" width="15.28515625" style="1" customWidth="1"/>
    <col min="8" max="11" width="12" style="1" customWidth="1"/>
    <col min="12" max="12" width="14.5703125" style="1" customWidth="1"/>
    <col min="13" max="13" width="9.28515625" style="1" customWidth="1"/>
    <col min="14" max="14" width="15.42578125" style="1" customWidth="1"/>
    <col min="15" max="15" width="13.28515625" style="1" customWidth="1"/>
    <col min="16" max="16" width="11.42578125" style="1" customWidth="1"/>
    <col min="17" max="17" width="12" style="1" customWidth="1"/>
    <col min="18" max="19" width="16" style="1" customWidth="1"/>
    <col min="20" max="20" width="12.7109375" style="1" customWidth="1"/>
    <col min="21" max="21" width="12.5703125" style="1" customWidth="1"/>
    <col min="22" max="23" width="12" style="1" customWidth="1"/>
    <col min="24" max="24" width="14.28515625" style="1" customWidth="1"/>
    <col min="25" max="16384" width="11.42578125" style="12"/>
  </cols>
  <sheetData>
    <row r="1" spans="1:24" ht="50.1" customHeight="1" thickTop="1" thickBot="1">
      <c r="A1" s="158" t="s">
        <v>135</v>
      </c>
      <c r="B1" s="627" t="s">
        <v>514</v>
      </c>
      <c r="C1" s="739"/>
      <c r="D1" s="739"/>
      <c r="E1" s="739"/>
      <c r="F1" s="739"/>
      <c r="G1" s="739"/>
      <c r="H1" s="739"/>
      <c r="I1" s="739"/>
      <c r="J1" s="739"/>
      <c r="K1" s="739"/>
      <c r="L1" s="740"/>
      <c r="M1" s="672"/>
      <c r="N1" s="1106" t="s">
        <v>514</v>
      </c>
      <c r="O1" s="1107"/>
      <c r="P1" s="1107"/>
      <c r="Q1" s="1107"/>
      <c r="R1" s="1107"/>
      <c r="S1" s="1107"/>
      <c r="T1" s="1107"/>
      <c r="U1" s="1107"/>
      <c r="V1" s="1107"/>
      <c r="W1" s="1107"/>
      <c r="X1" s="1108"/>
    </row>
    <row r="2" spans="1:24" ht="16.5" customHeight="1" thickTop="1" thickBot="1">
      <c r="A2" s="213"/>
      <c r="B2" s="627" t="s">
        <v>137</v>
      </c>
      <c r="C2" s="739"/>
      <c r="D2" s="739"/>
      <c r="E2" s="739"/>
      <c r="F2" s="739"/>
      <c r="G2" s="739"/>
      <c r="H2" s="739"/>
      <c r="I2" s="739"/>
      <c r="J2" s="739"/>
      <c r="K2" s="739"/>
      <c r="L2" s="741"/>
      <c r="M2" s="672"/>
      <c r="N2" s="1106" t="s">
        <v>136</v>
      </c>
      <c r="O2" s="1107"/>
      <c r="P2" s="1107"/>
      <c r="Q2" s="1107"/>
      <c r="R2" s="1107"/>
      <c r="S2" s="1107"/>
      <c r="T2" s="1107"/>
      <c r="U2" s="1107"/>
      <c r="V2" s="1107"/>
      <c r="W2" s="1107"/>
      <c r="X2" s="1108"/>
    </row>
    <row r="3" spans="1:24" ht="18" customHeight="1" thickTop="1" thickBot="1">
      <c r="A3" s="213"/>
      <c r="B3" s="213"/>
      <c r="C3" s="213"/>
      <c r="D3" s="213"/>
      <c r="E3" s="213"/>
      <c r="F3" s="213"/>
      <c r="G3" s="213"/>
      <c r="H3" s="693"/>
      <c r="I3" s="693"/>
      <c r="J3" s="69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</row>
    <row r="4" spans="1:24" ht="64.5" customHeight="1" thickTop="1" thickBot="1">
      <c r="A4" s="213"/>
      <c r="B4" s="630" t="s">
        <v>620</v>
      </c>
      <c r="C4" s="631" t="s">
        <v>10</v>
      </c>
      <c r="D4" s="631" t="s">
        <v>116</v>
      </c>
      <c r="E4" s="631" t="s">
        <v>22</v>
      </c>
      <c r="F4" s="631" t="s">
        <v>635</v>
      </c>
      <c r="G4" s="631" t="s">
        <v>636</v>
      </c>
      <c r="H4" s="631" t="s">
        <v>12</v>
      </c>
      <c r="I4" s="631" t="s">
        <v>119</v>
      </c>
      <c r="J4" s="631" t="s">
        <v>143</v>
      </c>
      <c r="K4" s="631" t="s">
        <v>638</v>
      </c>
      <c r="L4" s="632" t="s">
        <v>639</v>
      </c>
      <c r="M4" s="693"/>
      <c r="N4" s="630" t="s">
        <v>620</v>
      </c>
      <c r="O4" s="631" t="s">
        <v>10</v>
      </c>
      <c r="P4" s="631" t="s">
        <v>116</v>
      </c>
      <c r="Q4" s="631" t="s">
        <v>22</v>
      </c>
      <c r="R4" s="631" t="s">
        <v>635</v>
      </c>
      <c r="S4" s="631" t="s">
        <v>140</v>
      </c>
      <c r="T4" s="631" t="s">
        <v>12</v>
      </c>
      <c r="U4" s="631" t="s">
        <v>119</v>
      </c>
      <c r="V4" s="631" t="s">
        <v>143</v>
      </c>
      <c r="W4" s="631" t="s">
        <v>638</v>
      </c>
      <c r="X4" s="632" t="s">
        <v>639</v>
      </c>
    </row>
    <row r="5" spans="1:24" ht="84.75" customHeight="1" thickTop="1" thickBot="1">
      <c r="A5" s="715"/>
      <c r="B5" s="715" t="s">
        <v>0</v>
      </c>
      <c r="C5" s="716" t="s">
        <v>9</v>
      </c>
      <c r="D5" s="716" t="s">
        <v>19</v>
      </c>
      <c r="E5" s="716" t="s">
        <v>21</v>
      </c>
      <c r="F5" s="716" t="s">
        <v>643</v>
      </c>
      <c r="G5" s="716" t="s">
        <v>637</v>
      </c>
      <c r="H5" s="716" t="s">
        <v>11</v>
      </c>
      <c r="I5" s="716" t="s">
        <v>23</v>
      </c>
      <c r="J5" s="716" t="s">
        <v>24</v>
      </c>
      <c r="K5" s="716" t="s">
        <v>642</v>
      </c>
      <c r="L5" s="742" t="s">
        <v>641</v>
      </c>
      <c r="M5" s="187"/>
      <c r="N5" s="715" t="s">
        <v>0</v>
      </c>
      <c r="O5" s="716" t="s">
        <v>9</v>
      </c>
      <c r="P5" s="716" t="s">
        <v>19</v>
      </c>
      <c r="Q5" s="716" t="s">
        <v>21</v>
      </c>
      <c r="R5" s="716" t="s">
        <v>643</v>
      </c>
      <c r="S5" s="716" t="s">
        <v>637</v>
      </c>
      <c r="T5" s="716" t="s">
        <v>11</v>
      </c>
      <c r="U5" s="716" t="s">
        <v>23</v>
      </c>
      <c r="V5" s="716" t="s">
        <v>24</v>
      </c>
      <c r="W5" s="716" t="s">
        <v>642</v>
      </c>
      <c r="X5" s="743" t="s">
        <v>641</v>
      </c>
    </row>
    <row r="6" spans="1:24" ht="14.25" customHeight="1" thickTop="1">
      <c r="A6" s="535">
        <v>1954</v>
      </c>
      <c r="B6" s="502">
        <v>2472.6066296374611</v>
      </c>
      <c r="C6" s="503">
        <v>93.105610822381422</v>
      </c>
      <c r="D6" s="503"/>
      <c r="E6" s="503"/>
      <c r="F6" s="503"/>
      <c r="G6" s="503"/>
      <c r="H6" s="503">
        <v>115.35338339686781</v>
      </c>
      <c r="I6" s="503"/>
      <c r="J6" s="503"/>
      <c r="K6" s="503"/>
      <c r="L6" s="504"/>
      <c r="M6" s="10"/>
      <c r="N6" s="721"/>
      <c r="O6" s="503"/>
      <c r="P6" s="503"/>
      <c r="Q6" s="503"/>
      <c r="R6" s="503"/>
      <c r="S6" s="503"/>
      <c r="T6" s="503"/>
      <c r="U6" s="503"/>
      <c r="V6" s="503"/>
      <c r="W6" s="503"/>
      <c r="X6" s="504"/>
    </row>
    <row r="7" spans="1:24" ht="14.25" customHeight="1">
      <c r="A7" s="535">
        <v>1955</v>
      </c>
      <c r="B7" s="30">
        <v>2759.2966098429515</v>
      </c>
      <c r="C7" s="10">
        <v>102.6839234245719</v>
      </c>
      <c r="D7" s="10"/>
      <c r="E7" s="10"/>
      <c r="F7" s="10"/>
      <c r="G7" s="10"/>
      <c r="H7" s="10">
        <v>160.44835326429725</v>
      </c>
      <c r="I7" s="10"/>
      <c r="J7" s="10"/>
      <c r="K7" s="10"/>
      <c r="L7" s="29"/>
      <c r="M7" s="10"/>
      <c r="N7" s="44">
        <v>11.594645778634249</v>
      </c>
      <c r="O7" s="10">
        <v>10.287578286192801</v>
      </c>
      <c r="P7" s="10"/>
      <c r="Q7" s="10"/>
      <c r="R7" s="10"/>
      <c r="S7" s="10"/>
      <c r="T7" s="10">
        <v>39.092888773173073</v>
      </c>
      <c r="U7" s="10"/>
      <c r="V7" s="10"/>
      <c r="W7" s="10"/>
      <c r="X7" s="29"/>
    </row>
    <row r="8" spans="1:24" ht="14.25" customHeight="1">
      <c r="A8" s="535">
        <v>1956</v>
      </c>
      <c r="B8" s="30">
        <v>3169.8193319626484</v>
      </c>
      <c r="C8" s="10">
        <v>116.46864322525531</v>
      </c>
      <c r="D8" s="10"/>
      <c r="E8" s="10"/>
      <c r="F8" s="10"/>
      <c r="G8" s="10"/>
      <c r="H8" s="10">
        <v>197.97203756523803</v>
      </c>
      <c r="I8" s="10"/>
      <c r="J8" s="10"/>
      <c r="K8" s="10"/>
      <c r="L8" s="29"/>
      <c r="M8" s="10"/>
      <c r="N8" s="44">
        <v>14.877803301583526</v>
      </c>
      <c r="O8" s="10">
        <v>13.424418683036766</v>
      </c>
      <c r="P8" s="10"/>
      <c r="Q8" s="10"/>
      <c r="R8" s="10"/>
      <c r="S8" s="10"/>
      <c r="T8" s="10">
        <v>23.386768101714452</v>
      </c>
      <c r="U8" s="10"/>
      <c r="V8" s="10"/>
      <c r="W8" s="10"/>
      <c r="X8" s="29"/>
    </row>
    <row r="9" spans="1:24" ht="14.25" customHeight="1">
      <c r="A9" s="535">
        <v>1957</v>
      </c>
      <c r="B9" s="30">
        <v>3716.3693544937596</v>
      </c>
      <c r="C9" s="10">
        <v>138.42619031964583</v>
      </c>
      <c r="D9" s="10"/>
      <c r="E9" s="10"/>
      <c r="F9" s="10"/>
      <c r="G9" s="10"/>
      <c r="H9" s="10">
        <v>213.1771779151411</v>
      </c>
      <c r="I9" s="10"/>
      <c r="J9" s="10"/>
      <c r="K9" s="10"/>
      <c r="L9" s="29"/>
      <c r="M9" s="10"/>
      <c r="N9" s="44">
        <v>17.242308324011169</v>
      </c>
      <c r="O9" s="10">
        <v>18.852754257576176</v>
      </c>
      <c r="P9" s="10"/>
      <c r="Q9" s="10"/>
      <c r="R9" s="10"/>
      <c r="S9" s="10"/>
      <c r="T9" s="10">
        <v>7.6804484799488426</v>
      </c>
      <c r="U9" s="10"/>
      <c r="V9" s="10"/>
      <c r="W9" s="10"/>
      <c r="X9" s="29"/>
    </row>
    <row r="10" spans="1:24" ht="14.25" customHeight="1">
      <c r="A10" s="535">
        <v>1958</v>
      </c>
      <c r="B10" s="30">
        <v>4272.7142355661044</v>
      </c>
      <c r="C10" s="10">
        <v>164.92551550976808</v>
      </c>
      <c r="D10" s="10"/>
      <c r="E10" s="10"/>
      <c r="F10" s="10"/>
      <c r="G10" s="10"/>
      <c r="H10" s="10">
        <v>261.00541730243219</v>
      </c>
      <c r="I10" s="10"/>
      <c r="J10" s="10"/>
      <c r="K10" s="10"/>
      <c r="L10" s="29"/>
      <c r="M10" s="10"/>
      <c r="N10" s="44">
        <v>14.970118091185514</v>
      </c>
      <c r="O10" s="10">
        <v>19.143288657248704</v>
      </c>
      <c r="P10" s="10"/>
      <c r="Q10" s="10"/>
      <c r="R10" s="10"/>
      <c r="S10" s="10"/>
      <c r="T10" s="10">
        <v>22.435909816917633</v>
      </c>
      <c r="U10" s="10"/>
      <c r="V10" s="10"/>
      <c r="W10" s="10"/>
      <c r="X10" s="29"/>
    </row>
    <row r="11" spans="1:24" ht="14.25" customHeight="1">
      <c r="A11" s="535">
        <v>1959</v>
      </c>
      <c r="B11" s="30">
        <v>4431.1942977749022</v>
      </c>
      <c r="C11" s="10">
        <v>222.14774232454783</v>
      </c>
      <c r="D11" s="10"/>
      <c r="E11" s="10"/>
      <c r="F11" s="10"/>
      <c r="G11" s="10"/>
      <c r="H11" s="10">
        <v>301.54304227677341</v>
      </c>
      <c r="I11" s="10"/>
      <c r="J11" s="10"/>
      <c r="K11" s="10"/>
      <c r="L11" s="29"/>
      <c r="M11" s="10"/>
      <c r="N11" s="44">
        <v>3.7091191563809467</v>
      </c>
      <c r="O11" s="10">
        <v>34.695799881486899</v>
      </c>
      <c r="P11" s="10"/>
      <c r="Q11" s="10"/>
      <c r="R11" s="10"/>
      <c r="S11" s="10"/>
      <c r="T11" s="10">
        <v>15.531334710715772</v>
      </c>
      <c r="U11" s="10"/>
      <c r="V11" s="10"/>
      <c r="W11" s="10"/>
      <c r="X11" s="29"/>
    </row>
    <row r="12" spans="1:24" ht="14.25" customHeight="1">
      <c r="A12" s="535">
        <v>1960</v>
      </c>
      <c r="B12" s="30">
        <v>4558.1478245155749</v>
      </c>
      <c r="C12" s="10">
        <v>372.85923386831684</v>
      </c>
      <c r="D12" s="10"/>
      <c r="E12" s="10"/>
      <c r="F12" s="10"/>
      <c r="G12" s="10"/>
      <c r="H12" s="10">
        <v>328.63780156979021</v>
      </c>
      <c r="I12" s="10"/>
      <c r="J12" s="10"/>
      <c r="K12" s="10"/>
      <c r="L12" s="29"/>
      <c r="M12" s="10"/>
      <c r="N12" s="44">
        <v>2.8649957146862581</v>
      </c>
      <c r="O12" s="10">
        <v>67.842909392968892</v>
      </c>
      <c r="P12" s="10"/>
      <c r="Q12" s="10"/>
      <c r="R12" s="10"/>
      <c r="S12" s="10"/>
      <c r="T12" s="10">
        <v>8.9853704096238829</v>
      </c>
      <c r="U12" s="10"/>
      <c r="V12" s="10"/>
      <c r="W12" s="10"/>
      <c r="X12" s="29"/>
    </row>
    <row r="13" spans="1:24" ht="14.25" customHeight="1">
      <c r="A13" s="535">
        <v>1961</v>
      </c>
      <c r="B13" s="30">
        <v>5191.14064953057</v>
      </c>
      <c r="C13" s="10">
        <v>402.63838628265842</v>
      </c>
      <c r="D13" s="10"/>
      <c r="E13" s="10"/>
      <c r="F13" s="10"/>
      <c r="G13" s="10"/>
      <c r="H13" s="10">
        <v>460.53205247304282</v>
      </c>
      <c r="I13" s="10"/>
      <c r="J13" s="10"/>
      <c r="K13" s="10"/>
      <c r="L13" s="29"/>
      <c r="M13" s="10"/>
      <c r="N13" s="30">
        <v>13.887062231955305</v>
      </c>
      <c r="O13" s="10">
        <v>7.9867010682263873</v>
      </c>
      <c r="P13" s="10"/>
      <c r="Q13" s="10"/>
      <c r="R13" s="10"/>
      <c r="S13" s="10"/>
      <c r="T13" s="10">
        <v>40.133621352516037</v>
      </c>
      <c r="U13" s="10"/>
      <c r="V13" s="10"/>
      <c r="W13" s="10"/>
      <c r="X13" s="29"/>
    </row>
    <row r="14" spans="1:24" ht="14.25" customHeight="1">
      <c r="A14" s="535">
        <v>1962</v>
      </c>
      <c r="B14" s="30">
        <v>5998.7380812259844</v>
      </c>
      <c r="C14" s="10">
        <v>468.90193021897107</v>
      </c>
      <c r="D14" s="10"/>
      <c r="E14" s="10"/>
      <c r="F14" s="10"/>
      <c r="G14" s="10"/>
      <c r="H14" s="10">
        <v>622.53481519105344</v>
      </c>
      <c r="I14" s="10"/>
      <c r="J14" s="10"/>
      <c r="K14" s="10"/>
      <c r="L14" s="29"/>
      <c r="M14" s="10"/>
      <c r="N14" s="30">
        <v>15.557225015054144</v>
      </c>
      <c r="O14" s="10">
        <v>16.457333973565703</v>
      </c>
      <c r="P14" s="10"/>
      <c r="Q14" s="10"/>
      <c r="R14" s="10"/>
      <c r="S14" s="10"/>
      <c r="T14" s="10">
        <v>35.17730456502666</v>
      </c>
      <c r="U14" s="10"/>
      <c r="V14" s="10"/>
      <c r="W14" s="10"/>
      <c r="X14" s="29"/>
    </row>
    <row r="15" spans="1:24" ht="14.25" customHeight="1">
      <c r="A15" s="535">
        <v>1963</v>
      </c>
      <c r="B15" s="30">
        <v>7080.4219282418344</v>
      </c>
      <c r="C15" s="10">
        <v>516.25710829879722</v>
      </c>
      <c r="D15" s="10"/>
      <c r="E15" s="10"/>
      <c r="F15" s="10"/>
      <c r="G15" s="10"/>
      <c r="H15" s="10">
        <v>782.77716078553317</v>
      </c>
      <c r="I15" s="10"/>
      <c r="J15" s="10"/>
      <c r="K15" s="10"/>
      <c r="L15" s="29"/>
      <c r="M15" s="10"/>
      <c r="N15" s="30">
        <v>18.031856573320869</v>
      </c>
      <c r="O15" s="10">
        <v>10.099164671323035</v>
      </c>
      <c r="P15" s="10"/>
      <c r="Q15" s="10"/>
      <c r="R15" s="10"/>
      <c r="S15" s="10"/>
      <c r="T15" s="10">
        <v>25.740302660069215</v>
      </c>
      <c r="U15" s="10"/>
      <c r="V15" s="10"/>
      <c r="W15" s="10"/>
      <c r="X15" s="29"/>
    </row>
    <row r="16" spans="1:24" ht="14.25" customHeight="1">
      <c r="A16" s="535">
        <v>1964</v>
      </c>
      <c r="B16" s="30">
        <v>7993.6135010232701</v>
      </c>
      <c r="C16" s="10">
        <v>674.22137028842155</v>
      </c>
      <c r="D16" s="10">
        <v>208.54881074916517</v>
      </c>
      <c r="E16" s="10">
        <v>465.67255953925633</v>
      </c>
      <c r="F16" s="10">
        <v>173.67777654936077</v>
      </c>
      <c r="G16" s="10">
        <v>291.99478298989555</v>
      </c>
      <c r="H16" s="10">
        <v>915.32337896002059</v>
      </c>
      <c r="I16" s="10">
        <v>562.01572525698373</v>
      </c>
      <c r="J16" s="10">
        <v>353.30765370303681</v>
      </c>
      <c r="K16" s="10">
        <v>230.04251066649354</v>
      </c>
      <c r="L16" s="29">
        <v>123.26514303654326</v>
      </c>
      <c r="M16" s="10"/>
      <c r="N16" s="30">
        <v>12.897417442581617</v>
      </c>
      <c r="O16" s="10">
        <v>30.597982952749668</v>
      </c>
      <c r="P16" s="10"/>
      <c r="Q16" s="10"/>
      <c r="R16" s="10"/>
      <c r="S16" s="10"/>
      <c r="T16" s="10">
        <v>16.932816236165426</v>
      </c>
      <c r="U16" s="10"/>
      <c r="V16" s="10"/>
      <c r="W16" s="10"/>
      <c r="X16" s="29"/>
    </row>
    <row r="17" spans="1:24" ht="14.25" customHeight="1">
      <c r="A17" s="535">
        <v>1965</v>
      </c>
      <c r="B17" s="30">
        <v>9272.5099277766112</v>
      </c>
      <c r="C17" s="10">
        <v>725.56225811788897</v>
      </c>
      <c r="D17" s="10">
        <v>191.04309414840799</v>
      </c>
      <c r="E17" s="10">
        <v>534.51916396948104</v>
      </c>
      <c r="F17" s="10">
        <v>218.82918642277815</v>
      </c>
      <c r="G17" s="10">
        <v>315.68997754670289</v>
      </c>
      <c r="H17" s="10">
        <v>1223.2927464162717</v>
      </c>
      <c r="I17" s="10">
        <v>778.98981930670038</v>
      </c>
      <c r="J17" s="10">
        <v>444.30292710957139</v>
      </c>
      <c r="K17" s="10">
        <v>293.06216433031307</v>
      </c>
      <c r="L17" s="29">
        <v>151.24076277925832</v>
      </c>
      <c r="M17" s="10"/>
      <c r="N17" s="30">
        <v>15.998977516108681</v>
      </c>
      <c r="O17" s="10">
        <v>7.614841369905645</v>
      </c>
      <c r="P17" s="10">
        <v>-8.3940620605180154</v>
      </c>
      <c r="Q17" s="10">
        <v>14.784337839949725</v>
      </c>
      <c r="R17" s="10">
        <v>25.997229334971905</v>
      </c>
      <c r="S17" s="10">
        <v>8.1149376417548158</v>
      </c>
      <c r="T17" s="10">
        <v>33.645963222982701</v>
      </c>
      <c r="U17" s="10">
        <v>38.606409802947141</v>
      </c>
      <c r="V17" s="10">
        <v>25.755251111264688</v>
      </c>
      <c r="W17" s="10">
        <v>27.394786068555344</v>
      </c>
      <c r="X17" s="29">
        <v>22.695483129745277</v>
      </c>
    </row>
    <row r="18" spans="1:24" ht="14.25" customHeight="1">
      <c r="A18" s="535">
        <v>1966</v>
      </c>
      <c r="B18" s="30">
        <v>10756.844207310711</v>
      </c>
      <c r="C18" s="10">
        <v>913.92837393780621</v>
      </c>
      <c r="D18" s="10">
        <v>258.13441874025017</v>
      </c>
      <c r="E18" s="10">
        <v>655.7939551975561</v>
      </c>
      <c r="F18" s="10">
        <v>268.51234983850617</v>
      </c>
      <c r="G18" s="10">
        <v>387.28160535904993</v>
      </c>
      <c r="H18" s="10">
        <v>1463.770667046575</v>
      </c>
      <c r="I18" s="10">
        <v>897.38124573602056</v>
      </c>
      <c r="J18" s="10">
        <v>566.38942131055455</v>
      </c>
      <c r="K18" s="10">
        <v>402.15013513639838</v>
      </c>
      <c r="L18" s="29">
        <v>164.23928617415615</v>
      </c>
      <c r="M18" s="10"/>
      <c r="N18" s="30">
        <v>16.007901755787259</v>
      </c>
      <c r="O18" s="10">
        <v>25.961399412993114</v>
      </c>
      <c r="P18" s="10">
        <v>35.118424401001192</v>
      </c>
      <c r="Q18" s="10">
        <v>22.688576837443275</v>
      </c>
      <c r="R18" s="10">
        <v>22.704084508974098</v>
      </c>
      <c r="S18" s="10">
        <v>22.677827268607498</v>
      </c>
      <c r="T18" s="10">
        <v>19.658247899760827</v>
      </c>
      <c r="U18" s="10">
        <v>15.198071078090392</v>
      </c>
      <c r="V18" s="10">
        <v>27.478210642279866</v>
      </c>
      <c r="W18" s="10">
        <v>37.223491833333775</v>
      </c>
      <c r="X18" s="29">
        <v>8.5945899478632413</v>
      </c>
    </row>
    <row r="19" spans="1:24" ht="14.25" customHeight="1">
      <c r="A19" s="535">
        <v>1967</v>
      </c>
      <c r="B19" s="30">
        <v>12181.002594087064</v>
      </c>
      <c r="C19" s="10">
        <v>1000.4249572301835</v>
      </c>
      <c r="D19" s="10">
        <v>302.91698705014807</v>
      </c>
      <c r="E19" s="10">
        <v>697.5079701800355</v>
      </c>
      <c r="F19" s="10">
        <v>302.84822667212921</v>
      </c>
      <c r="G19" s="10">
        <v>394.65974350790634</v>
      </c>
      <c r="H19" s="10">
        <v>1461.049300278961</v>
      </c>
      <c r="I19" s="10">
        <v>831.99599428517809</v>
      </c>
      <c r="J19" s="10">
        <v>629.05330599378294</v>
      </c>
      <c r="K19" s="10">
        <v>471.01668489663348</v>
      </c>
      <c r="L19" s="29">
        <v>158.03662109714946</v>
      </c>
      <c r="M19" s="10"/>
      <c r="N19" s="30">
        <v>13.239555759378273</v>
      </c>
      <c r="O19" s="10">
        <v>9.4642628196007337</v>
      </c>
      <c r="P19" s="10">
        <v>17.348545974010811</v>
      </c>
      <c r="Q19" s="10">
        <v>6.3608416411696123</v>
      </c>
      <c r="R19" s="10">
        <v>12.787447897377536</v>
      </c>
      <c r="S19" s="10">
        <v>1.9051093691930143</v>
      </c>
      <c r="T19" s="10">
        <v>-0.18591483139259735</v>
      </c>
      <c r="U19" s="10">
        <v>-7.2862288755783267</v>
      </c>
      <c r="V19" s="10">
        <v>11.063745600726783</v>
      </c>
      <c r="W19" s="10">
        <v>17.124586999548686</v>
      </c>
      <c r="X19" s="29">
        <v>-3.7766025544153314</v>
      </c>
    </row>
    <row r="20" spans="1:24" ht="14.25" customHeight="1">
      <c r="A20" s="535">
        <v>1968</v>
      </c>
      <c r="B20" s="30">
        <v>13752.043061076061</v>
      </c>
      <c r="C20" s="10">
        <v>1400.4105477477051</v>
      </c>
      <c r="D20" s="10">
        <v>431.71372183278089</v>
      </c>
      <c r="E20" s="10">
        <v>968.69682591492403</v>
      </c>
      <c r="F20" s="10">
        <v>493.01378968041251</v>
      </c>
      <c r="G20" s="10">
        <v>475.68303623451152</v>
      </c>
      <c r="H20" s="10">
        <v>1754.9153433768122</v>
      </c>
      <c r="I20" s="10">
        <v>879.07183435549075</v>
      </c>
      <c r="J20" s="10">
        <v>875.84350902132155</v>
      </c>
      <c r="K20" s="10">
        <v>709.63274812954376</v>
      </c>
      <c r="L20" s="29">
        <v>166.21076089177777</v>
      </c>
      <c r="M20" s="10"/>
      <c r="N20" s="30">
        <v>12.897464349540622</v>
      </c>
      <c r="O20" s="10">
        <v>39.981568595103603</v>
      </c>
      <c r="P20" s="10">
        <v>42.518822082866706</v>
      </c>
      <c r="Q20" s="10">
        <v>38.879678416418862</v>
      </c>
      <c r="R20" s="10">
        <v>62.792364709522005</v>
      </c>
      <c r="S20" s="10">
        <v>20.529910653271898</v>
      </c>
      <c r="T20" s="10">
        <v>20.113355726034897</v>
      </c>
      <c r="U20" s="10">
        <v>5.6581810962633927</v>
      </c>
      <c r="V20" s="10">
        <v>39.232001592878937</v>
      </c>
      <c r="W20" s="10">
        <v>50.659789957393016</v>
      </c>
      <c r="X20" s="29">
        <v>5.1723073664068142</v>
      </c>
    </row>
    <row r="21" spans="1:24" ht="14.25" customHeight="1">
      <c r="A21" s="535">
        <v>1969</v>
      </c>
      <c r="B21" s="30">
        <v>15746.146505093888</v>
      </c>
      <c r="C21" s="10">
        <v>1710.9050318574955</v>
      </c>
      <c r="D21" s="10">
        <v>525.03094143273722</v>
      </c>
      <c r="E21" s="10">
        <v>1185.8740904247584</v>
      </c>
      <c r="F21" s="10">
        <v>664.21505489465676</v>
      </c>
      <c r="G21" s="10">
        <v>521.65903553010151</v>
      </c>
      <c r="H21" s="10">
        <v>2082.9000278722456</v>
      </c>
      <c r="I21" s="10">
        <v>1044.1949529927347</v>
      </c>
      <c r="J21" s="10">
        <v>1038.7050748795107</v>
      </c>
      <c r="K21" s="10">
        <v>849.40285422120803</v>
      </c>
      <c r="L21" s="29">
        <v>189.30222065830273</v>
      </c>
      <c r="M21" s="10"/>
      <c r="N21" s="30">
        <v>14.500415939373834</v>
      </c>
      <c r="O21" s="10">
        <v>22.171675628205012</v>
      </c>
      <c r="P21" s="10">
        <v>21.615532442144982</v>
      </c>
      <c r="Q21" s="10">
        <v>22.41952886598062</v>
      </c>
      <c r="R21" s="10">
        <v>34.72545166033234</v>
      </c>
      <c r="S21" s="10">
        <v>9.6652593835454326</v>
      </c>
      <c r="T21" s="10">
        <v>18.689487543275128</v>
      </c>
      <c r="U21" s="10">
        <v>18.783802663670524</v>
      </c>
      <c r="V21" s="10">
        <v>18.594824780989995</v>
      </c>
      <c r="W21" s="10">
        <v>19.69611837391545</v>
      </c>
      <c r="X21" s="29">
        <v>13.892878922298024</v>
      </c>
    </row>
    <row r="22" spans="1:24" ht="14.25" customHeight="1" thickBot="1">
      <c r="A22" s="535">
        <v>1970</v>
      </c>
      <c r="B22" s="701">
        <v>17390.561884834529</v>
      </c>
      <c r="C22" s="702">
        <v>2086.4045453448171</v>
      </c>
      <c r="D22" s="702">
        <v>695.19859004076704</v>
      </c>
      <c r="E22" s="702">
        <v>1391.2059553040501</v>
      </c>
      <c r="F22" s="702">
        <v>701.94454340531115</v>
      </c>
      <c r="G22" s="702">
        <v>689.26141189873897</v>
      </c>
      <c r="H22" s="702">
        <v>2353.5214445689826</v>
      </c>
      <c r="I22" s="702">
        <v>1230.4169306364759</v>
      </c>
      <c r="J22" s="702">
        <v>1123.1045139325065</v>
      </c>
      <c r="K22" s="702">
        <v>893.04568161634518</v>
      </c>
      <c r="L22" s="703">
        <v>230.05883231616139</v>
      </c>
      <c r="M22" s="702"/>
      <c r="N22" s="701">
        <v>10.443287690792612</v>
      </c>
      <c r="O22" s="702">
        <v>21.947420020131059</v>
      </c>
      <c r="P22" s="702">
        <v>32.410975273888766</v>
      </c>
      <c r="Q22" s="702">
        <v>17.314811626059367</v>
      </c>
      <c r="R22" s="702">
        <v>5.6803121568267168</v>
      </c>
      <c r="S22" s="702">
        <v>32.128721052118394</v>
      </c>
      <c r="T22" s="702">
        <v>12.992530273917469</v>
      </c>
      <c r="U22" s="702">
        <v>17.8340239157464</v>
      </c>
      <c r="V22" s="702">
        <v>8.1254478382890571</v>
      </c>
      <c r="W22" s="702">
        <v>5.1380598944598566</v>
      </c>
      <c r="X22" s="703">
        <v>21.529917354443405</v>
      </c>
    </row>
    <row r="23" spans="1:24" ht="14.25" customHeight="1">
      <c r="A23" s="535">
        <v>1971</v>
      </c>
      <c r="B23" s="30">
        <v>19626.545966796624</v>
      </c>
      <c r="C23" s="10">
        <v>2530.6610809647591</v>
      </c>
      <c r="D23" s="10">
        <v>843.22669794940703</v>
      </c>
      <c r="E23" s="10">
        <v>1687.4343830153521</v>
      </c>
      <c r="F23" s="10">
        <v>851.40906204161797</v>
      </c>
      <c r="G23" s="10">
        <v>836.02532097373421</v>
      </c>
      <c r="H23" s="10">
        <v>2503.4220764571223</v>
      </c>
      <c r="I23" s="10">
        <v>1308.7847210867776</v>
      </c>
      <c r="J23" s="10">
        <v>1194.6373553703447</v>
      </c>
      <c r="K23" s="10">
        <v>949.92560182619945</v>
      </c>
      <c r="L23" s="29">
        <v>244.71175354414527</v>
      </c>
      <c r="M23" s="10"/>
      <c r="N23" s="30">
        <v>12.857457376992443</v>
      </c>
      <c r="O23" s="10">
        <v>21.292924069359742</v>
      </c>
      <c r="P23" s="10">
        <v>21.292924069359742</v>
      </c>
      <c r="Q23" s="10">
        <v>21.292924069359721</v>
      </c>
      <c r="R23" s="10">
        <v>21.292924069359742</v>
      </c>
      <c r="S23" s="10">
        <v>21.292924069359721</v>
      </c>
      <c r="T23" s="10">
        <v>6.3692061202183847</v>
      </c>
      <c r="U23" s="10">
        <v>6.3692061202184069</v>
      </c>
      <c r="V23" s="10">
        <v>6.3692061202183847</v>
      </c>
      <c r="W23" s="10">
        <v>6.3692061202183847</v>
      </c>
      <c r="X23" s="29">
        <v>6.3692061202183847</v>
      </c>
    </row>
    <row r="24" spans="1:24" ht="14.25" customHeight="1">
      <c r="A24" s="535">
        <v>1972</v>
      </c>
      <c r="B24" s="30">
        <v>23034.928370801783</v>
      </c>
      <c r="C24" s="10">
        <v>3042.6647500258505</v>
      </c>
      <c r="D24" s="10">
        <v>1013.8284298240583</v>
      </c>
      <c r="E24" s="10">
        <v>2028.8363202017922</v>
      </c>
      <c r="F24" s="10">
        <v>1023.6662508513435</v>
      </c>
      <c r="G24" s="10">
        <v>1005.1700693504488</v>
      </c>
      <c r="H24" s="10">
        <v>3155.028564532322</v>
      </c>
      <c r="I24" s="10">
        <v>1649.4434632836776</v>
      </c>
      <c r="J24" s="10">
        <v>1505.5851012486444</v>
      </c>
      <c r="K24" s="10">
        <v>1197.178229003905</v>
      </c>
      <c r="L24" s="29">
        <v>308.40687224473942</v>
      </c>
      <c r="M24" s="10"/>
      <c r="N24" s="30">
        <v>17.366185623141828</v>
      </c>
      <c r="O24" s="10">
        <v>20.232012611736259</v>
      </c>
      <c r="P24" s="10">
        <v>20.232012611736259</v>
      </c>
      <c r="Q24" s="10">
        <v>20.232012611736259</v>
      </c>
      <c r="R24" s="10">
        <v>20.232012611736259</v>
      </c>
      <c r="S24" s="10">
        <v>20.232012611736284</v>
      </c>
      <c r="T24" s="10">
        <v>26.028630737225189</v>
      </c>
      <c r="U24" s="10">
        <v>26.028630737225189</v>
      </c>
      <c r="V24" s="10">
        <v>26.028630737225189</v>
      </c>
      <c r="W24" s="10">
        <v>26.028630737225189</v>
      </c>
      <c r="X24" s="29">
        <v>26.028630737225189</v>
      </c>
    </row>
    <row r="25" spans="1:24" ht="14.25" customHeight="1">
      <c r="A25" s="535">
        <v>1973</v>
      </c>
      <c r="B25" s="30">
        <v>27769.620514865015</v>
      </c>
      <c r="C25" s="10">
        <v>3662.2342867802836</v>
      </c>
      <c r="D25" s="10">
        <v>1274.3369913699062</v>
      </c>
      <c r="E25" s="10">
        <v>2387.8972954103774</v>
      </c>
      <c r="F25" s="10">
        <v>1207.569101788054</v>
      </c>
      <c r="G25" s="10">
        <v>1180.3281936223236</v>
      </c>
      <c r="H25" s="10">
        <v>4062.4235891054059</v>
      </c>
      <c r="I25" s="10">
        <v>2155.0969534534447</v>
      </c>
      <c r="J25" s="10">
        <v>1907.3266356519605</v>
      </c>
      <c r="K25" s="10">
        <v>1505.1374457670415</v>
      </c>
      <c r="L25" s="29">
        <v>402.18918988491902</v>
      </c>
      <c r="M25" s="10"/>
      <c r="N25" s="30">
        <v>20.554403590265768</v>
      </c>
      <c r="O25" s="10">
        <v>20.362727663281643</v>
      </c>
      <c r="P25" s="10">
        <v>25.695527357726313</v>
      </c>
      <c r="Q25" s="10">
        <v>17.697877923088058</v>
      </c>
      <c r="R25" s="10">
        <v>17.965118102092916</v>
      </c>
      <c r="S25" s="10">
        <v>17.425720245039123</v>
      </c>
      <c r="T25" s="10">
        <v>28.760279218187979</v>
      </c>
      <c r="U25" s="10">
        <v>30.656006187876407</v>
      </c>
      <c r="V25" s="10">
        <v>26.683415907220077</v>
      </c>
      <c r="W25" s="10">
        <v>25.723756856100664</v>
      </c>
      <c r="X25" s="29">
        <v>30.408634203766272</v>
      </c>
    </row>
    <row r="26" spans="1:24" ht="14.25" customHeight="1">
      <c r="A26" s="535">
        <v>1974</v>
      </c>
      <c r="B26" s="30">
        <v>34008.266924595555</v>
      </c>
      <c r="C26" s="10">
        <v>4408.1597876813221</v>
      </c>
      <c r="D26" s="10">
        <v>1732.989193534841</v>
      </c>
      <c r="E26" s="10">
        <v>2675.1705941464811</v>
      </c>
      <c r="F26" s="10">
        <v>1521.0537364904053</v>
      </c>
      <c r="G26" s="10">
        <v>1154.1168576560758</v>
      </c>
      <c r="H26" s="10">
        <v>6184.9434154889714</v>
      </c>
      <c r="I26" s="10">
        <v>3679.0931945667326</v>
      </c>
      <c r="J26" s="10">
        <v>2505.8502209222397</v>
      </c>
      <c r="K26" s="10">
        <v>2134.0707332253924</v>
      </c>
      <c r="L26" s="29">
        <v>371.77948769684718</v>
      </c>
      <c r="M26" s="10"/>
      <c r="N26" s="30">
        <v>22.465724392564201</v>
      </c>
      <c r="O26" s="10">
        <v>20.368044272689922</v>
      </c>
      <c r="P26" s="10">
        <v>35.991437529556912</v>
      </c>
      <c r="Q26" s="10">
        <v>12.030387541719367</v>
      </c>
      <c r="R26" s="10">
        <v>25.959974815368582</v>
      </c>
      <c r="S26" s="10">
        <v>-2.220682019448128</v>
      </c>
      <c r="T26" s="10">
        <v>52.247624597191987</v>
      </c>
      <c r="U26" s="10">
        <v>70.715901605779436</v>
      </c>
      <c r="V26" s="10">
        <v>31.380235250879963</v>
      </c>
      <c r="W26" s="10">
        <v>41.785771075400802</v>
      </c>
      <c r="X26" s="29">
        <v>-7.5610441436213538</v>
      </c>
    </row>
    <row r="27" spans="1:24" ht="14.25" customHeight="1">
      <c r="A27" s="535">
        <v>1975</v>
      </c>
      <c r="B27" s="30">
        <v>39929.019302178502</v>
      </c>
      <c r="C27" s="10">
        <v>4860.5335479078976</v>
      </c>
      <c r="D27" s="10">
        <v>1833.7476084395248</v>
      </c>
      <c r="E27" s="10">
        <v>3026.7859394683737</v>
      </c>
      <c r="F27" s="10">
        <v>1796.1088875696958</v>
      </c>
      <c r="G27" s="10">
        <v>1230.6770518986777</v>
      </c>
      <c r="H27" s="10">
        <v>6559.7439106590637</v>
      </c>
      <c r="I27" s="10">
        <v>3790.1560853000797</v>
      </c>
      <c r="J27" s="10">
        <v>2769.5878253589844</v>
      </c>
      <c r="K27" s="10">
        <v>2364.9062727286191</v>
      </c>
      <c r="L27" s="29">
        <v>404.6815526303651</v>
      </c>
      <c r="M27" s="10"/>
      <c r="N27" s="30">
        <v>17.409744491569267</v>
      </c>
      <c r="O27" s="10">
        <v>10.262190619558332</v>
      </c>
      <c r="P27" s="10">
        <v>5.8141398273328759</v>
      </c>
      <c r="Q27" s="10">
        <v>13.143660673127133</v>
      </c>
      <c r="R27" s="10">
        <v>18.08319748873155</v>
      </c>
      <c r="S27" s="10">
        <v>6.6336605114745373</v>
      </c>
      <c r="T27" s="10">
        <v>6.0598855962283871</v>
      </c>
      <c r="U27" s="10">
        <v>3.0187572007516428</v>
      </c>
      <c r="V27" s="10">
        <v>10.52487503980506</v>
      </c>
      <c r="W27" s="10">
        <v>10.816677062730085</v>
      </c>
      <c r="X27" s="29">
        <v>8.8498871030632476</v>
      </c>
    </row>
    <row r="28" spans="1:24" ht="14.25" customHeight="1">
      <c r="A28" s="535">
        <v>1976</v>
      </c>
      <c r="B28" s="30">
        <v>48050.688425537352</v>
      </c>
      <c r="C28" s="10">
        <v>5941.657750552421</v>
      </c>
      <c r="D28" s="10">
        <v>2547.6571842104299</v>
      </c>
      <c r="E28" s="10">
        <v>3394.0005663419915</v>
      </c>
      <c r="F28" s="10">
        <v>2065.9213556907566</v>
      </c>
      <c r="G28" s="10">
        <v>1328.0792106512349</v>
      </c>
      <c r="H28" s="10">
        <v>8274.7425076300897</v>
      </c>
      <c r="I28" s="10">
        <v>4598.2224029913796</v>
      </c>
      <c r="J28" s="10">
        <v>3676.5201046387087</v>
      </c>
      <c r="K28" s="10">
        <v>3206.5912234518132</v>
      </c>
      <c r="L28" s="29">
        <v>469.92888118689535</v>
      </c>
      <c r="M28" s="10"/>
      <c r="N28" s="30">
        <v>20.340266966976905</v>
      </c>
      <c r="O28" s="10">
        <v>22.24291205869504</v>
      </c>
      <c r="P28" s="10">
        <v>38.931724981412529</v>
      </c>
      <c r="Q28" s="10">
        <v>12.13216376107904</v>
      </c>
      <c r="R28" s="10">
        <v>15.022055176517867</v>
      </c>
      <c r="S28" s="10">
        <v>7.9145181591129932</v>
      </c>
      <c r="T28" s="10">
        <v>26.144291916400732</v>
      </c>
      <c r="U28" s="10">
        <v>21.32013298410962</v>
      </c>
      <c r="V28" s="10">
        <v>32.746110124244595</v>
      </c>
      <c r="W28" s="10">
        <v>35.590626166848537</v>
      </c>
      <c r="X28" s="29">
        <v>16.123128947300192</v>
      </c>
    </row>
    <row r="29" spans="1:24" ht="14.25" customHeight="1">
      <c r="A29" s="535">
        <v>1977</v>
      </c>
      <c r="B29" s="30">
        <v>60968.839093171344</v>
      </c>
      <c r="C29" s="10">
        <v>7986.4093794328919</v>
      </c>
      <c r="D29" s="10">
        <v>3444.5301385506241</v>
      </c>
      <c r="E29" s="10">
        <v>4541.8792408822683</v>
      </c>
      <c r="F29" s="10">
        <v>2487.2787746448084</v>
      </c>
      <c r="G29" s="10">
        <v>2054.6004662374594</v>
      </c>
      <c r="H29" s="10">
        <v>9584.5451904677757</v>
      </c>
      <c r="I29" s="10">
        <v>5313.8087965347058</v>
      </c>
      <c r="J29" s="10">
        <v>4270.7363939330698</v>
      </c>
      <c r="K29" s="10">
        <v>3573.9877859077992</v>
      </c>
      <c r="L29" s="29">
        <v>696.74860802527087</v>
      </c>
      <c r="M29" s="10"/>
      <c r="N29" s="30">
        <v>26.884423701135617</v>
      </c>
      <c r="O29" s="10">
        <v>34.413823796740253</v>
      </c>
      <c r="P29" s="10">
        <v>35.203831971535557</v>
      </c>
      <c r="Q29" s="10">
        <v>33.820815645220861</v>
      </c>
      <c r="R29" s="10">
        <v>20.395617567599402</v>
      </c>
      <c r="S29" s="10">
        <v>54.704662926691604</v>
      </c>
      <c r="T29" s="10">
        <v>15.828923759620617</v>
      </c>
      <c r="U29" s="10">
        <v>15.562239727199811</v>
      </c>
      <c r="V29" s="10">
        <v>16.162465385260138</v>
      </c>
      <c r="W29" s="10">
        <v>11.457542818959411</v>
      </c>
      <c r="X29" s="29">
        <v>48.266819920814164</v>
      </c>
    </row>
    <row r="30" spans="1:24" ht="14.25" customHeight="1">
      <c r="A30" s="535">
        <v>1978</v>
      </c>
      <c r="B30" s="30">
        <v>74624.686691396098</v>
      </c>
      <c r="C30" s="10">
        <v>10282.689102299548</v>
      </c>
      <c r="D30" s="10">
        <v>4443.2993936575422</v>
      </c>
      <c r="E30" s="10">
        <v>5839.3897086420056</v>
      </c>
      <c r="F30" s="10">
        <v>3069.706160120018</v>
      </c>
      <c r="G30" s="10">
        <v>2769.6835485219872</v>
      </c>
      <c r="H30" s="10">
        <v>10251.51357251708</v>
      </c>
      <c r="I30" s="10">
        <v>5475.5841325446427</v>
      </c>
      <c r="J30" s="10">
        <v>4775.9294399724367</v>
      </c>
      <c r="K30" s="10">
        <v>4042.0103481181295</v>
      </c>
      <c r="L30" s="29">
        <v>733.91909185430734</v>
      </c>
      <c r="M30" s="10"/>
      <c r="N30" s="30">
        <v>22.398077118306546</v>
      </c>
      <c r="O30" s="10">
        <v>28.752341806822244</v>
      </c>
      <c r="P30" s="10">
        <v>28.995805376438845</v>
      </c>
      <c r="Q30" s="10">
        <v>28.567700701520483</v>
      </c>
      <c r="R30" s="10">
        <v>23.41624877003914</v>
      </c>
      <c r="S30" s="10">
        <v>34.803996885781018</v>
      </c>
      <c r="T30" s="10">
        <v>6.9587901021389342</v>
      </c>
      <c r="U30" s="10">
        <v>3.0444327638479374</v>
      </c>
      <c r="V30" s="10">
        <v>11.829178845059008</v>
      </c>
      <c r="W30" s="10">
        <v>13.09524794840482</v>
      </c>
      <c r="X30" s="29">
        <v>5.3348486672094353</v>
      </c>
    </row>
    <row r="31" spans="1:24" ht="14.25" customHeight="1">
      <c r="A31" s="535">
        <v>1979</v>
      </c>
      <c r="B31" s="30">
        <v>87295.487988853885</v>
      </c>
      <c r="C31" s="10">
        <v>11855.683625662163</v>
      </c>
      <c r="D31" s="10">
        <v>5386.7497479090989</v>
      </c>
      <c r="E31" s="10">
        <v>6468.9338777530647</v>
      </c>
      <c r="F31" s="10">
        <v>3561.4721946369273</v>
      </c>
      <c r="G31" s="10">
        <v>2907.4616831161379</v>
      </c>
      <c r="H31" s="10">
        <v>12218.85284749418</v>
      </c>
      <c r="I31" s="10">
        <v>6518.7453024718861</v>
      </c>
      <c r="J31" s="10">
        <v>5700.1075450222934</v>
      </c>
      <c r="K31" s="10">
        <v>4655.9752110263298</v>
      </c>
      <c r="L31" s="29">
        <v>1044.1323339959633</v>
      </c>
      <c r="M31" s="10"/>
      <c r="N31" s="30">
        <v>16.979369507917387</v>
      </c>
      <c r="O31" s="10">
        <v>15.297501535963409</v>
      </c>
      <c r="P31" s="10">
        <v>21.233103391553065</v>
      </c>
      <c r="Q31" s="10">
        <v>10.780992544124345</v>
      </c>
      <c r="R31" s="10">
        <v>16.019970930953285</v>
      </c>
      <c r="S31" s="10">
        <v>4.9745081768519883</v>
      </c>
      <c r="T31" s="10">
        <v>19.190720092799452</v>
      </c>
      <c r="U31" s="10">
        <v>19.051139470711774</v>
      </c>
      <c r="V31" s="10">
        <v>19.35074872159732</v>
      </c>
      <c r="W31" s="10">
        <v>15.189591565346895</v>
      </c>
      <c r="X31" s="29">
        <v>42.268043655585608</v>
      </c>
    </row>
    <row r="32" spans="1:24" ht="14.25" customHeight="1">
      <c r="A32" s="535">
        <v>1980</v>
      </c>
      <c r="B32" s="30">
        <v>100301.78642027477</v>
      </c>
      <c r="C32" s="10">
        <v>14295.021064145527</v>
      </c>
      <c r="D32" s="10">
        <v>6212.6621802634081</v>
      </c>
      <c r="E32" s="10">
        <v>8082.3588838821197</v>
      </c>
      <c r="F32" s="10">
        <v>4850.5342945640459</v>
      </c>
      <c r="G32" s="10">
        <v>3231.8245893180742</v>
      </c>
      <c r="H32" s="10">
        <v>17274.921239685438</v>
      </c>
      <c r="I32" s="10">
        <v>9211.9256667209447</v>
      </c>
      <c r="J32" s="10">
        <v>8062.9955729644935</v>
      </c>
      <c r="K32" s="10">
        <v>6513.1257004545769</v>
      </c>
      <c r="L32" s="29">
        <v>1549.8698725099161</v>
      </c>
      <c r="M32" s="10"/>
      <c r="N32" s="30">
        <v>14.899164585782</v>
      </c>
      <c r="O32" s="10">
        <v>20.575257534734725</v>
      </c>
      <c r="P32" s="10">
        <v>15.332296301213777</v>
      </c>
      <c r="Q32" s="10">
        <v>24.941126878382413</v>
      </c>
      <c r="R32" s="10">
        <v>36.194641695315319</v>
      </c>
      <c r="S32" s="10">
        <v>11.156222903487855</v>
      </c>
      <c r="T32" s="10">
        <v>41.379239567715629</v>
      </c>
      <c r="U32" s="10">
        <v>41.314397775716351</v>
      </c>
      <c r="V32" s="10">
        <v>41.453393804922655</v>
      </c>
      <c r="W32" s="10">
        <v>39.887465144361677</v>
      </c>
      <c r="X32" s="29">
        <v>48.436153354092767</v>
      </c>
    </row>
    <row r="33" spans="1:24" ht="14.25" customHeight="1">
      <c r="A33" s="535">
        <v>1981</v>
      </c>
      <c r="B33" s="30">
        <v>112534.40443139896</v>
      </c>
      <c r="C33" s="10">
        <v>18305.524310496694</v>
      </c>
      <c r="D33" s="10">
        <v>8114.3601437277766</v>
      </c>
      <c r="E33" s="10">
        <v>10191.164166768916</v>
      </c>
      <c r="F33" s="10">
        <v>6090.9449472758597</v>
      </c>
      <c r="G33" s="10">
        <v>4100.2192194930567</v>
      </c>
      <c r="H33" s="10">
        <v>21468.159360828988</v>
      </c>
      <c r="I33" s="10">
        <v>10663.561961320622</v>
      </c>
      <c r="J33" s="10">
        <v>10804.59739950837</v>
      </c>
      <c r="K33" s="10">
        <v>9206.6788404982362</v>
      </c>
      <c r="L33" s="29">
        <v>1597.9185590101333</v>
      </c>
      <c r="M33" s="10"/>
      <c r="N33" s="30">
        <v>12.195812704539733</v>
      </c>
      <c r="O33" s="10">
        <v>28.055245447733036</v>
      </c>
      <c r="P33" s="10">
        <v>30.610033320429775</v>
      </c>
      <c r="Q33" s="10">
        <v>26.091458114934561</v>
      </c>
      <c r="R33" s="10">
        <v>25.572660193371522</v>
      </c>
      <c r="S33" s="10">
        <v>26.870104059645648</v>
      </c>
      <c r="T33" s="10">
        <v>24.273558547465225</v>
      </c>
      <c r="U33" s="10">
        <v>15.758228486839254</v>
      </c>
      <c r="V33" s="10">
        <v>34.002273742237477</v>
      </c>
      <c r="W33" s="10">
        <v>41.355767782213483</v>
      </c>
      <c r="X33" s="29">
        <v>3.100175527794824</v>
      </c>
    </row>
    <row r="34" spans="1:24" ht="14.25" customHeight="1">
      <c r="A34" s="535">
        <v>1982</v>
      </c>
      <c r="B34" s="30">
        <v>129413.03956965175</v>
      </c>
      <c r="C34" s="10">
        <v>21955.058677540997</v>
      </c>
      <c r="D34" s="10">
        <v>9983.7555838273929</v>
      </c>
      <c r="E34" s="10">
        <v>11971.303093713605</v>
      </c>
      <c r="F34" s="10">
        <v>6710.3724903931825</v>
      </c>
      <c r="G34" s="10">
        <v>5260.9306033204221</v>
      </c>
      <c r="H34" s="10">
        <v>25284.056888752137</v>
      </c>
      <c r="I34" s="10">
        <v>11852.577295815321</v>
      </c>
      <c r="J34" s="10">
        <v>13431.479592936816</v>
      </c>
      <c r="K34" s="10">
        <v>11618.124567271088</v>
      </c>
      <c r="L34" s="29">
        <v>1813.3550256657272</v>
      </c>
      <c r="M34" s="10"/>
      <c r="N34" s="30">
        <v>14.998644391051119</v>
      </c>
      <c r="O34" s="10">
        <v>19.936792331873288</v>
      </c>
      <c r="P34" s="10">
        <v>23.03811276536225</v>
      </c>
      <c r="Q34" s="10">
        <v>17.467473762706319</v>
      </c>
      <c r="R34" s="10">
        <v>10.169646064431404</v>
      </c>
      <c r="S34" s="10">
        <v>28.30852014714651</v>
      </c>
      <c r="T34" s="10">
        <v>17.774684190604951</v>
      </c>
      <c r="U34" s="10">
        <v>11.150264225101814</v>
      </c>
      <c r="V34" s="10">
        <v>24.312633745594027</v>
      </c>
      <c r="W34" s="10">
        <v>26.192351971325543</v>
      </c>
      <c r="X34" s="29">
        <v>13.482318322221065</v>
      </c>
    </row>
    <row r="35" spans="1:24" ht="14.25" customHeight="1">
      <c r="A35" s="535">
        <v>1983</v>
      </c>
      <c r="B35" s="30">
        <v>147363.75157668718</v>
      </c>
      <c r="C35" s="10">
        <v>28120.696365084157</v>
      </c>
      <c r="D35" s="10">
        <v>12873.816852725691</v>
      </c>
      <c r="E35" s="10">
        <v>15246.879512358468</v>
      </c>
      <c r="F35" s="10">
        <v>8651.1833769327168</v>
      </c>
      <c r="G35" s="10">
        <v>6595.6961354257501</v>
      </c>
      <c r="H35" s="10">
        <v>30505.772899619482</v>
      </c>
      <c r="I35" s="10">
        <v>13997.825939060684</v>
      </c>
      <c r="J35" s="10">
        <v>16507.946960558798</v>
      </c>
      <c r="K35" s="10">
        <v>14458.722256817144</v>
      </c>
      <c r="L35" s="29">
        <v>2049.2247037416537</v>
      </c>
      <c r="M35" s="10"/>
      <c r="N35" s="30">
        <v>13.870868087735566</v>
      </c>
      <c r="O35" s="10">
        <v>28.082993437181393</v>
      </c>
      <c r="P35" s="10">
        <v>28.947636434328228</v>
      </c>
      <c r="Q35" s="10">
        <v>27.361903654122166</v>
      </c>
      <c r="R35" s="10">
        <v>28.922550712617976</v>
      </c>
      <c r="S35" s="10">
        <v>25.371281865282434</v>
      </c>
      <c r="T35" s="10">
        <v>20.652207965843793</v>
      </c>
      <c r="U35" s="10">
        <v>18.099427573467629</v>
      </c>
      <c r="V35" s="10">
        <v>22.904902965714946</v>
      </c>
      <c r="W35" s="10">
        <v>24.449709357981742</v>
      </c>
      <c r="X35" s="29">
        <v>13.00736340857096</v>
      </c>
    </row>
    <row r="36" spans="1:24" ht="14.25" customHeight="1">
      <c r="A36" s="535">
        <v>1984</v>
      </c>
      <c r="B36" s="30">
        <v>166292.90469065867</v>
      </c>
      <c r="C36" s="10">
        <v>35459.774051991553</v>
      </c>
      <c r="D36" s="10">
        <v>16899.657431264415</v>
      </c>
      <c r="E36" s="10">
        <v>18560.116620727138</v>
      </c>
      <c r="F36" s="10">
        <v>10035.961440656194</v>
      </c>
      <c r="G36" s="10">
        <v>8524.1551800709458</v>
      </c>
      <c r="H36" s="10">
        <v>33687.558506887348</v>
      </c>
      <c r="I36" s="10">
        <v>16046.598951893206</v>
      </c>
      <c r="J36" s="10">
        <v>17640.959554994144</v>
      </c>
      <c r="K36" s="10">
        <v>15352.371786533047</v>
      </c>
      <c r="L36" s="29">
        <v>2288.5877684610964</v>
      </c>
      <c r="M36" s="10"/>
      <c r="N36" s="30">
        <v>12.845189479395746</v>
      </c>
      <c r="O36" s="10">
        <v>26.098491984785642</v>
      </c>
      <c r="P36" s="10">
        <v>31.271538383632969</v>
      </c>
      <c r="Q36" s="10">
        <v>21.730591533061585</v>
      </c>
      <c r="R36" s="10">
        <v>16.006805120046486</v>
      </c>
      <c r="S36" s="10">
        <v>29.238142647102315</v>
      </c>
      <c r="T36" s="10">
        <v>10.430109795079323</v>
      </c>
      <c r="U36" s="10">
        <v>14.636365831035647</v>
      </c>
      <c r="V36" s="10">
        <v>6.8634373319854225</v>
      </c>
      <c r="W36" s="10">
        <v>6.180695042361406</v>
      </c>
      <c r="X36" s="29">
        <v>11.680664608541601</v>
      </c>
    </row>
    <row r="37" spans="1:24" ht="14.25" customHeight="1">
      <c r="A37" s="535">
        <v>1985</v>
      </c>
      <c r="B37" s="30">
        <v>184777.024914056</v>
      </c>
      <c r="C37" s="10">
        <v>38595.125009006406</v>
      </c>
      <c r="D37" s="10">
        <v>18345.565298868642</v>
      </c>
      <c r="E37" s="10">
        <v>20249.559710137761</v>
      </c>
      <c r="F37" s="10">
        <v>10926.131212098921</v>
      </c>
      <c r="G37" s="10">
        <v>9323.4284980388402</v>
      </c>
      <c r="H37" s="10">
        <v>36999.033254582682</v>
      </c>
      <c r="I37" s="10">
        <v>17438.029899457506</v>
      </c>
      <c r="J37" s="10">
        <v>19561.003355125173</v>
      </c>
      <c r="K37" s="10">
        <v>16699.131089813771</v>
      </c>
      <c r="L37" s="29">
        <v>2861.872265311401</v>
      </c>
      <c r="M37" s="10"/>
      <c r="N37" s="30">
        <v>11.115399215487788</v>
      </c>
      <c r="O37" s="10">
        <v>8.8419936134329635</v>
      </c>
      <c r="P37" s="10">
        <v>8.5558412854528818</v>
      </c>
      <c r="Q37" s="10">
        <v>9.1025456570888341</v>
      </c>
      <c r="R37" s="10">
        <v>8.8698006335158119</v>
      </c>
      <c r="S37" s="10">
        <v>9.3765693031557582</v>
      </c>
      <c r="T37" s="10">
        <v>9.8299636259431278</v>
      </c>
      <c r="U37" s="10">
        <v>8.6711891518927544</v>
      </c>
      <c r="V37" s="10">
        <v>10.884009989056786</v>
      </c>
      <c r="W37" s="10">
        <v>8.7723207984194751</v>
      </c>
      <c r="X37" s="29">
        <v>25.049705532412037</v>
      </c>
    </row>
    <row r="38" spans="1:24" ht="14.25" customHeight="1">
      <c r="A38" s="535">
        <v>1986</v>
      </c>
      <c r="B38" s="30">
        <v>211536.86314515118</v>
      </c>
      <c r="C38" s="10">
        <v>38492.15779419279</v>
      </c>
      <c r="D38" s="10">
        <v>16283.932654390461</v>
      </c>
      <c r="E38" s="10">
        <v>22208.225139802329</v>
      </c>
      <c r="F38" s="10">
        <v>11291.161891758666</v>
      </c>
      <c r="G38" s="10">
        <v>10917.063248043663</v>
      </c>
      <c r="H38" s="10">
        <v>36276.821994738035</v>
      </c>
      <c r="I38" s="10">
        <v>16544.084246256905</v>
      </c>
      <c r="J38" s="10">
        <v>19732.737748481122</v>
      </c>
      <c r="K38" s="10">
        <v>16312.215216877787</v>
      </c>
      <c r="L38" s="29">
        <v>3420.5225316033366</v>
      </c>
      <c r="M38" s="10"/>
      <c r="N38" s="30">
        <v>14.482232433140307</v>
      </c>
      <c r="O38" s="10">
        <v>-0.26678813655762745</v>
      </c>
      <c r="P38" s="10">
        <v>-11.237771150095444</v>
      </c>
      <c r="Q38" s="10">
        <v>9.6726321841159812</v>
      </c>
      <c r="R38" s="10">
        <v>3.3408959912135439</v>
      </c>
      <c r="S38" s="10">
        <v>17.092797465439237</v>
      </c>
      <c r="T38" s="10">
        <v>-1.9519733255603189</v>
      </c>
      <c r="U38" s="10">
        <v>-5.1264142701602511</v>
      </c>
      <c r="V38" s="10">
        <v>0.87794266090626127</v>
      </c>
      <c r="W38" s="10">
        <v>-2.3169820684382669</v>
      </c>
      <c r="X38" s="29">
        <v>19.520447263258568</v>
      </c>
    </row>
    <row r="39" spans="1:24" ht="14.25" customHeight="1">
      <c r="A39" s="535">
        <v>1987</v>
      </c>
      <c r="B39" s="30">
        <v>236546.02825587906</v>
      </c>
      <c r="C39" s="10">
        <v>41926.103169576585</v>
      </c>
      <c r="D39" s="10">
        <v>17872.093084831562</v>
      </c>
      <c r="E39" s="10">
        <v>24054.010084745023</v>
      </c>
      <c r="F39" s="10">
        <v>12016.932425754714</v>
      </c>
      <c r="G39" s="10">
        <v>12037.077658990307</v>
      </c>
      <c r="H39" s="10">
        <v>43984.638373451751</v>
      </c>
      <c r="I39" s="10">
        <v>20694.290989145036</v>
      </c>
      <c r="J39" s="10">
        <v>23290.347384306719</v>
      </c>
      <c r="K39" s="10">
        <v>19243.808097163608</v>
      </c>
      <c r="L39" s="29">
        <v>4046.5392871431104</v>
      </c>
      <c r="M39" s="10"/>
      <c r="N39" s="30">
        <v>11.822603748060324</v>
      </c>
      <c r="O39" s="10">
        <v>8.9211558202171304</v>
      </c>
      <c r="P39" s="10">
        <v>9.7529292471797433</v>
      </c>
      <c r="Q39" s="10">
        <v>8.3112672594201076</v>
      </c>
      <c r="R39" s="10">
        <v>6.4277754668081055</v>
      </c>
      <c r="S39" s="10">
        <v>10.259301292839451</v>
      </c>
      <c r="T39" s="10">
        <v>21.24722055264856</v>
      </c>
      <c r="U39" s="10">
        <v>25.08574473577838</v>
      </c>
      <c r="V39" s="10">
        <v>18.028971352945856</v>
      </c>
      <c r="W39" s="10">
        <v>17.971764357624377</v>
      </c>
      <c r="X39" s="29">
        <v>18.301787219812127</v>
      </c>
    </row>
    <row r="40" spans="1:24" ht="14.25" customHeight="1">
      <c r="A40" s="535">
        <v>1988</v>
      </c>
      <c r="B40" s="30">
        <v>263352.15832429164</v>
      </c>
      <c r="C40" s="10">
        <v>45563.824739667121</v>
      </c>
      <c r="D40" s="10">
        <v>19975.081604675706</v>
      </c>
      <c r="E40" s="10">
        <v>25588.743134991411</v>
      </c>
      <c r="F40" s="10">
        <v>12558.185614633458</v>
      </c>
      <c r="G40" s="10">
        <v>13030.557520357956</v>
      </c>
      <c r="H40" s="10">
        <v>51114.62602195418</v>
      </c>
      <c r="I40" s="10">
        <v>24080.964394391722</v>
      </c>
      <c r="J40" s="10">
        <v>27033.661627562458</v>
      </c>
      <c r="K40" s="10">
        <v>22339.349032404221</v>
      </c>
      <c r="L40" s="29">
        <v>4694.312595158236</v>
      </c>
      <c r="M40" s="10"/>
      <c r="N40" s="30">
        <v>11.332310360931341</v>
      </c>
      <c r="O40" s="10">
        <v>8.6765077006494273</v>
      </c>
      <c r="P40" s="10">
        <v>11.766884325535409</v>
      </c>
      <c r="Q40" s="10">
        <v>6.3803625459511792</v>
      </c>
      <c r="R40" s="10">
        <v>4.5040878129490647</v>
      </c>
      <c r="S40" s="10">
        <v>8.2534971486674316</v>
      </c>
      <c r="T40" s="10">
        <v>16.210176807560028</v>
      </c>
      <c r="U40" s="10">
        <v>16.365254586509526</v>
      </c>
      <c r="V40" s="10">
        <v>16.072384758752143</v>
      </c>
      <c r="W40" s="10">
        <v>16.085906280144592</v>
      </c>
      <c r="X40" s="29">
        <v>16.008081524705986</v>
      </c>
    </row>
    <row r="41" spans="1:24" ht="14.25" customHeight="1">
      <c r="A41" s="535">
        <v>1989</v>
      </c>
      <c r="B41" s="30">
        <v>295097.83785191365</v>
      </c>
      <c r="C41" s="10">
        <v>48990.702474884267</v>
      </c>
      <c r="D41" s="10">
        <v>22300.322056833986</v>
      </c>
      <c r="E41" s="10">
        <v>26690.380418050281</v>
      </c>
      <c r="F41" s="10">
        <v>13725.728680313578</v>
      </c>
      <c r="G41" s="10">
        <v>12964.651737736704</v>
      </c>
      <c r="H41" s="10">
        <v>61323.462425705031</v>
      </c>
      <c r="I41" s="10">
        <v>29612.043098303573</v>
      </c>
      <c r="J41" s="10">
        <v>31711.419327401461</v>
      </c>
      <c r="K41" s="10">
        <v>25590.485982505084</v>
      </c>
      <c r="L41" s="29">
        <v>6120.9333448963789</v>
      </c>
      <c r="M41" s="10"/>
      <c r="N41" s="30">
        <v>12.054459598743982</v>
      </c>
      <c r="O41" s="10">
        <v>7.5210493298069503</v>
      </c>
      <c r="P41" s="10">
        <v>11.640705646048488</v>
      </c>
      <c r="Q41" s="10">
        <v>4.3051637090859352</v>
      </c>
      <c r="R41" s="10">
        <v>9.2970680758185154</v>
      </c>
      <c r="S41" s="10">
        <v>-0.50577868612518007</v>
      </c>
      <c r="T41" s="10">
        <v>19.972436850787222</v>
      </c>
      <c r="U41" s="10">
        <v>22.968676060166416</v>
      </c>
      <c r="V41" s="10">
        <v>17.30345583326287</v>
      </c>
      <c r="W41" s="10">
        <v>14.553409525877159</v>
      </c>
      <c r="X41" s="29">
        <v>30.390407984538026</v>
      </c>
    </row>
    <row r="42" spans="1:24" ht="14.25" customHeight="1">
      <c r="A42" s="535">
        <v>1990</v>
      </c>
      <c r="B42" s="30">
        <v>328698.34713386715</v>
      </c>
      <c r="C42" s="10">
        <v>51678.239091589108</v>
      </c>
      <c r="D42" s="10">
        <v>24446.722932575623</v>
      </c>
      <c r="E42" s="10">
        <v>27231.516159013496</v>
      </c>
      <c r="F42" s="10">
        <v>14377.823411845686</v>
      </c>
      <c r="G42" s="10">
        <v>12853.69274716781</v>
      </c>
      <c r="H42" s="10">
        <v>65353.46893505448</v>
      </c>
      <c r="I42" s="10">
        <v>30519.078833649321</v>
      </c>
      <c r="J42" s="10">
        <v>34834.390101405152</v>
      </c>
      <c r="K42" s="10">
        <v>27882.723783435315</v>
      </c>
      <c r="L42" s="29">
        <v>6951.6663179698362</v>
      </c>
      <c r="M42" s="10"/>
      <c r="N42" s="30">
        <v>11.386226861755233</v>
      </c>
      <c r="O42" s="10">
        <v>5.4858095126981254</v>
      </c>
      <c r="P42" s="10">
        <v>9.624977030696602</v>
      </c>
      <c r="Q42" s="10">
        <v>2.0274560815073839</v>
      </c>
      <c r="R42" s="10">
        <v>4.7508933530602926</v>
      </c>
      <c r="S42" s="10">
        <v>-0.8558578572991693</v>
      </c>
      <c r="T42" s="10">
        <v>6.5717204312002231</v>
      </c>
      <c r="U42" s="10">
        <v>3.0630636742444484</v>
      </c>
      <c r="V42" s="10">
        <v>9.8480952295477042</v>
      </c>
      <c r="W42" s="10">
        <v>8.9573828433634262</v>
      </c>
      <c r="X42" s="29">
        <v>13.571998358160853</v>
      </c>
    </row>
    <row r="43" spans="1:24" ht="14.25" customHeight="1">
      <c r="A43" s="535">
        <v>1991</v>
      </c>
      <c r="B43" s="30">
        <v>360444.02666148916</v>
      </c>
      <c r="C43" s="10">
        <v>56809.477894875439</v>
      </c>
      <c r="D43" s="10">
        <v>26870.793698401332</v>
      </c>
      <c r="E43" s="10">
        <v>29938.684196474103</v>
      </c>
      <c r="F43" s="10">
        <v>16363.577613219783</v>
      </c>
      <c r="G43" s="10">
        <v>13575.106583254323</v>
      </c>
      <c r="H43" s="10">
        <v>71072.841345050736</v>
      </c>
      <c r="I43" s="10">
        <v>33583.58545866402</v>
      </c>
      <c r="J43" s="10">
        <v>37489.255886386723</v>
      </c>
      <c r="K43" s="10">
        <v>29766.48762198933</v>
      </c>
      <c r="L43" s="29">
        <v>7722.7682643973912</v>
      </c>
      <c r="M43" s="10"/>
      <c r="N43" s="30">
        <v>9.6579979195006835</v>
      </c>
      <c r="O43" s="10">
        <v>9.9292059742830183</v>
      </c>
      <c r="P43" s="10">
        <v>9.9157288791275953</v>
      </c>
      <c r="Q43" s="10">
        <v>9.9413048529967583</v>
      </c>
      <c r="R43" s="10">
        <v>13.811229589438835</v>
      </c>
      <c r="S43" s="10">
        <v>5.6125025724258926</v>
      </c>
      <c r="T43" s="10">
        <v>8.75144426637846</v>
      </c>
      <c r="U43" s="10">
        <v>10.041281526609769</v>
      </c>
      <c r="V43" s="10">
        <v>7.6213930465068858</v>
      </c>
      <c r="W43" s="10">
        <v>6.7560251759662293</v>
      </c>
      <c r="X43" s="29">
        <v>11.092332559666751</v>
      </c>
    </row>
    <row r="44" spans="1:24" ht="14.25" customHeight="1">
      <c r="A44" s="535">
        <v>1992</v>
      </c>
      <c r="B44" s="30">
        <v>388205.45191817905</v>
      </c>
      <c r="C44" s="10">
        <v>62851.373065919746</v>
      </c>
      <c r="D44" s="10">
        <v>28554.467955149623</v>
      </c>
      <c r="E44" s="10">
        <v>34296.905110770123</v>
      </c>
      <c r="F44" s="10">
        <v>19137.542686561221</v>
      </c>
      <c r="G44" s="10">
        <v>15159.362424208906</v>
      </c>
      <c r="H44" s="10">
        <v>76839.742578622987</v>
      </c>
      <c r="I44" s="10">
        <v>31140.533518902106</v>
      </c>
      <c r="J44" s="10">
        <v>45699.209059720873</v>
      </c>
      <c r="K44" s="10">
        <v>37625.569403306399</v>
      </c>
      <c r="L44" s="29">
        <v>8073.6396564144734</v>
      </c>
      <c r="M44" s="10"/>
      <c r="N44" s="30">
        <v>7.7020073029985481</v>
      </c>
      <c r="O44" s="10">
        <v>10.635364722458252</v>
      </c>
      <c r="P44" s="10">
        <v>6.265815128670571</v>
      </c>
      <c r="Q44" s="10">
        <v>14.557155837895142</v>
      </c>
      <c r="R44" s="10">
        <v>16.952069644601497</v>
      </c>
      <c r="S44" s="10">
        <v>11.67030130657578</v>
      </c>
      <c r="T44" s="10">
        <v>8.1140715981433473</v>
      </c>
      <c r="U44" s="10">
        <v>-7.2745417333980544</v>
      </c>
      <c r="V44" s="10">
        <v>21.899482876413636</v>
      </c>
      <c r="W44" s="10">
        <v>26.402449227873781</v>
      </c>
      <c r="X44" s="29">
        <v>4.5433370522669714</v>
      </c>
    </row>
    <row r="45" spans="1:24" ht="14.25" customHeight="1">
      <c r="A45" s="535">
        <v>1993</v>
      </c>
      <c r="B45" s="30">
        <v>401630.08474022639</v>
      </c>
      <c r="C45" s="10">
        <v>71199.766122742018</v>
      </c>
      <c r="D45" s="10">
        <v>33397.788261719827</v>
      </c>
      <c r="E45" s="10">
        <v>37801.977861022184</v>
      </c>
      <c r="F45" s="10">
        <v>20941.023184282545</v>
      </c>
      <c r="G45" s="10">
        <v>16860.954676739639</v>
      </c>
      <c r="H45" s="10">
        <v>77359.752235546024</v>
      </c>
      <c r="I45" s="10">
        <v>28237.778098489267</v>
      </c>
      <c r="J45" s="10">
        <v>49121.974137056764</v>
      </c>
      <c r="K45" s="10">
        <v>41347.546648534073</v>
      </c>
      <c r="L45" s="29">
        <v>7774.4274885226878</v>
      </c>
      <c r="M45" s="10"/>
      <c r="N45" s="30">
        <v>3.4581257825500034</v>
      </c>
      <c r="O45" s="10">
        <v>13.282753660872793</v>
      </c>
      <c r="P45" s="10">
        <v>16.961689897978793</v>
      </c>
      <c r="Q45" s="10">
        <v>10.219793123990595</v>
      </c>
      <c r="R45" s="10">
        <v>9.4237830178049329</v>
      </c>
      <c r="S45" s="10">
        <v>11.224695372500349</v>
      </c>
      <c r="T45" s="10">
        <v>0.6767457040748992</v>
      </c>
      <c r="U45" s="10">
        <v>-9.3214697771664241</v>
      </c>
      <c r="V45" s="10">
        <v>7.489768746025649</v>
      </c>
      <c r="W45" s="10">
        <v>9.892148621943786</v>
      </c>
      <c r="X45" s="29">
        <v>-3.7060381764011829</v>
      </c>
    </row>
    <row r="46" spans="1:24" ht="14.25" customHeight="1">
      <c r="A46" s="535">
        <v>1994</v>
      </c>
      <c r="B46" s="30">
        <v>427163.18928241031</v>
      </c>
      <c r="C46" s="10">
        <v>86922.995155755169</v>
      </c>
      <c r="D46" s="10">
        <v>42441.788216170513</v>
      </c>
      <c r="E46" s="10">
        <v>44481.206939584648</v>
      </c>
      <c r="F46" s="10">
        <v>24909.082188288518</v>
      </c>
      <c r="G46" s="10">
        <v>19572.124751296134</v>
      </c>
      <c r="H46" s="10">
        <v>91297.609188300165</v>
      </c>
      <c r="I46" s="10">
        <v>37776.857178384707</v>
      </c>
      <c r="J46" s="10">
        <v>53520.752009915464</v>
      </c>
      <c r="K46" s="10">
        <v>45693.165373614866</v>
      </c>
      <c r="L46" s="29">
        <v>7827.5866363005953</v>
      </c>
      <c r="M46" s="10"/>
      <c r="N46" s="30">
        <v>6.3573685120472678</v>
      </c>
      <c r="O46" s="10">
        <v>22.083259383054312</v>
      </c>
      <c r="P46" s="10">
        <v>27.079637380708888</v>
      </c>
      <c r="Q46" s="10">
        <v>17.668993678369006</v>
      </c>
      <c r="R46" s="10">
        <v>18.948735069374401</v>
      </c>
      <c r="S46" s="10">
        <v>16.079576314244303</v>
      </c>
      <c r="T46" s="10">
        <v>18.016935874246286</v>
      </c>
      <c r="U46" s="10">
        <v>33.781266523961342</v>
      </c>
      <c r="V46" s="10">
        <v>8.9548067848118862</v>
      </c>
      <c r="W46" s="10">
        <v>10.50997961746023</v>
      </c>
      <c r="X46" s="29">
        <v>0.68376929177595969</v>
      </c>
    </row>
    <row r="47" spans="1:24" ht="14.25" customHeight="1" thickBot="1">
      <c r="A47" s="535">
        <v>1995</v>
      </c>
      <c r="B47" s="701">
        <v>460588</v>
      </c>
      <c r="C47" s="702">
        <v>100533</v>
      </c>
      <c r="D47" s="702">
        <v>50266.5</v>
      </c>
      <c r="E47" s="702">
        <v>50266.5</v>
      </c>
      <c r="F47" s="702">
        <v>28587.640596526195</v>
      </c>
      <c r="G47" s="702">
        <v>21678.859403473805</v>
      </c>
      <c r="H47" s="702">
        <v>105697</v>
      </c>
      <c r="I47" s="702">
        <v>46932.134702341522</v>
      </c>
      <c r="J47" s="702">
        <v>58764.865297658478</v>
      </c>
      <c r="K47" s="702">
        <v>50506.002908902396</v>
      </c>
      <c r="L47" s="703">
        <v>8258.8623887560843</v>
      </c>
      <c r="M47" s="702"/>
      <c r="N47" s="701">
        <v>7.8248340578550124</v>
      </c>
      <c r="O47" s="702">
        <v>15.657542425749815</v>
      </c>
      <c r="P47" s="702">
        <v>18.436338600945756</v>
      </c>
      <c r="Q47" s="702">
        <v>13.006151268046896</v>
      </c>
      <c r="R47" s="702">
        <v>14.767940385885513</v>
      </c>
      <c r="S47" s="702">
        <v>10.763954751709592</v>
      </c>
      <c r="T47" s="702">
        <v>15.771925398398201</v>
      </c>
      <c r="U47" s="702">
        <v>24.235148733323729</v>
      </c>
      <c r="V47" s="702">
        <v>9.7982802759786871</v>
      </c>
      <c r="W47" s="702">
        <v>10.532948409099841</v>
      </c>
      <c r="X47" s="703">
        <v>5.5096899273581856</v>
      </c>
    </row>
    <row r="48" spans="1:24" ht="14.25" customHeight="1">
      <c r="A48" s="535">
        <v>1996</v>
      </c>
      <c r="B48" s="30">
        <v>489203</v>
      </c>
      <c r="C48" s="10">
        <v>112675</v>
      </c>
      <c r="D48" s="10">
        <v>56337.5</v>
      </c>
      <c r="E48" s="10">
        <v>56337.5</v>
      </c>
      <c r="F48" s="10">
        <v>32242.316525386148</v>
      </c>
      <c r="G48" s="10">
        <v>24095.183474613856</v>
      </c>
      <c r="H48" s="10">
        <v>113558</v>
      </c>
      <c r="I48" s="10">
        <v>51041.24736466672</v>
      </c>
      <c r="J48" s="10">
        <v>62516.75263533328</v>
      </c>
      <c r="K48" s="10">
        <v>53285.346173152626</v>
      </c>
      <c r="L48" s="29">
        <v>9231.4064621806556</v>
      </c>
      <c r="M48" s="10"/>
      <c r="N48" s="30">
        <v>6.2127107089199107</v>
      </c>
      <c r="O48" s="10">
        <v>12.077626252076424</v>
      </c>
      <c r="P48" s="10">
        <v>12.077626252076424</v>
      </c>
      <c r="Q48" s="10">
        <v>12.077626252076424</v>
      </c>
      <c r="R48" s="10">
        <v>12.784111779074369</v>
      </c>
      <c r="S48" s="10">
        <v>11.145992628896618</v>
      </c>
      <c r="T48" s="10">
        <v>7.4372971796739629</v>
      </c>
      <c r="U48" s="10">
        <v>8.7554352436480798</v>
      </c>
      <c r="V48" s="10">
        <v>6.3845757472097864</v>
      </c>
      <c r="W48" s="10">
        <v>5.5029958899406983</v>
      </c>
      <c r="X48" s="29">
        <v>11.775763145643747</v>
      </c>
    </row>
    <row r="49" spans="1:24" ht="14.25" customHeight="1">
      <c r="A49" s="535">
        <v>1997</v>
      </c>
      <c r="B49" s="30">
        <v>519268</v>
      </c>
      <c r="C49" s="10">
        <v>133295</v>
      </c>
      <c r="D49" s="10">
        <v>66647.5</v>
      </c>
      <c r="E49" s="10">
        <v>66647.5</v>
      </c>
      <c r="F49" s="10">
        <v>39106.3581303873</v>
      </c>
      <c r="G49" s="10">
        <v>27541.141869612697</v>
      </c>
      <c r="H49" s="10">
        <v>132395</v>
      </c>
      <c r="I49" s="10">
        <v>59220.670605475563</v>
      </c>
      <c r="J49" s="10">
        <v>73174.329394524437</v>
      </c>
      <c r="K49" s="10">
        <v>62977.780233072037</v>
      </c>
      <c r="L49" s="29">
        <v>10196.549161452396</v>
      </c>
      <c r="M49" s="10"/>
      <c r="N49" s="30">
        <v>6.1457104719308653</v>
      </c>
      <c r="O49" s="10">
        <v>18.300421566452197</v>
      </c>
      <c r="P49" s="10">
        <v>18.300421566452197</v>
      </c>
      <c r="Q49" s="10">
        <v>18.300421566452197</v>
      </c>
      <c r="R49" s="10">
        <v>21.288921965630834</v>
      </c>
      <c r="S49" s="10">
        <v>14.301440778109974</v>
      </c>
      <c r="T49" s="10">
        <v>16.587999084168437</v>
      </c>
      <c r="U49" s="10">
        <v>16.025124116521972</v>
      </c>
      <c r="V49" s="10">
        <v>17.047553351591873</v>
      </c>
      <c r="W49" s="10">
        <v>18.189680195420909</v>
      </c>
      <c r="X49" s="29">
        <v>10.454990831849397</v>
      </c>
    </row>
    <row r="50" spans="1:24" ht="14.25" customHeight="1">
      <c r="A50" s="535">
        <v>1998</v>
      </c>
      <c r="B50" s="30">
        <v>555993</v>
      </c>
      <c r="C50" s="10">
        <v>145125</v>
      </c>
      <c r="D50" s="10">
        <v>72562.5</v>
      </c>
      <c r="E50" s="10">
        <v>72562.5</v>
      </c>
      <c r="F50" s="10">
        <v>40817.933571386122</v>
      </c>
      <c r="G50" s="10">
        <v>31744.566428613878</v>
      </c>
      <c r="H50" s="10">
        <v>147669</v>
      </c>
      <c r="I50" s="10">
        <v>67648.533907563033</v>
      </c>
      <c r="J50" s="10">
        <v>80020.466092436982</v>
      </c>
      <c r="K50" s="10">
        <v>68275.196470588242</v>
      </c>
      <c r="L50" s="29">
        <v>11745.26962184874</v>
      </c>
      <c r="M50" s="10"/>
      <c r="N50" s="30">
        <v>7.0724558416848327</v>
      </c>
      <c r="O50" s="10">
        <v>8.8750515773284846</v>
      </c>
      <c r="P50" s="10">
        <v>8.8750515773284846</v>
      </c>
      <c r="Q50" s="10">
        <v>8.8750515773284846</v>
      </c>
      <c r="R50" s="10">
        <v>4.37671908821613</v>
      </c>
      <c r="S50" s="10">
        <v>15.262346706252572</v>
      </c>
      <c r="T50" s="10">
        <v>11.536689452018578</v>
      </c>
      <c r="U50" s="10">
        <v>14.23128650169021</v>
      </c>
      <c r="V50" s="10">
        <v>9.3559268046053745</v>
      </c>
      <c r="W50" s="10">
        <v>8.4115639165292855</v>
      </c>
      <c r="X50" s="29">
        <v>15.188672519240253</v>
      </c>
    </row>
    <row r="51" spans="1:24" ht="14.25" customHeight="1">
      <c r="A51" s="535">
        <v>1999</v>
      </c>
      <c r="B51" s="30">
        <v>595723</v>
      </c>
      <c r="C51" s="10">
        <v>156982</v>
      </c>
      <c r="D51" s="10">
        <v>78491</v>
      </c>
      <c r="E51" s="10">
        <v>78491</v>
      </c>
      <c r="F51" s="10">
        <v>42597.991515196525</v>
      </c>
      <c r="G51" s="10">
        <v>35893.008484803475</v>
      </c>
      <c r="H51" s="10">
        <v>168500</v>
      </c>
      <c r="I51" s="10">
        <v>76686.996431330714</v>
      </c>
      <c r="J51" s="10">
        <v>91813.003568669286</v>
      </c>
      <c r="K51" s="10">
        <v>78103.509804642948</v>
      </c>
      <c r="L51" s="29">
        <v>13709.493764026342</v>
      </c>
      <c r="M51" s="10"/>
      <c r="N51" s="30">
        <v>7.1457734180106591</v>
      </c>
      <c r="O51" s="10">
        <v>8.1701981050818162</v>
      </c>
      <c r="P51" s="10">
        <v>8.1701981050818162</v>
      </c>
      <c r="Q51" s="10">
        <v>8.1701981050818162</v>
      </c>
      <c r="R51" s="10">
        <v>4.3609702600384548</v>
      </c>
      <c r="S51" s="10">
        <v>13.068195672221506</v>
      </c>
      <c r="T51" s="10">
        <v>14.106549106447531</v>
      </c>
      <c r="U51" s="10">
        <v>13.360914127301115</v>
      </c>
      <c r="V51" s="10">
        <v>14.736901760369591</v>
      </c>
      <c r="W51" s="10">
        <v>14.395144711577036</v>
      </c>
      <c r="X51" s="29">
        <v>16.723533860165453</v>
      </c>
    </row>
    <row r="52" spans="1:24" ht="14.25" customHeight="1">
      <c r="A52" s="535">
        <v>2000</v>
      </c>
      <c r="B52" s="30">
        <v>647851</v>
      </c>
      <c r="C52" s="10">
        <v>185048</v>
      </c>
      <c r="D52" s="10">
        <v>92524</v>
      </c>
      <c r="E52" s="10">
        <v>92524</v>
      </c>
      <c r="F52" s="10">
        <v>50936.214060235776</v>
      </c>
      <c r="G52" s="10">
        <v>41587.785939764231</v>
      </c>
      <c r="H52" s="10">
        <v>204196</v>
      </c>
      <c r="I52" s="10">
        <v>89704.883300664529</v>
      </c>
      <c r="J52" s="10">
        <v>114491.11669933547</v>
      </c>
      <c r="K52" s="10">
        <v>97677.349078102343</v>
      </c>
      <c r="L52" s="29">
        <v>16813.767621233128</v>
      </c>
      <c r="M52" s="10"/>
      <c r="N52" s="30">
        <v>8.750375594026071</v>
      </c>
      <c r="O52" s="10">
        <v>17.878482883387914</v>
      </c>
      <c r="P52" s="10">
        <v>17.878482883387914</v>
      </c>
      <c r="Q52" s="10">
        <v>17.878482883387914</v>
      </c>
      <c r="R52" s="10">
        <v>19.57421523515881</v>
      </c>
      <c r="S52" s="10">
        <v>15.865979741909442</v>
      </c>
      <c r="T52" s="10">
        <v>21.184569732937675</v>
      </c>
      <c r="U52" s="10">
        <v>16.975351070100487</v>
      </c>
      <c r="V52" s="10">
        <v>24.700328111697868</v>
      </c>
      <c r="W52" s="10">
        <v>25.061408024323907</v>
      </c>
      <c r="X52" s="29">
        <v>22.643242052834879</v>
      </c>
    </row>
    <row r="53" spans="1:24" ht="14.25" customHeight="1">
      <c r="A53" s="535">
        <v>2001</v>
      </c>
      <c r="B53" s="30">
        <v>700993</v>
      </c>
      <c r="C53" s="10">
        <v>195308</v>
      </c>
      <c r="D53" s="10">
        <v>97654</v>
      </c>
      <c r="E53" s="10">
        <v>97654</v>
      </c>
      <c r="F53" s="10">
        <v>51634.874335216569</v>
      </c>
      <c r="G53" s="10">
        <v>46019.125664783431</v>
      </c>
      <c r="H53" s="10">
        <v>211248</v>
      </c>
      <c r="I53" s="10">
        <v>91647.776571352486</v>
      </c>
      <c r="J53" s="10">
        <v>119600.22342864748</v>
      </c>
      <c r="K53" s="10">
        <v>101297.5424623896</v>
      </c>
      <c r="L53" s="29">
        <v>18302.680966257893</v>
      </c>
      <c r="M53" s="10"/>
      <c r="N53" s="30">
        <v>8.2028120663547597</v>
      </c>
      <c r="O53" s="10">
        <v>5.544507371060492</v>
      </c>
      <c r="P53" s="10">
        <v>5.544507371060492</v>
      </c>
      <c r="Q53" s="10">
        <v>5.544507371060492</v>
      </c>
      <c r="R53" s="10">
        <v>1.3716376214270243</v>
      </c>
      <c r="S53" s="10">
        <v>10.655387453031405</v>
      </c>
      <c r="T53" s="10">
        <v>3.4535446335873354</v>
      </c>
      <c r="U53" s="10">
        <v>2.1658723574456307</v>
      </c>
      <c r="V53" s="10">
        <v>4.4624481589510712</v>
      </c>
      <c r="W53" s="10">
        <v>3.7062772674067546</v>
      </c>
      <c r="X53" s="29">
        <v>8.8553224867013327</v>
      </c>
    </row>
    <row r="54" spans="1:24" ht="14.25" customHeight="1">
      <c r="A54" s="535">
        <v>2002</v>
      </c>
      <c r="B54" s="30">
        <v>749552</v>
      </c>
      <c r="C54" s="10">
        <v>199036</v>
      </c>
      <c r="D54" s="10">
        <v>99517.999999999985</v>
      </c>
      <c r="E54" s="10">
        <v>99518</v>
      </c>
      <c r="F54" s="10">
        <v>52623.819613118772</v>
      </c>
      <c r="G54" s="10">
        <v>46894.18038688122</v>
      </c>
      <c r="H54" s="10">
        <v>213961</v>
      </c>
      <c r="I54" s="10">
        <v>89998.628831055539</v>
      </c>
      <c r="J54" s="10">
        <v>123962.37116894446</v>
      </c>
      <c r="K54" s="10">
        <v>104740.72215760396</v>
      </c>
      <c r="L54" s="29">
        <v>19221.649011340509</v>
      </c>
      <c r="M54" s="10"/>
      <c r="N54" s="30">
        <v>6.9271733098618782</v>
      </c>
      <c r="O54" s="10">
        <v>1.9087799782907089</v>
      </c>
      <c r="P54" s="10">
        <v>1.9087799782906867</v>
      </c>
      <c r="Q54" s="10">
        <v>1.9087799782907089</v>
      </c>
      <c r="R54" s="10">
        <v>1.9152661658125014</v>
      </c>
      <c r="S54" s="10">
        <v>1.9015022764055534</v>
      </c>
      <c r="T54" s="10">
        <v>1.2842725138226152</v>
      </c>
      <c r="U54" s="10">
        <v>-1.7994410797440352</v>
      </c>
      <c r="V54" s="10">
        <v>3.6472739057209269</v>
      </c>
      <c r="W54" s="10">
        <v>3.3990752505104194</v>
      </c>
      <c r="X54" s="29">
        <v>5.0209477331588204</v>
      </c>
    </row>
    <row r="55" spans="1:24" ht="14.25" customHeight="1">
      <c r="A55" s="535">
        <v>2003</v>
      </c>
      <c r="B55" s="30">
        <v>802266</v>
      </c>
      <c r="C55" s="10">
        <v>205612</v>
      </c>
      <c r="D55" s="10">
        <v>102806</v>
      </c>
      <c r="E55" s="10">
        <v>102806</v>
      </c>
      <c r="F55" s="10">
        <v>54563.73554947372</v>
      </c>
      <c r="G55" s="10">
        <v>48242.264450526287</v>
      </c>
      <c r="H55" s="10">
        <v>223309</v>
      </c>
      <c r="I55" s="10">
        <v>95642.518848593725</v>
      </c>
      <c r="J55" s="10">
        <v>127666.48115140627</v>
      </c>
      <c r="K55" s="10">
        <v>107476.78011845282</v>
      </c>
      <c r="L55" s="29">
        <v>20189.701032953461</v>
      </c>
      <c r="M55" s="10"/>
      <c r="N55" s="30">
        <v>7.032734219907355</v>
      </c>
      <c r="O55" s="10">
        <v>3.3039249181052721</v>
      </c>
      <c r="P55" s="10">
        <v>3.3039249181052721</v>
      </c>
      <c r="Q55" s="10">
        <v>3.3039249181052721</v>
      </c>
      <c r="R55" s="10">
        <v>3.686383752864919</v>
      </c>
      <c r="S55" s="10">
        <v>2.8747363799159098</v>
      </c>
      <c r="T55" s="10">
        <v>4.3690205224316658</v>
      </c>
      <c r="U55" s="10">
        <v>6.2710844496673745</v>
      </c>
      <c r="V55" s="10">
        <v>2.9880922311606994</v>
      </c>
      <c r="W55" s="10">
        <v>2.612219874455235</v>
      </c>
      <c r="X55" s="29">
        <v>5.0362589653042411</v>
      </c>
    </row>
    <row r="56" spans="1:24" ht="14.25" customHeight="1">
      <c r="A56" s="535">
        <v>2004</v>
      </c>
      <c r="B56" s="30">
        <v>859437</v>
      </c>
      <c r="C56" s="10">
        <v>218400</v>
      </c>
      <c r="D56" s="10">
        <v>109200</v>
      </c>
      <c r="E56" s="10">
        <v>109200</v>
      </c>
      <c r="F56" s="10">
        <v>59406.919907734562</v>
      </c>
      <c r="G56" s="10">
        <v>49793.080092265431</v>
      </c>
      <c r="H56" s="10">
        <v>250201</v>
      </c>
      <c r="I56" s="10">
        <v>105387.88464237016</v>
      </c>
      <c r="J56" s="10">
        <v>144813.11535762984</v>
      </c>
      <c r="K56" s="10">
        <v>118755.96253590861</v>
      </c>
      <c r="L56" s="29">
        <v>26057.152821721229</v>
      </c>
      <c r="M56" s="10"/>
      <c r="N56" s="30">
        <v>7.1261900666362621</v>
      </c>
      <c r="O56" s="10">
        <v>6.2194813532284066</v>
      </c>
      <c r="P56" s="10">
        <v>6.2194813532284066</v>
      </c>
      <c r="Q56" s="10">
        <v>6.2194813532284066</v>
      </c>
      <c r="R56" s="10">
        <v>8.8761964507900295</v>
      </c>
      <c r="S56" s="10">
        <v>3.2146410609094511</v>
      </c>
      <c r="T56" s="10">
        <v>12.042506123801555</v>
      </c>
      <c r="U56" s="10">
        <v>10.189365473742672</v>
      </c>
      <c r="V56" s="10">
        <v>13.43080349014123</v>
      </c>
      <c r="W56" s="10">
        <v>10.494529520725049</v>
      </c>
      <c r="X56" s="29">
        <v>29.061608090139444</v>
      </c>
    </row>
    <row r="57" spans="1:24" ht="14.25" customHeight="1">
      <c r="A57" s="535">
        <v>2005</v>
      </c>
      <c r="B57" s="30">
        <v>927357</v>
      </c>
      <c r="C57" s="10">
        <v>231647</v>
      </c>
      <c r="D57" s="10">
        <v>115823.5</v>
      </c>
      <c r="E57" s="10">
        <v>115823.5</v>
      </c>
      <c r="F57" s="10">
        <v>60544.97520215805</v>
      </c>
      <c r="G57" s="10">
        <v>55278.524797841943</v>
      </c>
      <c r="H57" s="10">
        <v>276195</v>
      </c>
      <c r="I57" s="10">
        <v>114168.9906546611</v>
      </c>
      <c r="J57" s="10">
        <v>162026.00934533891</v>
      </c>
      <c r="K57" s="10">
        <v>129265.43857297773</v>
      </c>
      <c r="L57" s="29">
        <v>32760.570772361192</v>
      </c>
      <c r="M57" s="10"/>
      <c r="N57" s="30">
        <v>7.9028480272550494</v>
      </c>
      <c r="O57" s="10">
        <v>6.0654761904761934</v>
      </c>
      <c r="P57" s="10">
        <v>6.0654761904761934</v>
      </c>
      <c r="Q57" s="10">
        <v>6.0654761904761934</v>
      </c>
      <c r="R57" s="10">
        <v>1.9156948318327371</v>
      </c>
      <c r="S57" s="10">
        <v>11.016479991621541</v>
      </c>
      <c r="T57" s="10">
        <v>10.389247045375516</v>
      </c>
      <c r="U57" s="10">
        <v>8.3321778799235737</v>
      </c>
      <c r="V57" s="10">
        <v>11.886281118391917</v>
      </c>
      <c r="W57" s="10">
        <v>8.8496407360525886</v>
      </c>
      <c r="X57" s="29">
        <v>25.72582659549818</v>
      </c>
    </row>
    <row r="58" spans="1:24" ht="14.25" customHeight="1">
      <c r="A58" s="535">
        <v>2006</v>
      </c>
      <c r="B58" s="30">
        <v>1003823</v>
      </c>
      <c r="C58" s="10">
        <v>253378</v>
      </c>
      <c r="D58" s="10">
        <v>126689</v>
      </c>
      <c r="E58" s="10">
        <v>126689</v>
      </c>
      <c r="F58" s="10">
        <v>64659.832365252565</v>
      </c>
      <c r="G58" s="10">
        <v>62029.167634747442</v>
      </c>
      <c r="H58" s="10">
        <v>310541</v>
      </c>
      <c r="I58" s="10">
        <v>124502.64468876673</v>
      </c>
      <c r="J58" s="10">
        <v>186038.35531123326</v>
      </c>
      <c r="K58" s="10">
        <v>149357.6503748126</v>
      </c>
      <c r="L58" s="29">
        <v>36680.704936420676</v>
      </c>
      <c r="M58" s="10"/>
      <c r="N58" s="30">
        <v>8.2455839552621146</v>
      </c>
      <c r="O58" s="10">
        <v>9.3810841495896682</v>
      </c>
      <c r="P58" s="10">
        <v>9.3810841495896682</v>
      </c>
      <c r="Q58" s="10">
        <v>9.3810841495896682</v>
      </c>
      <c r="R58" s="10">
        <v>6.7963644371066501</v>
      </c>
      <c r="S58" s="10">
        <v>12.212053164575476</v>
      </c>
      <c r="T58" s="10">
        <v>12.435417006100757</v>
      </c>
      <c r="U58" s="10">
        <v>9.0511915493436401</v>
      </c>
      <c r="V58" s="10">
        <v>14.820056398917369</v>
      </c>
      <c r="W58" s="10">
        <v>15.543374952842992</v>
      </c>
      <c r="X58" s="29">
        <v>11.966013020037947</v>
      </c>
    </row>
    <row r="59" spans="1:24" ht="14.25" customHeight="1">
      <c r="A59" s="535">
        <v>2007</v>
      </c>
      <c r="B59" s="30">
        <v>1075539</v>
      </c>
      <c r="C59" s="10">
        <v>279476</v>
      </c>
      <c r="D59" s="10">
        <v>139738</v>
      </c>
      <c r="E59" s="10">
        <v>139738</v>
      </c>
      <c r="F59" s="10">
        <v>75294.342388690216</v>
      </c>
      <c r="G59" s="10">
        <v>64443.657611309784</v>
      </c>
      <c r="H59" s="10">
        <v>341622</v>
      </c>
      <c r="I59" s="10">
        <v>136673.54783312738</v>
      </c>
      <c r="J59" s="10">
        <v>204948.45216687262</v>
      </c>
      <c r="K59" s="10">
        <v>163048.18704989986</v>
      </c>
      <c r="L59" s="29">
        <v>41900.265116972769</v>
      </c>
      <c r="M59" s="10"/>
      <c r="N59" s="30">
        <v>7.1442873893106551</v>
      </c>
      <c r="O59" s="10">
        <v>10.300026048038902</v>
      </c>
      <c r="P59" s="10">
        <v>10.300026048038902</v>
      </c>
      <c r="Q59" s="10">
        <v>10.300026048038902</v>
      </c>
      <c r="R59" s="10">
        <v>16.446856780211071</v>
      </c>
      <c r="S59" s="10">
        <v>3.8925074583941344</v>
      </c>
      <c r="T59" s="10">
        <v>10.008662302240289</v>
      </c>
      <c r="U59" s="10">
        <v>9.7756181603897865</v>
      </c>
      <c r="V59" s="10">
        <v>10.164622679018898</v>
      </c>
      <c r="W59" s="10">
        <v>9.1662774827609539</v>
      </c>
      <c r="X59" s="29">
        <v>14.229716112597202</v>
      </c>
    </row>
    <row r="60" spans="1:24">
      <c r="A60" s="535">
        <v>2008</v>
      </c>
      <c r="B60" s="30">
        <v>1109541</v>
      </c>
      <c r="C60" s="10">
        <v>284308</v>
      </c>
      <c r="D60" s="10">
        <v>142154</v>
      </c>
      <c r="E60" s="10">
        <v>142154</v>
      </c>
      <c r="F60" s="10">
        <v>75416.357460356841</v>
      </c>
      <c r="G60" s="10">
        <v>66737.642539643159</v>
      </c>
      <c r="H60" s="10">
        <v>336850</v>
      </c>
      <c r="I60" s="10">
        <v>136344.90786425263</v>
      </c>
      <c r="J60" s="10">
        <v>200505.09213574737</v>
      </c>
      <c r="K60" s="10">
        <v>160313.7479620731</v>
      </c>
      <c r="L60" s="29">
        <v>40191.344173674275</v>
      </c>
      <c r="M60" s="10"/>
      <c r="N60" s="30">
        <v>3.1613916371233453</v>
      </c>
      <c r="O60" s="10">
        <v>1.7289498919406343</v>
      </c>
      <c r="P60" s="10">
        <v>1.7289498919406343</v>
      </c>
      <c r="Q60" s="10">
        <v>1.7289498919406343</v>
      </c>
      <c r="R60" s="10">
        <v>0.16205078335997936</v>
      </c>
      <c r="S60" s="10">
        <v>3.5596752471274806</v>
      </c>
      <c r="T60" s="10">
        <v>-1.3968655414463904</v>
      </c>
      <c r="U60" s="10">
        <v>-0.24045616294090522</v>
      </c>
      <c r="V60" s="10">
        <v>-2.1680378573961545</v>
      </c>
      <c r="W60" s="10">
        <v>-1.6770742056701926</v>
      </c>
      <c r="X60" s="29">
        <v>-4.0785444639257262</v>
      </c>
    </row>
    <row r="61" spans="1:24">
      <c r="A61" s="535">
        <v>2009</v>
      </c>
      <c r="B61" s="30">
        <v>1069323</v>
      </c>
      <c r="C61" s="10">
        <v>246604</v>
      </c>
      <c r="D61" s="10">
        <v>123302</v>
      </c>
      <c r="E61" s="10">
        <v>123302</v>
      </c>
      <c r="F61" s="10">
        <v>61970.322733427653</v>
      </c>
      <c r="G61" s="10">
        <v>61331.677266572347</v>
      </c>
      <c r="H61" s="10">
        <v>255923</v>
      </c>
      <c r="I61" s="10">
        <v>105848.07816772476</v>
      </c>
      <c r="J61" s="10">
        <v>150074.92183227526</v>
      </c>
      <c r="K61" s="10">
        <v>120330.72647835081</v>
      </c>
      <c r="L61" s="29">
        <v>29744.195353924435</v>
      </c>
      <c r="M61" s="10"/>
      <c r="N61" s="30">
        <v>-3.624742123094149</v>
      </c>
      <c r="O61" s="10">
        <v>-13.261673959227316</v>
      </c>
      <c r="P61" s="10">
        <v>-13.261673959227316</v>
      </c>
      <c r="Q61" s="10">
        <v>-13.261673959227316</v>
      </c>
      <c r="R61" s="10">
        <v>-17.82906942170629</v>
      </c>
      <c r="S61" s="10">
        <v>-8.1003239961009772</v>
      </c>
      <c r="T61" s="10">
        <v>-24.024640047498892</v>
      </c>
      <c r="U61" s="10">
        <v>-22.367413770150513</v>
      </c>
      <c r="V61" s="10">
        <v>-25.151565861145077</v>
      </c>
      <c r="W61" s="10">
        <v>-24.940482018536201</v>
      </c>
      <c r="X61" s="29">
        <v>-25.993529289803707</v>
      </c>
    </row>
    <row r="62" spans="1:24" s="58" customFormat="1">
      <c r="A62" s="535">
        <v>2010</v>
      </c>
      <c r="B62" s="320">
        <v>1072709</v>
      </c>
      <c r="C62" s="42">
        <v>278386</v>
      </c>
      <c r="D62" s="42">
        <v>139193</v>
      </c>
      <c r="E62" s="42">
        <v>139193</v>
      </c>
      <c r="F62" s="42">
        <v>76583.116396550293</v>
      </c>
      <c r="G62" s="42">
        <v>62609.883603449714</v>
      </c>
      <c r="H62" s="42">
        <v>289380</v>
      </c>
      <c r="I62" s="42">
        <v>122270.61897247063</v>
      </c>
      <c r="J62" s="42">
        <v>167109.38102752937</v>
      </c>
      <c r="K62" s="42">
        <v>132628.69437138349</v>
      </c>
      <c r="L62" s="321">
        <v>34480.686656145888</v>
      </c>
      <c r="M62" s="42"/>
      <c r="N62" s="320">
        <v>0.31664894517371422</v>
      </c>
      <c r="O62" s="42">
        <v>12.887868809913861</v>
      </c>
      <c r="P62" s="42">
        <v>12.887868809913861</v>
      </c>
      <c r="Q62" s="42">
        <v>12.887868809913861</v>
      </c>
      <c r="R62" s="42">
        <v>23.580309119868925</v>
      </c>
      <c r="S62" s="42">
        <v>2.0840883436495039</v>
      </c>
      <c r="T62" s="42">
        <v>13.073072760166138</v>
      </c>
      <c r="U62" s="42">
        <v>15.515199792974087</v>
      </c>
      <c r="V62" s="42">
        <v>11.350636726828967</v>
      </c>
      <c r="W62" s="42">
        <v>10.220139321809253</v>
      </c>
      <c r="X62" s="321">
        <v>15.924086181731333</v>
      </c>
    </row>
    <row r="63" spans="1:24">
      <c r="A63" s="535">
        <v>2011</v>
      </c>
      <c r="B63" s="30">
        <v>1063763</v>
      </c>
      <c r="C63" s="10">
        <v>314182</v>
      </c>
      <c r="D63" s="10">
        <v>157091</v>
      </c>
      <c r="E63" s="10">
        <v>157091</v>
      </c>
      <c r="F63" s="10">
        <v>88376.714092252514</v>
      </c>
      <c r="G63" s="10">
        <v>68714.285907747486</v>
      </c>
      <c r="H63" s="10">
        <v>311238</v>
      </c>
      <c r="I63" s="10">
        <v>137959.92050927953</v>
      </c>
      <c r="J63" s="10">
        <v>173278.07949072047</v>
      </c>
      <c r="K63" s="10">
        <v>138463.11778773283</v>
      </c>
      <c r="L63" s="29">
        <v>34814.961702987639</v>
      </c>
      <c r="M63" s="10"/>
      <c r="N63" s="30">
        <v>-0.83396335818940459</v>
      </c>
      <c r="O63" s="10">
        <v>12.858405235895475</v>
      </c>
      <c r="P63" s="10">
        <v>12.858405235895475</v>
      </c>
      <c r="Q63" s="10">
        <v>12.858405235895475</v>
      </c>
      <c r="R63" s="10">
        <v>15.399735934790804</v>
      </c>
      <c r="S63" s="10">
        <v>9.7499020170058728</v>
      </c>
      <c r="T63" s="10">
        <v>7.5533900062201953</v>
      </c>
      <c r="U63" s="10">
        <v>12.831620276937805</v>
      </c>
      <c r="V63" s="10">
        <v>3.6914136269674103</v>
      </c>
      <c r="W63" s="10">
        <v>4.3990657104803654</v>
      </c>
      <c r="X63" s="29">
        <v>0.9694558875096293</v>
      </c>
    </row>
    <row r="64" spans="1:24">
      <c r="A64" s="535">
        <v>2012</v>
      </c>
      <c r="B64" s="30">
        <v>1031104</v>
      </c>
      <c r="C64" s="10">
        <v>324335</v>
      </c>
      <c r="D64" s="10">
        <v>162167.5</v>
      </c>
      <c r="E64" s="10">
        <v>162167.5</v>
      </c>
      <c r="F64" s="10">
        <v>92467.481131992288</v>
      </c>
      <c r="G64" s="10">
        <v>69700.018868007697</v>
      </c>
      <c r="H64" s="10">
        <v>303041</v>
      </c>
      <c r="I64" s="10">
        <v>137711.62688356938</v>
      </c>
      <c r="J64" s="10">
        <v>165329.37311643059</v>
      </c>
      <c r="K64" s="10">
        <v>132535.0135752749</v>
      </c>
      <c r="L64" s="29">
        <v>32794.359541155703</v>
      </c>
      <c r="M64" s="10"/>
      <c r="N64" s="30">
        <v>-3.0701387433103022</v>
      </c>
      <c r="O64" s="10">
        <v>3.2315664169175751</v>
      </c>
      <c r="P64" s="10">
        <v>3.2315664169175751</v>
      </c>
      <c r="Q64" s="10">
        <v>3.2315664169175751</v>
      </c>
      <c r="R64" s="10">
        <v>4.6287838168203477</v>
      </c>
      <c r="S64" s="10">
        <v>1.4345386075664157</v>
      </c>
      <c r="T64" s="10">
        <v>-2.6336758364981172</v>
      </c>
      <c r="U64" s="10">
        <v>-0.17997518757155717</v>
      </c>
      <c r="V64" s="10">
        <v>-4.5872544280568084</v>
      </c>
      <c r="W64" s="10">
        <v>-4.2813597636490064</v>
      </c>
      <c r="X64" s="29">
        <v>-5.8038327862314993</v>
      </c>
    </row>
    <row r="65" spans="1:24">
      <c r="A65" s="535">
        <v>2013</v>
      </c>
      <c r="B65" s="30">
        <v>1020677</v>
      </c>
      <c r="C65" s="10">
        <v>336333</v>
      </c>
      <c r="D65" s="10">
        <v>168166.5</v>
      </c>
      <c r="E65" s="10">
        <v>168166.5</v>
      </c>
      <c r="F65" s="10">
        <v>99067.000702653721</v>
      </c>
      <c r="G65" s="10">
        <v>69099.499297346265</v>
      </c>
      <c r="H65" s="10">
        <v>296245</v>
      </c>
      <c r="I65" s="10">
        <v>139711.38219736336</v>
      </c>
      <c r="J65" s="10">
        <v>156533.61780263664</v>
      </c>
      <c r="K65" s="10">
        <v>122055.47215637735</v>
      </c>
      <c r="L65" s="29">
        <v>34478.145646259298</v>
      </c>
      <c r="M65" s="10"/>
      <c r="N65" s="30">
        <v>-1.0112461982496379</v>
      </c>
      <c r="O65" s="10">
        <v>3.699261565973444</v>
      </c>
      <c r="P65" s="10">
        <v>3.699261565973444</v>
      </c>
      <c r="Q65" s="10">
        <v>3.699261565973444</v>
      </c>
      <c r="R65" s="10">
        <v>7.1371248463456771</v>
      </c>
      <c r="S65" s="10">
        <v>-0.86157734304010969</v>
      </c>
      <c r="T65" s="10">
        <v>-2.2426008361904781</v>
      </c>
      <c r="U65" s="10">
        <v>1.4521325170929078</v>
      </c>
      <c r="V65" s="10">
        <v>-5.3201407275642936</v>
      </c>
      <c r="W65" s="10">
        <v>-7.9069984121181491</v>
      </c>
      <c r="X65" s="29">
        <v>5.1343771571160213</v>
      </c>
    </row>
    <row r="66" spans="1:24">
      <c r="A66" s="535">
        <v>2014</v>
      </c>
      <c r="B66" s="30">
        <v>1032608</v>
      </c>
      <c r="C66" s="10">
        <v>345593</v>
      </c>
      <c r="D66" s="10">
        <v>172796.5</v>
      </c>
      <c r="E66" s="10">
        <v>172796.5</v>
      </c>
      <c r="F66" s="10">
        <v>98818.281830729233</v>
      </c>
      <c r="G66" s="10">
        <v>73978.218169270753</v>
      </c>
      <c r="H66" s="10">
        <v>313606</v>
      </c>
      <c r="I66" s="10">
        <v>142756.99052296774</v>
      </c>
      <c r="J66" s="10">
        <v>170849.00947703226</v>
      </c>
      <c r="K66" s="10">
        <v>133532.08719735162</v>
      </c>
      <c r="L66" s="29">
        <v>37316.922279680635</v>
      </c>
      <c r="M66" s="10"/>
      <c r="N66" s="30">
        <v>1.1689300336933162</v>
      </c>
      <c r="O66" s="10">
        <v>2.753223739567634</v>
      </c>
      <c r="P66" s="10">
        <v>2.753223739567634</v>
      </c>
      <c r="Q66" s="10">
        <v>2.753223739567634</v>
      </c>
      <c r="R66" s="10">
        <v>-0.25106127182653593</v>
      </c>
      <c r="S66" s="10">
        <v>7.0604257940141801</v>
      </c>
      <c r="T66" s="10">
        <v>5.8603520734527237</v>
      </c>
      <c r="U66" s="10">
        <v>2.1799285625146769</v>
      </c>
      <c r="V66" s="10">
        <v>9.1452506339213322</v>
      </c>
      <c r="W66" s="10">
        <v>9.4027861579777827</v>
      </c>
      <c r="X66" s="29">
        <v>8.2335536909286411</v>
      </c>
    </row>
    <row r="67" spans="1:24" s="212" customFormat="1">
      <c r="A67" s="535">
        <v>2015</v>
      </c>
      <c r="B67" s="744">
        <v>1078092</v>
      </c>
      <c r="C67" s="389">
        <v>362356</v>
      </c>
      <c r="D67" s="389">
        <v>181178</v>
      </c>
      <c r="E67" s="389">
        <v>181178</v>
      </c>
      <c r="F67" s="389">
        <v>102699.87486058267</v>
      </c>
      <c r="G67" s="389">
        <v>78478.125139417345</v>
      </c>
      <c r="H67" s="389">
        <v>329598</v>
      </c>
      <c r="I67" s="389">
        <v>144868.57770715913</v>
      </c>
      <c r="J67" s="389">
        <v>184729.42229284087</v>
      </c>
      <c r="K67" s="389">
        <v>143761.88098093297</v>
      </c>
      <c r="L67" s="355">
        <v>40967.541311907902</v>
      </c>
      <c r="M67" s="389"/>
      <c r="N67" s="744">
        <v>4.4047692832129837</v>
      </c>
      <c r="O67" s="389">
        <v>4.8505033377412188</v>
      </c>
      <c r="P67" s="389">
        <v>4.8505033377412188</v>
      </c>
      <c r="Q67" s="389">
        <v>4.8505033377412188</v>
      </c>
      <c r="R67" s="389">
        <v>3.9280110501237031</v>
      </c>
      <c r="S67" s="389">
        <v>6.0827458155997771</v>
      </c>
      <c r="T67" s="389">
        <v>5.0993922310159867</v>
      </c>
      <c r="U67" s="389">
        <v>1.4791480098143905</v>
      </c>
      <c r="V67" s="389">
        <v>8.1243741817974104</v>
      </c>
      <c r="W67" s="389">
        <v>7.6609255485255767</v>
      </c>
      <c r="X67" s="355">
        <v>9.7827441525504923</v>
      </c>
    </row>
    <row r="68" spans="1:24" s="58" customFormat="1">
      <c r="A68" s="535">
        <v>2016</v>
      </c>
      <c r="B68" s="320">
        <v>1114420</v>
      </c>
      <c r="C68" s="42">
        <v>377370</v>
      </c>
      <c r="D68" s="42">
        <v>188685</v>
      </c>
      <c r="E68" s="42">
        <v>188685</v>
      </c>
      <c r="F68" s="42">
        <v>102928.74346215664</v>
      </c>
      <c r="G68" s="42">
        <v>85756.256537843379</v>
      </c>
      <c r="H68" s="42">
        <v>332960</v>
      </c>
      <c r="I68" s="42">
        <v>150057.4320163235</v>
      </c>
      <c r="J68" s="42">
        <v>182902.5679836765</v>
      </c>
      <c r="K68" s="42">
        <v>142500.82730476721</v>
      </c>
      <c r="L68" s="321">
        <v>40401.740678909293</v>
      </c>
      <c r="M68" s="42"/>
      <c r="N68" s="320">
        <v>3.3696567639867503</v>
      </c>
      <c r="O68" s="42">
        <v>4.1434390488911399</v>
      </c>
      <c r="P68" s="42">
        <v>4.1434390488911399</v>
      </c>
      <c r="Q68" s="42">
        <v>4.1434390488911399</v>
      </c>
      <c r="R68" s="42">
        <v>0.22285187969768305</v>
      </c>
      <c r="S68" s="42">
        <v>9.274089289845211</v>
      </c>
      <c r="T68" s="42">
        <v>1.0200304613498856</v>
      </c>
      <c r="U68" s="42">
        <v>3.5817665854725567</v>
      </c>
      <c r="V68" s="42">
        <v>-0.98893521480750701</v>
      </c>
      <c r="W68" s="42">
        <v>-0.8771822318692446</v>
      </c>
      <c r="X68" s="321">
        <v>-1.3810949226629621</v>
      </c>
    </row>
    <row r="69" spans="1:24" s="219" customFormat="1">
      <c r="A69" s="535">
        <v>2017</v>
      </c>
      <c r="B69" s="320">
        <v>1162492</v>
      </c>
      <c r="C69" s="42">
        <v>408390</v>
      </c>
      <c r="D69" s="42">
        <v>204195</v>
      </c>
      <c r="E69" s="42">
        <v>204195</v>
      </c>
      <c r="F69" s="42">
        <v>111867.9378873595</v>
      </c>
      <c r="G69" s="42">
        <v>92327.062112640502</v>
      </c>
      <c r="H69" s="42">
        <v>366493</v>
      </c>
      <c r="I69" s="42">
        <v>169593.32773623386</v>
      </c>
      <c r="J69" s="42">
        <v>196899.67226376614</v>
      </c>
      <c r="K69" s="42">
        <v>150004.2644289599</v>
      </c>
      <c r="L69" s="321">
        <v>46895.407834806254</v>
      </c>
      <c r="M69" s="745"/>
      <c r="N69" s="320">
        <v>4.3136339979541027</v>
      </c>
      <c r="O69" s="42">
        <v>8.2200492884967105</v>
      </c>
      <c r="P69" s="42">
        <v>8.2200492884967105</v>
      </c>
      <c r="Q69" s="42">
        <v>8.2200492884967105</v>
      </c>
      <c r="R69" s="42">
        <v>8.6848378057675433</v>
      </c>
      <c r="S69" s="42">
        <v>7.6621879733025589</v>
      </c>
      <c r="T69" s="42">
        <v>10.071179721287837</v>
      </c>
      <c r="U69" s="42">
        <v>13.018945784561486</v>
      </c>
      <c r="V69" s="42">
        <v>7.6527653134639717</v>
      </c>
      <c r="W69" s="42">
        <v>5.2655393418489016</v>
      </c>
      <c r="X69" s="321">
        <v>16.072741042285866</v>
      </c>
    </row>
    <row r="70" spans="1:24" s="219" customFormat="1">
      <c r="A70" s="535">
        <v>2018</v>
      </c>
      <c r="B70" s="320">
        <v>1203859</v>
      </c>
      <c r="C70" s="42">
        <v>423097</v>
      </c>
      <c r="D70" s="42">
        <v>211548.5</v>
      </c>
      <c r="E70" s="42">
        <v>211548.5</v>
      </c>
      <c r="F70" s="42">
        <v>115738.58832831403</v>
      </c>
      <c r="G70" s="42">
        <v>95809.911671685972</v>
      </c>
      <c r="H70" s="42">
        <v>390410</v>
      </c>
      <c r="I70" s="42">
        <v>174365.24654801114</v>
      </c>
      <c r="J70" s="42">
        <v>216044.75345198886</v>
      </c>
      <c r="K70" s="42">
        <v>162504.94782429695</v>
      </c>
      <c r="L70" s="321">
        <v>53539.805627691923</v>
      </c>
      <c r="M70" s="745"/>
      <c r="N70" s="320">
        <v>3.5584761013409016</v>
      </c>
      <c r="O70" s="42">
        <v>3.6012145253311756</v>
      </c>
      <c r="P70" s="42">
        <v>3.6012145253311756</v>
      </c>
      <c r="Q70" s="42">
        <v>3.6012145253311756</v>
      </c>
      <c r="R70" s="42">
        <v>3.460017690548578</v>
      </c>
      <c r="S70" s="42">
        <v>3.7722954455069013</v>
      </c>
      <c r="T70" s="42">
        <v>6.5259090896688354</v>
      </c>
      <c r="U70" s="42">
        <v>2.8137420707959659</v>
      </c>
      <c r="V70" s="42">
        <v>9.7232671685588237</v>
      </c>
      <c r="W70" s="42">
        <v>8.3335520112878037</v>
      </c>
      <c r="X70" s="321">
        <v>14.168546771767554</v>
      </c>
    </row>
    <row r="71" spans="1:24" s="219" customFormat="1">
      <c r="A71" s="535">
        <v>2019</v>
      </c>
      <c r="B71" s="320">
        <v>1245513</v>
      </c>
      <c r="C71" s="42">
        <v>434770</v>
      </c>
      <c r="D71" s="42">
        <v>217385.00000000003</v>
      </c>
      <c r="E71" s="42">
        <v>217385</v>
      </c>
      <c r="F71" s="42">
        <v>114046.25617184452</v>
      </c>
      <c r="G71" s="42">
        <v>103338.74382815549</v>
      </c>
      <c r="H71" s="42">
        <v>398153</v>
      </c>
      <c r="I71" s="42">
        <v>171872.08253026751</v>
      </c>
      <c r="J71" s="42">
        <v>226280.91746973246</v>
      </c>
      <c r="K71" s="42">
        <v>168135.2848067095</v>
      </c>
      <c r="L71" s="321">
        <v>58145.632663022974</v>
      </c>
      <c r="M71" s="745"/>
      <c r="N71" s="320">
        <v>3.4600397554863216</v>
      </c>
      <c r="O71" s="42">
        <v>2.7589418029435375</v>
      </c>
      <c r="P71" s="42">
        <v>2.7589418029435375</v>
      </c>
      <c r="Q71" s="42">
        <v>2.7589418029435375</v>
      </c>
      <c r="R71" s="42">
        <v>-1.4622021755344883</v>
      </c>
      <c r="S71" s="42">
        <v>7.8580932025788197</v>
      </c>
      <c r="T71" s="42">
        <v>1.9832996081043053</v>
      </c>
      <c r="U71" s="42">
        <v>-1.4298514566990495</v>
      </c>
      <c r="V71" s="42">
        <v>4.7379831512633253</v>
      </c>
      <c r="W71" s="42">
        <v>3.4647172641784296</v>
      </c>
      <c r="X71" s="321">
        <v>8.6026218835370862</v>
      </c>
    </row>
    <row r="72" spans="1:24">
      <c r="A72" s="535">
        <v>2020</v>
      </c>
      <c r="B72" s="320">
        <v>1117989</v>
      </c>
      <c r="C72" s="42">
        <v>344340</v>
      </c>
      <c r="D72" s="42">
        <v>172170</v>
      </c>
      <c r="E72" s="42">
        <v>172170</v>
      </c>
      <c r="F72" s="42">
        <v>121002.20455829724</v>
      </c>
      <c r="G72" s="42">
        <v>51167.795441702765</v>
      </c>
      <c r="H72" s="42">
        <v>328054</v>
      </c>
      <c r="I72" s="42">
        <v>67772.977378625088</v>
      </c>
      <c r="J72" s="42">
        <v>260281.02262137493</v>
      </c>
      <c r="K72" s="42">
        <v>230572.78259080154</v>
      </c>
      <c r="L72" s="321">
        <v>29708.240030573401</v>
      </c>
      <c r="N72" s="320">
        <v>-10.23867273966631</v>
      </c>
      <c r="O72" s="42">
        <v>-20.799503185592382</v>
      </c>
      <c r="P72" s="42">
        <v>-20.799503185592393</v>
      </c>
      <c r="Q72" s="42">
        <v>-20.799503185592382</v>
      </c>
      <c r="R72" s="42">
        <v>6.0992343106568203</v>
      </c>
      <c r="S72" s="42">
        <v>-50.485371172315638</v>
      </c>
      <c r="T72" s="42">
        <v>-17.606045917021852</v>
      </c>
      <c r="U72" s="42">
        <v>-60.567780188100095</v>
      </c>
      <c r="V72" s="42">
        <v>15.025617507578982</v>
      </c>
      <c r="W72" s="42">
        <v>37.135273453083315</v>
      </c>
      <c r="X72" s="321">
        <v>-48.907185853932575</v>
      </c>
    </row>
    <row r="73" spans="1:24">
      <c r="A73" s="535" t="s">
        <v>935</v>
      </c>
      <c r="B73" s="320">
        <v>1206842</v>
      </c>
      <c r="C73" s="42">
        <v>421592</v>
      </c>
      <c r="D73" s="42">
        <v>210796</v>
      </c>
      <c r="E73" s="42">
        <v>210796</v>
      </c>
      <c r="F73" s="42">
        <v>144537.60465384531</v>
      </c>
      <c r="G73" s="42">
        <v>66258.395346154692</v>
      </c>
      <c r="H73" s="42">
        <v>403668</v>
      </c>
      <c r="I73" s="42">
        <v>115989.22639722136</v>
      </c>
      <c r="J73" s="42">
        <v>287678.77360277867</v>
      </c>
      <c r="K73" s="42">
        <v>247838.20415896073</v>
      </c>
      <c r="L73" s="321">
        <v>39840.569443817949</v>
      </c>
      <c r="N73" s="320">
        <v>7.9475737238917432</v>
      </c>
      <c r="O73" s="42">
        <v>22.434802811175004</v>
      </c>
      <c r="P73" s="42">
        <v>22.434802811175004</v>
      </c>
      <c r="Q73" s="42">
        <v>22.434802811175004</v>
      </c>
      <c r="R73" s="42">
        <v>19.450389504440004</v>
      </c>
      <c r="S73" s="42">
        <v>29.492378505236118</v>
      </c>
      <c r="T73" s="42">
        <v>23.04925408621752</v>
      </c>
      <c r="U73" s="42">
        <v>71.143766857442486</v>
      </c>
      <c r="V73" s="42">
        <v>10.526219201642938</v>
      </c>
      <c r="W73" s="42">
        <v>7.4880570786189482</v>
      </c>
      <c r="X73" s="321">
        <v>34.106124774867673</v>
      </c>
    </row>
    <row r="74" spans="1:24">
      <c r="A74" s="535" t="s">
        <v>934</v>
      </c>
      <c r="B74" s="320">
        <v>1327108</v>
      </c>
      <c r="C74" s="42">
        <v>551431</v>
      </c>
      <c r="D74" s="42">
        <v>248285.90860433909</v>
      </c>
      <c r="E74" s="42">
        <v>303145.09139566089</v>
      </c>
      <c r="F74" s="42">
        <v>179461.52876020482</v>
      </c>
      <c r="G74" s="42">
        <v>123683.56263545608</v>
      </c>
      <c r="H74" s="42">
        <v>532726</v>
      </c>
      <c r="I74" s="42">
        <v>221556.7663061893</v>
      </c>
      <c r="J74" s="42">
        <v>311169.2336938107</v>
      </c>
      <c r="K74" s="42">
        <v>248955.69359893835</v>
      </c>
      <c r="L74" s="321">
        <v>62213.540094872376</v>
      </c>
      <c r="N74" s="320">
        <v>9.965347576567595</v>
      </c>
      <c r="O74" s="42">
        <v>30.79731114442399</v>
      </c>
      <c r="P74" s="42">
        <v>17.784924099289867</v>
      </c>
      <c r="Q74" s="42">
        <v>43.809698189558091</v>
      </c>
      <c r="R74" s="42">
        <v>24.162517560740817</v>
      </c>
      <c r="S74" s="42">
        <v>86.668514969754781</v>
      </c>
      <c r="T74" s="42">
        <v>31.971322968379944</v>
      </c>
      <c r="U74" s="42">
        <v>91.014953015926764</v>
      </c>
      <c r="V74" s="42">
        <v>8.1655173222711319</v>
      </c>
      <c r="W74" s="42">
        <v>0.45089474553361431</v>
      </c>
      <c r="X74" s="321">
        <v>56.156252190632358</v>
      </c>
    </row>
  </sheetData>
  <mergeCells count="2">
    <mergeCell ref="N2:X2"/>
    <mergeCell ref="N1:X1"/>
  </mergeCells>
  <hyperlinks>
    <hyperlink ref="A1" location="'INDICE DE CUADROS'!A1" display="Índice"/>
  </hyperlinks>
  <pageMargins left="0.75" right="0.75" top="1" bottom="1" header="0" footer="0"/>
  <pageSetup paperSize="9" scale="48" orientation="landscape" horizontalDpi="96" verticalDpi="96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rgb="FFFFFF00"/>
    <pageSetUpPr fitToPage="1"/>
  </sheetPr>
  <dimension ref="A1:X74"/>
  <sheetViews>
    <sheetView showGridLines="0" zoomScale="70" zoomScaleNormal="70" workbookViewId="0">
      <pane xSplit="1" ySplit="5" topLeftCell="B15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2.75"/>
  <cols>
    <col min="1" max="1" width="13" style="1" customWidth="1"/>
    <col min="2" max="2" width="15.28515625" style="1" customWidth="1"/>
    <col min="3" max="6" width="12" style="1" customWidth="1"/>
    <col min="7" max="7" width="15.42578125" style="1" customWidth="1"/>
    <col min="8" max="8" width="14.7109375" style="1" customWidth="1"/>
    <col min="9" max="11" width="12" style="1" customWidth="1"/>
    <col min="12" max="12" width="16.7109375" style="1" customWidth="1"/>
    <col min="13" max="13" width="5.28515625" style="11" customWidth="1"/>
    <col min="14" max="14" width="12.28515625" style="1" customWidth="1"/>
    <col min="15" max="15" width="11.5703125" style="1" customWidth="1"/>
    <col min="16" max="16" width="11.7109375" style="1" customWidth="1"/>
    <col min="17" max="17" width="10.5703125" style="1" customWidth="1"/>
    <col min="18" max="18" width="12.28515625" style="1" customWidth="1"/>
    <col min="19" max="19" width="16.42578125" style="1" customWidth="1"/>
    <col min="20" max="20" width="13.28515625" style="1" customWidth="1"/>
    <col min="21" max="22" width="9.7109375" style="1" customWidth="1"/>
    <col min="23" max="23" width="12.28515625" style="1" customWidth="1"/>
    <col min="24" max="24" width="20.7109375" style="1" customWidth="1"/>
    <col min="25" max="16384" width="11.42578125" style="11"/>
  </cols>
  <sheetData>
    <row r="1" spans="1:24" ht="50.1" customHeight="1" thickTop="1" thickBot="1">
      <c r="A1" s="158" t="s">
        <v>135</v>
      </c>
      <c r="B1" s="365" t="s">
        <v>515</v>
      </c>
      <c r="C1" s="690"/>
      <c r="D1" s="690"/>
      <c r="E1" s="690"/>
      <c r="F1" s="690"/>
      <c r="G1" s="690"/>
      <c r="H1" s="690"/>
      <c r="I1" s="690"/>
      <c r="J1" s="690"/>
      <c r="K1" s="690"/>
      <c r="L1" s="691"/>
      <c r="M1" s="12"/>
      <c r="N1" s="16" t="s">
        <v>515</v>
      </c>
      <c r="O1" s="673"/>
      <c r="P1" s="673"/>
      <c r="Q1" s="673"/>
      <c r="R1" s="673"/>
      <c r="S1" s="673"/>
      <c r="T1" s="16"/>
      <c r="U1" s="673"/>
      <c r="V1" s="673"/>
      <c r="W1" s="673"/>
      <c r="X1" s="674"/>
    </row>
    <row r="2" spans="1:24" ht="16.5" customHeight="1" thickTop="1" thickBot="1">
      <c r="A2" s="213"/>
      <c r="B2" s="365" t="s">
        <v>137</v>
      </c>
      <c r="C2" s="690"/>
      <c r="D2" s="690"/>
      <c r="E2" s="690"/>
      <c r="F2" s="690"/>
      <c r="G2" s="690"/>
      <c r="H2" s="690"/>
      <c r="I2" s="690"/>
      <c r="J2" s="690"/>
      <c r="K2" s="690"/>
      <c r="L2" s="691"/>
      <c r="M2" s="12"/>
      <c r="N2" s="16" t="s">
        <v>136</v>
      </c>
      <c r="O2" s="673"/>
      <c r="P2" s="673"/>
      <c r="Q2" s="673"/>
      <c r="R2" s="673"/>
      <c r="S2" s="673"/>
      <c r="T2" s="16"/>
      <c r="U2" s="673"/>
      <c r="V2" s="673"/>
      <c r="W2" s="673"/>
      <c r="X2" s="674"/>
    </row>
    <row r="3" spans="1:24" ht="13.15" customHeight="1" thickTop="1" thickBot="1">
      <c r="A3" s="213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12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</row>
    <row r="4" spans="1:24" ht="44.25" customHeight="1" thickTop="1" thickBot="1">
      <c r="A4" s="213"/>
      <c r="B4" s="630" t="s">
        <v>621</v>
      </c>
      <c r="C4" s="631" t="s">
        <v>10</v>
      </c>
      <c r="D4" s="631" t="s">
        <v>116</v>
      </c>
      <c r="E4" s="631" t="s">
        <v>22</v>
      </c>
      <c r="F4" s="631" t="s">
        <v>635</v>
      </c>
      <c r="G4" s="631" t="s">
        <v>636</v>
      </c>
      <c r="H4" s="631" t="s">
        <v>12</v>
      </c>
      <c r="I4" s="631" t="s">
        <v>119</v>
      </c>
      <c r="J4" s="631" t="s">
        <v>143</v>
      </c>
      <c r="K4" s="631" t="s">
        <v>638</v>
      </c>
      <c r="L4" s="632" t="s">
        <v>639</v>
      </c>
      <c r="M4" s="12"/>
      <c r="N4" s="630" t="s">
        <v>621</v>
      </c>
      <c r="O4" s="631" t="s">
        <v>10</v>
      </c>
      <c r="P4" s="631" t="s">
        <v>116</v>
      </c>
      <c r="Q4" s="631" t="s">
        <v>22</v>
      </c>
      <c r="R4" s="631" t="s">
        <v>635</v>
      </c>
      <c r="S4" s="631" t="s">
        <v>636</v>
      </c>
      <c r="T4" s="631" t="s">
        <v>139</v>
      </c>
      <c r="U4" s="631" t="s">
        <v>119</v>
      </c>
      <c r="V4" s="631" t="s">
        <v>143</v>
      </c>
      <c r="W4" s="631" t="s">
        <v>638</v>
      </c>
      <c r="X4" s="632" t="s">
        <v>639</v>
      </c>
    </row>
    <row r="5" spans="1:24" ht="86.25" customHeight="1" thickTop="1" thickBot="1">
      <c r="A5" s="715"/>
      <c r="B5" s="715" t="s">
        <v>814</v>
      </c>
      <c r="C5" s="716" t="s">
        <v>984</v>
      </c>
      <c r="D5" s="716" t="s">
        <v>985</v>
      </c>
      <c r="E5" s="716" t="s">
        <v>986</v>
      </c>
      <c r="F5" s="716" t="s">
        <v>987</v>
      </c>
      <c r="G5" s="716" t="s">
        <v>988</v>
      </c>
      <c r="H5" s="716" t="s">
        <v>989</v>
      </c>
      <c r="I5" s="716" t="s">
        <v>990</v>
      </c>
      <c r="J5" s="716" t="s">
        <v>991</v>
      </c>
      <c r="K5" s="716" t="s">
        <v>992</v>
      </c>
      <c r="L5" s="743" t="s">
        <v>993</v>
      </c>
      <c r="M5" s="12"/>
      <c r="N5" s="715" t="s">
        <v>814</v>
      </c>
      <c r="O5" s="716" t="s">
        <v>984</v>
      </c>
      <c r="P5" s="716" t="s">
        <v>985</v>
      </c>
      <c r="Q5" s="716" t="s">
        <v>986</v>
      </c>
      <c r="R5" s="716" t="s">
        <v>987</v>
      </c>
      <c r="S5" s="716" t="s">
        <v>988</v>
      </c>
      <c r="T5" s="716" t="s">
        <v>989</v>
      </c>
      <c r="U5" s="716" t="s">
        <v>990</v>
      </c>
      <c r="V5" s="716" t="s">
        <v>991</v>
      </c>
      <c r="W5" s="716" t="s">
        <v>992</v>
      </c>
      <c r="X5" s="743" t="s">
        <v>993</v>
      </c>
    </row>
    <row r="6" spans="1:24" ht="14.25" customHeight="1" thickTop="1">
      <c r="A6" s="31">
        <v>1954</v>
      </c>
      <c r="B6" s="502">
        <v>140333.14862300098</v>
      </c>
      <c r="C6" s="503">
        <v>2973.4147894282378</v>
      </c>
      <c r="D6" s="503"/>
      <c r="E6" s="503"/>
      <c r="F6" s="503"/>
      <c r="G6" s="503"/>
      <c r="H6" s="503">
        <v>1982.8404997558607</v>
      </c>
      <c r="I6" s="503"/>
      <c r="J6" s="503"/>
      <c r="K6" s="503"/>
      <c r="L6" s="504"/>
      <c r="M6" s="12"/>
      <c r="N6" s="502"/>
      <c r="O6" s="503"/>
      <c r="P6" s="503"/>
      <c r="Q6" s="503"/>
      <c r="R6" s="503"/>
      <c r="S6" s="503"/>
      <c r="T6" s="503"/>
      <c r="U6" s="503"/>
      <c r="V6" s="503"/>
      <c r="W6" s="503"/>
      <c r="X6" s="504"/>
    </row>
    <row r="7" spans="1:24" ht="14.25" customHeight="1">
      <c r="A7" s="31">
        <v>1955</v>
      </c>
      <c r="B7" s="30">
        <v>147617.36508755138</v>
      </c>
      <c r="C7" s="10">
        <v>3212.5419638233752</v>
      </c>
      <c r="D7" s="10"/>
      <c r="E7" s="10"/>
      <c r="F7" s="10"/>
      <c r="G7" s="10"/>
      <c r="H7" s="10">
        <v>2705.167070891715</v>
      </c>
      <c r="I7" s="10"/>
      <c r="J7" s="10"/>
      <c r="K7" s="10"/>
      <c r="L7" s="29"/>
      <c r="M7" s="12"/>
      <c r="N7" s="30">
        <v>5.1906598947046634</v>
      </c>
      <c r="O7" s="10">
        <v>8.0421734379386489</v>
      </c>
      <c r="P7" s="10"/>
      <c r="Q7" s="10"/>
      <c r="R7" s="10"/>
      <c r="S7" s="10"/>
      <c r="T7" s="10">
        <v>36.428879237880786</v>
      </c>
      <c r="U7" s="10"/>
      <c r="V7" s="10"/>
      <c r="W7" s="10"/>
      <c r="X7" s="29"/>
    </row>
    <row r="8" spans="1:24" ht="14.25" customHeight="1">
      <c r="A8" s="31">
        <v>1956</v>
      </c>
      <c r="B8" s="30">
        <v>158198.75243200644</v>
      </c>
      <c r="C8" s="10">
        <v>3452.269433955998</v>
      </c>
      <c r="D8" s="10"/>
      <c r="E8" s="10"/>
      <c r="F8" s="10"/>
      <c r="G8" s="10"/>
      <c r="H8" s="10">
        <v>3291.026682435288</v>
      </c>
      <c r="I8" s="10"/>
      <c r="J8" s="10"/>
      <c r="K8" s="10"/>
      <c r="L8" s="29"/>
      <c r="M8" s="12"/>
      <c r="N8" s="30">
        <v>7.1681182889149042</v>
      </c>
      <c r="O8" s="10">
        <v>7.4622362239064266</v>
      </c>
      <c r="P8" s="10"/>
      <c r="Q8" s="10"/>
      <c r="R8" s="10"/>
      <c r="S8" s="10"/>
      <c r="T8" s="10">
        <v>21.657058369797987</v>
      </c>
      <c r="U8" s="10"/>
      <c r="V8" s="10"/>
      <c r="W8" s="10"/>
      <c r="X8" s="29"/>
    </row>
    <row r="9" spans="1:24" ht="14.25" customHeight="1">
      <c r="A9" s="31">
        <v>1957</v>
      </c>
      <c r="B9" s="30">
        <v>164963.07405700645</v>
      </c>
      <c r="C9" s="10">
        <v>3800.1921243565334</v>
      </c>
      <c r="D9" s="10"/>
      <c r="E9" s="10"/>
      <c r="F9" s="10"/>
      <c r="G9" s="10"/>
      <c r="H9" s="10">
        <v>3437.9380134898097</v>
      </c>
      <c r="I9" s="10"/>
      <c r="J9" s="10"/>
      <c r="K9" s="10"/>
      <c r="L9" s="29"/>
      <c r="M9" s="12"/>
      <c r="N9" s="30">
        <v>4.2758375278005412</v>
      </c>
      <c r="O9" s="10">
        <v>10.078086228682515</v>
      </c>
      <c r="P9" s="10"/>
      <c r="Q9" s="10"/>
      <c r="R9" s="10"/>
      <c r="S9" s="10"/>
      <c r="T9" s="10">
        <v>4.4639969599338025</v>
      </c>
      <c r="U9" s="10"/>
      <c r="V9" s="10"/>
      <c r="W9" s="10"/>
      <c r="X9" s="29"/>
    </row>
    <row r="10" spans="1:24" ht="14.25" customHeight="1">
      <c r="A10" s="31">
        <v>1958</v>
      </c>
      <c r="B10" s="30">
        <v>172401.71531803126</v>
      </c>
      <c r="C10" s="10">
        <v>4366.8174381800118</v>
      </c>
      <c r="D10" s="10"/>
      <c r="E10" s="10"/>
      <c r="F10" s="10"/>
      <c r="G10" s="10"/>
      <c r="H10" s="10">
        <v>4092.1210232988196</v>
      </c>
      <c r="I10" s="10"/>
      <c r="J10" s="10"/>
      <c r="K10" s="10"/>
      <c r="L10" s="29"/>
      <c r="M10" s="12"/>
      <c r="N10" s="30">
        <v>4.509276578135446</v>
      </c>
      <c r="O10" s="10">
        <v>14.910438611558941</v>
      </c>
      <c r="P10" s="10"/>
      <c r="Q10" s="10"/>
      <c r="R10" s="10"/>
      <c r="S10" s="10"/>
      <c r="T10" s="10">
        <v>19.028353834249522</v>
      </c>
      <c r="U10" s="10"/>
      <c r="V10" s="10"/>
      <c r="W10" s="10"/>
      <c r="X10" s="29"/>
    </row>
    <row r="11" spans="1:24" ht="14.25" customHeight="1">
      <c r="A11" s="31">
        <v>1959</v>
      </c>
      <c r="B11" s="30">
        <v>169130.64732486758</v>
      </c>
      <c r="C11" s="10">
        <v>5417.0374535024948</v>
      </c>
      <c r="D11" s="10"/>
      <c r="E11" s="10"/>
      <c r="F11" s="10"/>
      <c r="G11" s="10"/>
      <c r="H11" s="10">
        <v>4302.1155342386555</v>
      </c>
      <c r="I11" s="10"/>
      <c r="J11" s="10"/>
      <c r="K11" s="10"/>
      <c r="L11" s="29"/>
      <c r="M11" s="12"/>
      <c r="N11" s="30">
        <v>-1.8973523477591292</v>
      </c>
      <c r="O11" s="10">
        <v>24.050009650968839</v>
      </c>
      <c r="P11" s="10"/>
      <c r="Q11" s="10"/>
      <c r="R11" s="10"/>
      <c r="S11" s="10"/>
      <c r="T11" s="10">
        <v>5.1316788957172843</v>
      </c>
      <c r="U11" s="10"/>
      <c r="V11" s="10"/>
      <c r="W11" s="10"/>
      <c r="X11" s="29"/>
    </row>
    <row r="12" spans="1:24" ht="14.25" customHeight="1">
      <c r="A12" s="31">
        <v>1960</v>
      </c>
      <c r="B12" s="30">
        <v>173107.9154377488</v>
      </c>
      <c r="C12" s="10">
        <v>9163.1859473273071</v>
      </c>
      <c r="D12" s="10"/>
      <c r="E12" s="10"/>
      <c r="F12" s="10"/>
      <c r="G12" s="10"/>
      <c r="H12" s="10">
        <v>4578.6800559562671</v>
      </c>
      <c r="I12" s="10"/>
      <c r="J12" s="10"/>
      <c r="K12" s="10"/>
      <c r="L12" s="29"/>
      <c r="M12" s="12"/>
      <c r="N12" s="30">
        <v>2.3515951578200189</v>
      </c>
      <c r="O12" s="10">
        <v>69.154930642073836</v>
      </c>
      <c r="P12" s="10"/>
      <c r="Q12" s="10"/>
      <c r="R12" s="10"/>
      <c r="S12" s="10"/>
      <c r="T12" s="10">
        <v>6.4285703049245413</v>
      </c>
      <c r="U12" s="10"/>
      <c r="V12" s="10"/>
      <c r="W12" s="10"/>
      <c r="X12" s="29"/>
    </row>
    <row r="13" spans="1:24" ht="14.25" customHeight="1">
      <c r="A13" s="31">
        <v>1961</v>
      </c>
      <c r="B13" s="30">
        <v>193604.39986896195</v>
      </c>
      <c r="C13" s="10">
        <v>9977.3532095637584</v>
      </c>
      <c r="D13" s="10"/>
      <c r="E13" s="10"/>
      <c r="F13" s="10"/>
      <c r="G13" s="10"/>
      <c r="H13" s="10">
        <v>6471.3309589754936</v>
      </c>
      <c r="I13" s="10"/>
      <c r="J13" s="10"/>
      <c r="K13" s="10"/>
      <c r="L13" s="29"/>
      <c r="M13" s="12"/>
      <c r="N13" s="30">
        <v>11.840293021484548</v>
      </c>
      <c r="O13" s="10">
        <v>8.8851985206512829</v>
      </c>
      <c r="P13" s="10"/>
      <c r="Q13" s="10"/>
      <c r="R13" s="10"/>
      <c r="S13" s="10"/>
      <c r="T13" s="10">
        <v>41.336168500289382</v>
      </c>
      <c r="U13" s="10"/>
      <c r="V13" s="10"/>
      <c r="W13" s="10"/>
      <c r="X13" s="29"/>
    </row>
    <row r="14" spans="1:24" ht="14.25" customHeight="1">
      <c r="A14" s="31">
        <v>1962</v>
      </c>
      <c r="B14" s="30">
        <v>211629.52461124028</v>
      </c>
      <c r="C14" s="10">
        <v>11305.575367595913</v>
      </c>
      <c r="D14" s="10"/>
      <c r="E14" s="10"/>
      <c r="F14" s="10"/>
      <c r="G14" s="10"/>
      <c r="H14" s="10">
        <v>8736.7730130808104</v>
      </c>
      <c r="I14" s="10"/>
      <c r="J14" s="10"/>
      <c r="K14" s="10"/>
      <c r="L14" s="29"/>
      <c r="M14" s="12"/>
      <c r="N14" s="30">
        <v>9.310286726168604</v>
      </c>
      <c r="O14" s="10">
        <v>13.312369825285852</v>
      </c>
      <c r="P14" s="10"/>
      <c r="Q14" s="10"/>
      <c r="R14" s="10"/>
      <c r="S14" s="10"/>
      <c r="T14" s="10">
        <v>35.007358895208938</v>
      </c>
      <c r="U14" s="10"/>
      <c r="V14" s="10"/>
      <c r="W14" s="10"/>
      <c r="X14" s="29"/>
    </row>
    <row r="15" spans="1:24" ht="14.25" customHeight="1">
      <c r="A15" s="31">
        <v>1963</v>
      </c>
      <c r="B15" s="30">
        <v>230162.04088069138</v>
      </c>
      <c r="C15" s="10">
        <v>11586.945395327153</v>
      </c>
      <c r="D15" s="10"/>
      <c r="E15" s="10"/>
      <c r="F15" s="10"/>
      <c r="G15" s="10"/>
      <c r="H15" s="10">
        <v>10650.60386833747</v>
      </c>
      <c r="I15" s="10"/>
      <c r="J15" s="10"/>
      <c r="K15" s="10"/>
      <c r="L15" s="29"/>
      <c r="M15" s="12"/>
      <c r="N15" s="30">
        <v>8.7570561354777929</v>
      </c>
      <c r="O15" s="10">
        <v>2.4887722966997705</v>
      </c>
      <c r="P15" s="10"/>
      <c r="Q15" s="10"/>
      <c r="R15" s="10"/>
      <c r="S15" s="10"/>
      <c r="T15" s="10">
        <v>21.905466153135112</v>
      </c>
      <c r="U15" s="10"/>
      <c r="V15" s="10"/>
      <c r="W15" s="10"/>
      <c r="X15" s="29"/>
    </row>
    <row r="16" spans="1:24" ht="14.25" customHeight="1" thickBot="1">
      <c r="A16" s="31">
        <v>1964</v>
      </c>
      <c r="B16" s="701">
        <v>244395.70799092695</v>
      </c>
      <c r="C16" s="702">
        <v>14562.945364350357</v>
      </c>
      <c r="D16" s="702">
        <v>2044.6509861413308</v>
      </c>
      <c r="E16" s="702">
        <v>12518.294378209026</v>
      </c>
      <c r="F16" s="702">
        <v>938.31223772968224</v>
      </c>
      <c r="G16" s="702">
        <v>11579.982140479344</v>
      </c>
      <c r="H16" s="702">
        <v>12054.308460768532</v>
      </c>
      <c r="I16" s="702">
        <v>6039.1899466690938</v>
      </c>
      <c r="J16" s="702">
        <v>6015.1185140994385</v>
      </c>
      <c r="K16" s="702">
        <v>4408.3865439021483</v>
      </c>
      <c r="L16" s="703">
        <v>1606.7319701972897</v>
      </c>
      <c r="M16" s="12"/>
      <c r="N16" s="701">
        <v>6.1841939947056002</v>
      </c>
      <c r="O16" s="702">
        <v>25.684076928707888</v>
      </c>
      <c r="P16" s="702"/>
      <c r="Q16" s="702"/>
      <c r="R16" s="702"/>
      <c r="S16" s="702"/>
      <c r="T16" s="702">
        <v>13.179577513008912</v>
      </c>
      <c r="U16" s="702"/>
      <c r="V16" s="702"/>
      <c r="W16" s="702"/>
      <c r="X16" s="703"/>
    </row>
    <row r="17" spans="1:24" ht="14.25" customHeight="1">
      <c r="A17" s="31">
        <v>1965</v>
      </c>
      <c r="B17" s="30">
        <v>259678.71828405099</v>
      </c>
      <c r="C17" s="10">
        <v>15457.868686532098</v>
      </c>
      <c r="D17" s="10">
        <v>1874.0399299584305</v>
      </c>
      <c r="E17" s="10">
        <v>13583.828756573668</v>
      </c>
      <c r="F17" s="10">
        <v>1448.6595705407763</v>
      </c>
      <c r="G17" s="10">
        <v>12135.169186032892</v>
      </c>
      <c r="H17" s="10">
        <v>15932.344198761712</v>
      </c>
      <c r="I17" s="10">
        <v>8514.9332907973203</v>
      </c>
      <c r="J17" s="10">
        <v>7417.4109079643931</v>
      </c>
      <c r="K17" s="10">
        <v>5457.0433882275402</v>
      </c>
      <c r="L17" s="29">
        <v>1960.3675197368532</v>
      </c>
      <c r="M17" s="12"/>
      <c r="N17" s="30">
        <v>6.2533873523226591</v>
      </c>
      <c r="O17" s="10">
        <v>6.145208265166513</v>
      </c>
      <c r="P17" s="10">
        <v>-8.3442630228485974</v>
      </c>
      <c r="Q17" s="10">
        <v>8.5118175541505803</v>
      </c>
      <c r="R17" s="10">
        <v>54.389926113072782</v>
      </c>
      <c r="S17" s="10">
        <v>4.794368754791245</v>
      </c>
      <c r="T17" s="10">
        <v>32.171366367589457</v>
      </c>
      <c r="U17" s="10">
        <v>40.994626199722674</v>
      </c>
      <c r="V17" s="10">
        <v>23.312797421663124</v>
      </c>
      <c r="W17" s="10">
        <v>23.787769831026615</v>
      </c>
      <c r="X17" s="29">
        <v>22.009616793530327</v>
      </c>
    </row>
    <row r="18" spans="1:24" ht="14.25" customHeight="1">
      <c r="A18" s="31">
        <v>1966</v>
      </c>
      <c r="B18" s="30">
        <v>278494.87301309902</v>
      </c>
      <c r="C18" s="10">
        <v>17819.445376658005</v>
      </c>
      <c r="D18" s="10">
        <v>2384.1266042053994</v>
      </c>
      <c r="E18" s="10">
        <v>15435.318772452607</v>
      </c>
      <c r="F18" s="10">
        <v>1577.8648777658291</v>
      </c>
      <c r="G18" s="10">
        <v>13857.453894686778</v>
      </c>
      <c r="H18" s="10">
        <v>18980.844310134009</v>
      </c>
      <c r="I18" s="10">
        <v>10096.290269023941</v>
      </c>
      <c r="J18" s="10">
        <v>8884.5540411100683</v>
      </c>
      <c r="K18" s="10">
        <v>6772.4039673719026</v>
      </c>
      <c r="L18" s="29">
        <v>2112.1500737381657</v>
      </c>
      <c r="M18" s="12"/>
      <c r="N18" s="30">
        <v>7.2459363837686031</v>
      </c>
      <c r="O18" s="10">
        <v>15.277505185326534</v>
      </c>
      <c r="P18" s="10">
        <v>27.218559545755426</v>
      </c>
      <c r="Q18" s="10">
        <v>13.630104214785099</v>
      </c>
      <c r="R18" s="10">
        <v>8.918955830100316</v>
      </c>
      <c r="S18" s="10">
        <v>14.192506773091962</v>
      </c>
      <c r="T18" s="10">
        <v>19.134033719967157</v>
      </c>
      <c r="U18" s="10">
        <v>18.57157213357976</v>
      </c>
      <c r="V18" s="10">
        <v>19.779720327619167</v>
      </c>
      <c r="W18" s="10">
        <v>24.103905458805496</v>
      </c>
      <c r="X18" s="29">
        <v>7.7425560499842838</v>
      </c>
    </row>
    <row r="19" spans="1:24" ht="14.25" customHeight="1">
      <c r="A19" s="31">
        <v>1967</v>
      </c>
      <c r="B19" s="30">
        <v>290582.41258821834</v>
      </c>
      <c r="C19" s="10">
        <v>16856.341937000332</v>
      </c>
      <c r="D19" s="10">
        <v>2534.4358932467258</v>
      </c>
      <c r="E19" s="10">
        <v>14321.906043753606</v>
      </c>
      <c r="F19" s="10">
        <v>1710.1417027345142</v>
      </c>
      <c r="G19" s="10">
        <v>12611.764341019092</v>
      </c>
      <c r="H19" s="10">
        <v>18211.560182279689</v>
      </c>
      <c r="I19" s="10">
        <v>9093.7996489833458</v>
      </c>
      <c r="J19" s="10">
        <v>9117.7605332963431</v>
      </c>
      <c r="K19" s="10">
        <v>7150.8116656995844</v>
      </c>
      <c r="L19" s="29">
        <v>1966.9488675967589</v>
      </c>
      <c r="M19" s="12"/>
      <c r="N19" s="30">
        <v>4.3403095519646495</v>
      </c>
      <c r="O19" s="10">
        <v>-5.4047890902331748</v>
      </c>
      <c r="P19" s="10">
        <v>6.3045850323633523</v>
      </c>
      <c r="Q19" s="10">
        <v>-7.2134093575450304</v>
      </c>
      <c r="R19" s="10">
        <v>8.3832796351980257</v>
      </c>
      <c r="S19" s="10">
        <v>-8.9893104688250745</v>
      </c>
      <c r="T19" s="10">
        <v>-4.0529499915006095</v>
      </c>
      <c r="U19" s="10">
        <v>-9.9292967350225645</v>
      </c>
      <c r="V19" s="10">
        <v>2.624853100191582</v>
      </c>
      <c r="W19" s="10">
        <v>5.5874944871979748</v>
      </c>
      <c r="X19" s="29">
        <v>-6.874568618337995</v>
      </c>
    </row>
    <row r="20" spans="1:24" ht="14.25" customHeight="1">
      <c r="A20" s="31">
        <v>1968</v>
      </c>
      <c r="B20" s="30">
        <v>309751.80804045935</v>
      </c>
      <c r="C20" s="10">
        <v>19940.648484644873</v>
      </c>
      <c r="D20" s="10">
        <v>3120.619577130406</v>
      </c>
      <c r="E20" s="10">
        <v>16820.028907514465</v>
      </c>
      <c r="F20" s="10">
        <v>2962.9829549468104</v>
      </c>
      <c r="G20" s="10">
        <v>13857.045952567654</v>
      </c>
      <c r="H20" s="10">
        <v>19670.229920407437</v>
      </c>
      <c r="I20" s="10">
        <v>8497.7455235632042</v>
      </c>
      <c r="J20" s="10">
        <v>11172.484396844233</v>
      </c>
      <c r="K20" s="10">
        <v>9220.4291778813531</v>
      </c>
      <c r="L20" s="29">
        <v>1952.0552189628788</v>
      </c>
      <c r="M20" s="12"/>
      <c r="N20" s="30">
        <v>6.5968877061413078</v>
      </c>
      <c r="O20" s="10">
        <v>18.297603116808926</v>
      </c>
      <c r="P20" s="10">
        <v>23.128763502980256</v>
      </c>
      <c r="Q20" s="10">
        <v>17.442670382901969</v>
      </c>
      <c r="R20" s="10">
        <v>73.259499502819267</v>
      </c>
      <c r="S20" s="10">
        <v>9.873968287675261</v>
      </c>
      <c r="T20" s="10">
        <v>8.009581406139322</v>
      </c>
      <c r="U20" s="10">
        <v>-6.5545112981104436</v>
      </c>
      <c r="V20" s="10">
        <v>22.53540061777699</v>
      </c>
      <c r="W20" s="10">
        <v>28.942413937555322</v>
      </c>
      <c r="X20" s="29">
        <v>-0.7571955163266253</v>
      </c>
    </row>
    <row r="21" spans="1:24" ht="14.25" customHeight="1">
      <c r="A21" s="31">
        <v>1969</v>
      </c>
      <c r="B21" s="30">
        <v>337343.17622139573</v>
      </c>
      <c r="C21" s="10">
        <v>23318.133325592655</v>
      </c>
      <c r="D21" s="10">
        <v>3917.704044682132</v>
      </c>
      <c r="E21" s="10">
        <v>19400.429280910521</v>
      </c>
      <c r="F21" s="10">
        <v>4291.9398266979242</v>
      </c>
      <c r="G21" s="10">
        <v>15108.489454212597</v>
      </c>
      <c r="H21" s="10">
        <v>23046.742991389627</v>
      </c>
      <c r="I21" s="10">
        <v>10103.993741361912</v>
      </c>
      <c r="J21" s="10">
        <v>12942.749250027715</v>
      </c>
      <c r="K21" s="10">
        <v>10761.517837905794</v>
      </c>
      <c r="L21" s="29">
        <v>2181.2314121219206</v>
      </c>
      <c r="M21" s="12"/>
      <c r="N21" s="30">
        <v>8.9075729228132339</v>
      </c>
      <c r="O21" s="10">
        <v>16.93768807743934</v>
      </c>
      <c r="P21" s="10">
        <v>25.542506795547702</v>
      </c>
      <c r="Q21" s="10">
        <v>15.341236258180535</v>
      </c>
      <c r="R21" s="10">
        <v>44.851991792000391</v>
      </c>
      <c r="S21" s="10">
        <v>9.0310987343810822</v>
      </c>
      <c r="T21" s="10">
        <v>17.165600425845206</v>
      </c>
      <c r="U21" s="10">
        <v>18.902051295190937</v>
      </c>
      <c r="V21" s="10">
        <v>15.844863060927693</v>
      </c>
      <c r="W21" s="10">
        <v>16.713849543157046</v>
      </c>
      <c r="X21" s="29">
        <v>11.740251552965919</v>
      </c>
    </row>
    <row r="22" spans="1:24" ht="14.25" customHeight="1" thickBot="1">
      <c r="A22" s="31">
        <v>1970</v>
      </c>
      <c r="B22" s="701">
        <v>351665.52398863184</v>
      </c>
      <c r="C22" s="702">
        <v>27321.060393465454</v>
      </c>
      <c r="D22" s="702">
        <v>5027.4138663466802</v>
      </c>
      <c r="E22" s="702">
        <v>22293.646527118777</v>
      </c>
      <c r="F22" s="702">
        <v>4257.9017334514283</v>
      </c>
      <c r="G22" s="702">
        <v>18035.744793667349</v>
      </c>
      <c r="H22" s="702">
        <v>24596.050291138319</v>
      </c>
      <c r="I22" s="702">
        <v>11213.197734227684</v>
      </c>
      <c r="J22" s="702">
        <v>13382.852556910633</v>
      </c>
      <c r="K22" s="702">
        <v>10897.353441450827</v>
      </c>
      <c r="L22" s="703">
        <v>2485.4991154598065</v>
      </c>
      <c r="M22" s="12"/>
      <c r="N22" s="701">
        <v>4.2456313857187622</v>
      </c>
      <c r="O22" s="702">
        <v>17.166584528785656</v>
      </c>
      <c r="P22" s="702">
        <v>28.325514357595782</v>
      </c>
      <c r="Q22" s="702">
        <v>14.913160963170547</v>
      </c>
      <c r="R22" s="702">
        <v>-0.79307014126253073</v>
      </c>
      <c r="S22" s="702">
        <v>19.374904078438938</v>
      </c>
      <c r="T22" s="702">
        <v>6.722456619260786</v>
      </c>
      <c r="U22" s="702">
        <v>10.977876879764015</v>
      </c>
      <c r="V22" s="702">
        <v>3.4003850216133724</v>
      </c>
      <c r="W22" s="702">
        <v>1.2622346177466826</v>
      </c>
      <c r="X22" s="703">
        <v>13.949354554815052</v>
      </c>
    </row>
    <row r="23" spans="1:24" ht="14.25" customHeight="1">
      <c r="A23" s="31">
        <v>1971</v>
      </c>
      <c r="B23" s="30">
        <v>368014.8569987251</v>
      </c>
      <c r="C23" s="10">
        <v>31305.144952073315</v>
      </c>
      <c r="D23" s="10">
        <v>5752.1423298710915</v>
      </c>
      <c r="E23" s="10">
        <v>25553.002622202221</v>
      </c>
      <c r="F23" s="10">
        <v>5085.3459805350685</v>
      </c>
      <c r="G23" s="10">
        <v>20467.656641667152</v>
      </c>
      <c r="H23" s="10">
        <v>24851.167683870011</v>
      </c>
      <c r="I23" s="10">
        <v>10520.233527015835</v>
      </c>
      <c r="J23" s="10">
        <v>14330.934156854175</v>
      </c>
      <c r="K23" s="10">
        <v>11749.951229762784</v>
      </c>
      <c r="L23" s="29">
        <v>2580.9829270913906</v>
      </c>
      <c r="M23" s="12"/>
      <c r="N23" s="30">
        <v>4.6491145406172274</v>
      </c>
      <c r="O23" s="10">
        <v>14.582466790201011</v>
      </c>
      <c r="P23" s="10">
        <v>14.415532176010348</v>
      </c>
      <c r="Q23" s="10">
        <v>14.620112017648834</v>
      </c>
      <c r="R23" s="10">
        <v>19.433145687298882</v>
      </c>
      <c r="S23" s="10">
        <v>13.48384486374905</v>
      </c>
      <c r="T23" s="10">
        <v>1.0372291067546335</v>
      </c>
      <c r="U23" s="10">
        <v>-6.1798982202606929</v>
      </c>
      <c r="V23" s="10">
        <v>7.0843013170160951</v>
      </c>
      <c r="W23" s="10">
        <v>7.8238977279463828</v>
      </c>
      <c r="X23" s="29">
        <v>3.8416353092895816</v>
      </c>
    </row>
    <row r="24" spans="1:24" ht="14.25" customHeight="1">
      <c r="A24" s="31">
        <v>1972</v>
      </c>
      <c r="B24" s="30">
        <v>398004.94982268329</v>
      </c>
      <c r="C24" s="10">
        <v>35373.781877400193</v>
      </c>
      <c r="D24" s="10">
        <v>6809.5898555626327</v>
      </c>
      <c r="E24" s="10">
        <v>28564.192021837556</v>
      </c>
      <c r="F24" s="10">
        <v>6772.331614982224</v>
      </c>
      <c r="G24" s="10">
        <v>21791.860406855332</v>
      </c>
      <c r="H24" s="10">
        <v>30780.144243621824</v>
      </c>
      <c r="I24" s="10">
        <v>13349.148849528452</v>
      </c>
      <c r="J24" s="10">
        <v>17430.995394093374</v>
      </c>
      <c r="K24" s="10">
        <v>14125.701325223446</v>
      </c>
      <c r="L24" s="29">
        <v>3305.2940688699282</v>
      </c>
      <c r="M24" s="12"/>
      <c r="N24" s="30">
        <v>8.1491527457713708</v>
      </c>
      <c r="O24" s="10">
        <v>12.996703677800458</v>
      </c>
      <c r="P24" s="10">
        <v>18.383542427317501</v>
      </c>
      <c r="Q24" s="10">
        <v>11.784092242134413</v>
      </c>
      <c r="R24" s="10">
        <v>33.17346825376972</v>
      </c>
      <c r="S24" s="10">
        <v>6.4697380280086536</v>
      </c>
      <c r="T24" s="10">
        <v>23.857939534970395</v>
      </c>
      <c r="U24" s="10">
        <v>26.890233142144581</v>
      </c>
      <c r="V24" s="10">
        <v>21.63195506523563</v>
      </c>
      <c r="W24" s="10">
        <v>20.219233671735214</v>
      </c>
      <c r="X24" s="29">
        <v>28.06338368905028</v>
      </c>
    </row>
    <row r="25" spans="1:24" ht="14.25" customHeight="1">
      <c r="A25" s="31">
        <v>1973</v>
      </c>
      <c r="B25" s="30">
        <v>429004.39492470701</v>
      </c>
      <c r="C25" s="10">
        <v>38755.863283875427</v>
      </c>
      <c r="D25" s="10">
        <v>7615.082975815083</v>
      </c>
      <c r="E25" s="10">
        <v>31140.780308060344</v>
      </c>
      <c r="F25" s="10">
        <v>7237.044298159457</v>
      </c>
      <c r="G25" s="10">
        <v>23903.736009900887</v>
      </c>
      <c r="H25" s="10">
        <v>35777.069243594116</v>
      </c>
      <c r="I25" s="10">
        <v>15412.978040408936</v>
      </c>
      <c r="J25" s="10">
        <v>20364.09120318518</v>
      </c>
      <c r="K25" s="10">
        <v>16474.646024989066</v>
      </c>
      <c r="L25" s="29">
        <v>3889.4451781961147</v>
      </c>
      <c r="M25" s="12"/>
      <c r="N25" s="30">
        <v>7.7887084358710501</v>
      </c>
      <c r="O25" s="10">
        <v>9.5609833808468103</v>
      </c>
      <c r="P25" s="10">
        <v>11.828805219369531</v>
      </c>
      <c r="Q25" s="10">
        <v>9.0203436675294846</v>
      </c>
      <c r="R25" s="10">
        <v>6.8619304191951169</v>
      </c>
      <c r="S25" s="10">
        <v>9.6911211967069875</v>
      </c>
      <c r="T25" s="10">
        <v>16.234248158235133</v>
      </c>
      <c r="U25" s="10">
        <v>15.46038038937132</v>
      </c>
      <c r="V25" s="10">
        <v>16.826897964104258</v>
      </c>
      <c r="W25" s="10">
        <v>16.628871343692108</v>
      </c>
      <c r="X25" s="29">
        <v>17.673196307338145</v>
      </c>
    </row>
    <row r="26" spans="1:24" ht="14.25" customHeight="1">
      <c r="A26" s="31">
        <v>1974</v>
      </c>
      <c r="B26" s="30">
        <v>453108.32531736221</v>
      </c>
      <c r="C26" s="10">
        <v>38514.923299514288</v>
      </c>
      <c r="D26" s="10">
        <v>8846.9826698271499</v>
      </c>
      <c r="E26" s="10">
        <v>29667.940629687135</v>
      </c>
      <c r="F26" s="10">
        <v>8218.0822295789294</v>
      </c>
      <c r="G26" s="10">
        <v>21449.858400108205</v>
      </c>
      <c r="H26" s="10">
        <v>38786.892140449767</v>
      </c>
      <c r="I26" s="10">
        <v>17431.066734534917</v>
      </c>
      <c r="J26" s="10">
        <v>21355.825405914853</v>
      </c>
      <c r="K26" s="10">
        <v>18299.984089036472</v>
      </c>
      <c r="L26" s="29">
        <v>3055.8413168783804</v>
      </c>
      <c r="M26" s="12"/>
      <c r="N26" s="30">
        <v>5.6185742332279798</v>
      </c>
      <c r="O26" s="10">
        <v>-0.62168653707007637</v>
      </c>
      <c r="P26" s="10">
        <v>16.177101391074601</v>
      </c>
      <c r="Q26" s="10">
        <v>-4.7296171252073194</v>
      </c>
      <c r="R26" s="10">
        <v>13.555781766721697</v>
      </c>
      <c r="S26" s="10">
        <v>-10.265665621375209</v>
      </c>
      <c r="T26" s="10">
        <v>8.4127150727824294</v>
      </c>
      <c r="U26" s="10">
        <v>13.093437808287689</v>
      </c>
      <c r="V26" s="10">
        <v>4.8700145409609652</v>
      </c>
      <c r="W26" s="10">
        <v>11.079680020309368</v>
      </c>
      <c r="X26" s="29">
        <v>-21.432462038309307</v>
      </c>
    </row>
    <row r="27" spans="1:24" ht="14.25" customHeight="1">
      <c r="A27" s="31">
        <v>1975</v>
      </c>
      <c r="B27" s="30">
        <v>455564.5861604925</v>
      </c>
      <c r="C27" s="10">
        <v>38274.697074148506</v>
      </c>
      <c r="D27" s="10">
        <v>9039.7250495326498</v>
      </c>
      <c r="E27" s="10">
        <v>29234.972024615858</v>
      </c>
      <c r="F27" s="10">
        <v>8923.3088819726909</v>
      </c>
      <c r="G27" s="10">
        <v>20311.663142643167</v>
      </c>
      <c r="H27" s="10">
        <v>38351.467998822787</v>
      </c>
      <c r="I27" s="10">
        <v>17064.994440464885</v>
      </c>
      <c r="J27" s="10">
        <v>21286.473558357902</v>
      </c>
      <c r="K27" s="10">
        <v>18182.160146012466</v>
      </c>
      <c r="L27" s="29">
        <v>3104.3134123454361</v>
      </c>
      <c r="M27" s="12"/>
      <c r="N27" s="30">
        <v>0.54209130706435182</v>
      </c>
      <c r="O27" s="10">
        <v>-0.62372245557298367</v>
      </c>
      <c r="P27" s="10">
        <v>2.1786227790730583</v>
      </c>
      <c r="Q27" s="10">
        <v>-1.4593820665733337</v>
      </c>
      <c r="R27" s="10">
        <v>8.5814017515604135</v>
      </c>
      <c r="S27" s="10">
        <v>-5.3063066255919722</v>
      </c>
      <c r="T27" s="10">
        <v>-1.1226064208761044</v>
      </c>
      <c r="U27" s="10">
        <v>-2.1001141217867003</v>
      </c>
      <c r="V27" s="10">
        <v>-0.32474440223575485</v>
      </c>
      <c r="W27" s="10">
        <v>-0.64384724298528484</v>
      </c>
      <c r="X27" s="29">
        <v>1.5862111425527514</v>
      </c>
    </row>
    <row r="28" spans="1:24" ht="14.25" customHeight="1">
      <c r="A28" s="31">
        <v>1976</v>
      </c>
      <c r="B28" s="30">
        <v>470615.41148398916</v>
      </c>
      <c r="C28" s="10">
        <v>39939.784366782391</v>
      </c>
      <c r="D28" s="10">
        <v>11621.306289607968</v>
      </c>
      <c r="E28" s="10">
        <v>28318.478077174426</v>
      </c>
      <c r="F28" s="10">
        <v>7822.122162626707</v>
      </c>
      <c r="G28" s="10">
        <v>20496.355914547719</v>
      </c>
      <c r="H28" s="10">
        <v>41849.376535829382</v>
      </c>
      <c r="I28" s="10">
        <v>17567.702098247566</v>
      </c>
      <c r="J28" s="10">
        <v>24281.674437581816</v>
      </c>
      <c r="K28" s="10">
        <v>21288.813276526744</v>
      </c>
      <c r="L28" s="29">
        <v>2992.8611610550738</v>
      </c>
      <c r="M28" s="12"/>
      <c r="N28" s="30">
        <v>3.3037742135193948</v>
      </c>
      <c r="O28" s="10">
        <v>4.3503604728945655</v>
      </c>
      <c r="P28" s="10">
        <v>28.558183196166851</v>
      </c>
      <c r="Q28" s="10">
        <v>-3.1349232921096815</v>
      </c>
      <c r="R28" s="10">
        <v>-12.340564850003744</v>
      </c>
      <c r="S28" s="10">
        <v>0.90929418535303785</v>
      </c>
      <c r="T28" s="10">
        <v>9.1206640046059384</v>
      </c>
      <c r="U28" s="10">
        <v>2.9458413217565926</v>
      </c>
      <c r="V28" s="10">
        <v>14.07091160972449</v>
      </c>
      <c r="W28" s="10">
        <v>17.086270858721917</v>
      </c>
      <c r="X28" s="29">
        <v>-3.5902383711364894</v>
      </c>
    </row>
    <row r="29" spans="1:24" ht="14.25" customHeight="1">
      <c r="A29" s="31">
        <v>1977</v>
      </c>
      <c r="B29" s="30">
        <v>483976.34237706417</v>
      </c>
      <c r="C29" s="10">
        <v>44858.308451321478</v>
      </c>
      <c r="D29" s="10">
        <v>12647.408984416963</v>
      </c>
      <c r="E29" s="10">
        <v>32210.899466904513</v>
      </c>
      <c r="F29" s="10">
        <v>8829.941612466806</v>
      </c>
      <c r="G29" s="10">
        <v>23380.957854437707</v>
      </c>
      <c r="H29" s="10">
        <v>39623.458692418062</v>
      </c>
      <c r="I29" s="10">
        <v>15996.432357774433</v>
      </c>
      <c r="J29" s="10">
        <v>23627.026334643626</v>
      </c>
      <c r="K29" s="10">
        <v>19924.820369678095</v>
      </c>
      <c r="L29" s="29">
        <v>3702.2059649655316</v>
      </c>
      <c r="M29" s="12"/>
      <c r="N29" s="30">
        <v>2.839033862266449</v>
      </c>
      <c r="O29" s="10">
        <v>12.314848871917761</v>
      </c>
      <c r="P29" s="10">
        <v>8.8294953186679024</v>
      </c>
      <c r="Q29" s="10">
        <v>13.745164479257443</v>
      </c>
      <c r="R29" s="10">
        <v>12.884220277910718</v>
      </c>
      <c r="S29" s="10">
        <v>14.073730725189936</v>
      </c>
      <c r="T29" s="10">
        <v>-5.3188793422181524</v>
      </c>
      <c r="U29" s="10">
        <v>-8.9440823374951961</v>
      </c>
      <c r="V29" s="10">
        <v>-2.6960583159988394</v>
      </c>
      <c r="W29" s="10">
        <v>-6.4070875587630809</v>
      </c>
      <c r="X29" s="29">
        <v>23.701226543378716</v>
      </c>
    </row>
    <row r="30" spans="1:24" ht="14.25" customHeight="1">
      <c r="A30" s="31">
        <v>1978</v>
      </c>
      <c r="B30" s="30">
        <v>491054.63224416715</v>
      </c>
      <c r="C30" s="10">
        <v>49576.989845808625</v>
      </c>
      <c r="D30" s="10">
        <v>14152.495300235241</v>
      </c>
      <c r="E30" s="10">
        <v>35424.494545573383</v>
      </c>
      <c r="F30" s="10">
        <v>9349.9066857069229</v>
      </c>
      <c r="G30" s="10">
        <v>26074.58785986646</v>
      </c>
      <c r="H30" s="10">
        <v>39163.112839352798</v>
      </c>
      <c r="I30" s="10">
        <v>15148.227349978124</v>
      </c>
      <c r="J30" s="10">
        <v>24014.885489374676</v>
      </c>
      <c r="K30" s="10">
        <v>20413.144874607649</v>
      </c>
      <c r="L30" s="29">
        <v>3601.7406147670272</v>
      </c>
      <c r="M30" s="12"/>
      <c r="N30" s="30">
        <v>1.4625280715866662</v>
      </c>
      <c r="O30" s="10">
        <v>10.519080093284572</v>
      </c>
      <c r="P30" s="10">
        <v>11.900353010428578</v>
      </c>
      <c r="Q30" s="10">
        <v>9.9767318884426572</v>
      </c>
      <c r="R30" s="10">
        <v>5.8886581141826433</v>
      </c>
      <c r="S30" s="10">
        <v>11.520614434183685</v>
      </c>
      <c r="T30" s="10">
        <v>-1.16180128705764</v>
      </c>
      <c r="U30" s="10">
        <v>-5.3024636295484484</v>
      </c>
      <c r="V30" s="10">
        <v>1.6415910713331927</v>
      </c>
      <c r="W30" s="10">
        <v>2.4508351687460905</v>
      </c>
      <c r="X30" s="29">
        <v>-2.7136618316004446</v>
      </c>
    </row>
    <row r="31" spans="1:24" ht="14.25" customHeight="1">
      <c r="A31" s="31">
        <v>1979</v>
      </c>
      <c r="B31" s="30">
        <v>491260.94649688038</v>
      </c>
      <c r="C31" s="10">
        <v>52207.742592784656</v>
      </c>
      <c r="D31" s="10">
        <v>17401.645109985388</v>
      </c>
      <c r="E31" s="10">
        <v>34806.097482799261</v>
      </c>
      <c r="F31" s="10">
        <v>10746.401871867904</v>
      </c>
      <c r="G31" s="10">
        <v>24059.695610931358</v>
      </c>
      <c r="H31" s="10">
        <v>43506.404489936853</v>
      </c>
      <c r="I31" s="10">
        <v>16599.881639267063</v>
      </c>
      <c r="J31" s="10">
        <v>26906.522850669786</v>
      </c>
      <c r="K31" s="10">
        <v>22334.509381498083</v>
      </c>
      <c r="L31" s="29">
        <v>4572.0134691717021</v>
      </c>
      <c r="M31" s="12"/>
      <c r="N31" s="30">
        <v>4.2014521229605251E-2</v>
      </c>
      <c r="O31" s="10">
        <v>5.3063987046370498</v>
      </c>
      <c r="P31" s="10">
        <v>22.958140884852575</v>
      </c>
      <c r="Q31" s="10">
        <v>-1.7456764611801567</v>
      </c>
      <c r="R31" s="10">
        <v>14.935926454707671</v>
      </c>
      <c r="S31" s="10">
        <v>-7.7274174370993158</v>
      </c>
      <c r="T31" s="10">
        <v>11.090261564243509</v>
      </c>
      <c r="U31" s="10">
        <v>9.5829977709638534</v>
      </c>
      <c r="V31" s="10">
        <v>12.04102081841909</v>
      </c>
      <c r="W31" s="10">
        <v>9.4123885304927324</v>
      </c>
      <c r="X31" s="29">
        <v>26.938998617129339</v>
      </c>
    </row>
    <row r="32" spans="1:24" ht="14.25" customHeight="1">
      <c r="A32" s="31">
        <v>1980</v>
      </c>
      <c r="B32" s="30">
        <v>497650.19064927509</v>
      </c>
      <c r="C32" s="10">
        <v>53512.124822110658</v>
      </c>
      <c r="D32" s="10">
        <v>17425.754926846144</v>
      </c>
      <c r="E32" s="10">
        <v>36086.369895264514</v>
      </c>
      <c r="F32" s="10">
        <v>12584.440178952162</v>
      </c>
      <c r="G32" s="10">
        <v>23501.929716312352</v>
      </c>
      <c r="H32" s="10">
        <v>45029.302491098038</v>
      </c>
      <c r="I32" s="10">
        <v>14940.030856061543</v>
      </c>
      <c r="J32" s="10">
        <v>30089.27163503649</v>
      </c>
      <c r="K32" s="10">
        <v>25106.285831587033</v>
      </c>
      <c r="L32" s="29">
        <v>4982.9858034494591</v>
      </c>
      <c r="M32" s="12"/>
      <c r="N32" s="30">
        <v>1.3005805159061801</v>
      </c>
      <c r="O32" s="10">
        <v>2.4984459479507892</v>
      </c>
      <c r="P32" s="10">
        <v>0.13854906653005816</v>
      </c>
      <c r="Q32" s="10">
        <v>3.6782992206981779</v>
      </c>
      <c r="R32" s="10">
        <v>17.10375555464665</v>
      </c>
      <c r="S32" s="10">
        <v>-2.3182583173063431</v>
      </c>
      <c r="T32" s="10">
        <v>3.5003995825797052</v>
      </c>
      <c r="U32" s="10">
        <v>-9.9991723993931299</v>
      </c>
      <c r="V32" s="10">
        <v>11.82891153208776</v>
      </c>
      <c r="W32" s="10">
        <v>12.410285817091161</v>
      </c>
      <c r="X32" s="29">
        <v>8.9888697189733247</v>
      </c>
    </row>
    <row r="33" spans="1:24" ht="14.25" customHeight="1">
      <c r="A33" s="31">
        <v>1981</v>
      </c>
      <c r="B33" s="30">
        <v>496992.60045569792</v>
      </c>
      <c r="C33" s="10">
        <v>59006.170294641393</v>
      </c>
      <c r="D33" s="10">
        <v>19676.613197372659</v>
      </c>
      <c r="E33" s="10">
        <v>39329.557097268742</v>
      </c>
      <c r="F33" s="10">
        <v>13113.470640369647</v>
      </c>
      <c r="G33" s="10">
        <v>26216.086456899095</v>
      </c>
      <c r="H33" s="10">
        <v>43004.535740129533</v>
      </c>
      <c r="I33" s="10">
        <v>12831.268591593505</v>
      </c>
      <c r="J33" s="10">
        <v>30173.26714853603</v>
      </c>
      <c r="K33" s="10">
        <v>26056.616342025467</v>
      </c>
      <c r="L33" s="29">
        <v>4116.6508065105636</v>
      </c>
      <c r="M33" s="12"/>
      <c r="N33" s="30">
        <v>-0.13213904182759473</v>
      </c>
      <c r="O33" s="10">
        <v>10.266917060001802</v>
      </c>
      <c r="P33" s="10">
        <v>12.916847964267175</v>
      </c>
      <c r="Q33" s="10">
        <v>8.9872913552045084</v>
      </c>
      <c r="R33" s="10">
        <v>4.2038458119281641</v>
      </c>
      <c r="S33" s="10">
        <v>11.54865482685401</v>
      </c>
      <c r="T33" s="10">
        <v>-4.4965536638476351</v>
      </c>
      <c r="U33" s="10">
        <v>-14.114845442989566</v>
      </c>
      <c r="V33" s="10">
        <v>0.27915435946190836</v>
      </c>
      <c r="W33" s="10">
        <v>3.7852293916083468</v>
      </c>
      <c r="X33" s="29">
        <v>-17.385861230814214</v>
      </c>
    </row>
    <row r="34" spans="1:24" ht="14.25" customHeight="1">
      <c r="A34" s="31">
        <v>1982</v>
      </c>
      <c r="B34" s="30">
        <v>503179.18282412773</v>
      </c>
      <c r="C34" s="10">
        <v>62387.519197157053</v>
      </c>
      <c r="D34" s="10">
        <v>21253.430685958534</v>
      </c>
      <c r="E34" s="10">
        <v>41134.088511198512</v>
      </c>
      <c r="F34" s="10">
        <v>12782.193259528205</v>
      </c>
      <c r="G34" s="10">
        <v>28351.895251670307</v>
      </c>
      <c r="H34" s="10">
        <v>45191.319260888886</v>
      </c>
      <c r="I34" s="10">
        <v>12923.46184041485</v>
      </c>
      <c r="J34" s="10">
        <v>32267.85742047404</v>
      </c>
      <c r="K34" s="10">
        <v>28071.627403451133</v>
      </c>
      <c r="L34" s="29">
        <v>4196.2300170229064</v>
      </c>
      <c r="M34" s="12"/>
      <c r="N34" s="30">
        <v>1.2448037179542126</v>
      </c>
      <c r="O34" s="10">
        <v>5.7305005317769941</v>
      </c>
      <c r="P34" s="10">
        <v>8.0136630870826018</v>
      </c>
      <c r="Q34" s="10">
        <v>4.5882322281607602</v>
      </c>
      <c r="R34" s="10">
        <v>-2.5262372557697255</v>
      </c>
      <c r="S34" s="10">
        <v>8.1469398503953627</v>
      </c>
      <c r="T34" s="10">
        <v>5.0850066931864557</v>
      </c>
      <c r="U34" s="10">
        <v>0.71850455130948454</v>
      </c>
      <c r="V34" s="10">
        <v>6.9418742810542389</v>
      </c>
      <c r="W34" s="10">
        <v>7.7332030950455932</v>
      </c>
      <c r="X34" s="29">
        <v>1.9331056786863421</v>
      </c>
    </row>
    <row r="35" spans="1:24" ht="14.25" customHeight="1">
      <c r="A35" s="31">
        <v>1983</v>
      </c>
      <c r="B35" s="30">
        <v>512091.00216394942</v>
      </c>
      <c r="C35" s="10">
        <v>68394.794978110469</v>
      </c>
      <c r="D35" s="10">
        <v>23371.832758835328</v>
      </c>
      <c r="E35" s="10">
        <v>45022.962219275149</v>
      </c>
      <c r="F35" s="10">
        <v>14232.714350906277</v>
      </c>
      <c r="G35" s="10">
        <v>30790.247868368871</v>
      </c>
      <c r="H35" s="10">
        <v>44660.248801165406</v>
      </c>
      <c r="I35" s="10">
        <v>12933.7853391598</v>
      </c>
      <c r="J35" s="10">
        <v>31726.463462005606</v>
      </c>
      <c r="K35" s="10">
        <v>27822.246419332423</v>
      </c>
      <c r="L35" s="29">
        <v>3904.2170426731823</v>
      </c>
      <c r="M35" s="12"/>
      <c r="N35" s="30">
        <v>1.7711025503486688</v>
      </c>
      <c r="O35" s="10">
        <v>9.6289704387334538</v>
      </c>
      <c r="P35" s="10">
        <v>9.9673417632116781</v>
      </c>
      <c r="Q35" s="10">
        <v>9.4541385231325048</v>
      </c>
      <c r="R35" s="10">
        <v>11.347982790800115</v>
      </c>
      <c r="S35" s="10">
        <v>8.6003161166268605</v>
      </c>
      <c r="T35" s="10">
        <v>-1.1751603370054653</v>
      </c>
      <c r="U35" s="10">
        <v>7.9881837176687398E-2</v>
      </c>
      <c r="V35" s="10">
        <v>-1.6778119210509423</v>
      </c>
      <c r="W35" s="10">
        <v>-0.88837380367926544</v>
      </c>
      <c r="X35" s="29">
        <v>-6.9589363110485136</v>
      </c>
    </row>
    <row r="36" spans="1:24" ht="14.25" customHeight="1">
      <c r="A36" s="31">
        <v>1984</v>
      </c>
      <c r="B36" s="30">
        <v>521226.92562446778</v>
      </c>
      <c r="C36" s="10">
        <v>77090.280618454679</v>
      </c>
      <c r="D36" s="10">
        <v>27007.173728016431</v>
      </c>
      <c r="E36" s="10">
        <v>50083.106890438241</v>
      </c>
      <c r="F36" s="10">
        <v>14815.354367684988</v>
      </c>
      <c r="G36" s="10">
        <v>35267.752522753253</v>
      </c>
      <c r="H36" s="10">
        <v>44332.395893436136</v>
      </c>
      <c r="I36" s="10">
        <v>13341.850148394851</v>
      </c>
      <c r="J36" s="10">
        <v>30990.545745041283</v>
      </c>
      <c r="K36" s="10">
        <v>26894.516671633541</v>
      </c>
      <c r="L36" s="29">
        <v>4096.0290734077435</v>
      </c>
      <c r="M36" s="12"/>
      <c r="N36" s="30">
        <v>1.7840429575822547</v>
      </c>
      <c r="O36" s="10">
        <v>12.713665774021511</v>
      </c>
      <c r="P36" s="10">
        <v>15.554368400171036</v>
      </c>
      <c r="Q36" s="10">
        <v>11.239030978278786</v>
      </c>
      <c r="R36" s="10">
        <v>4.0936676055864929</v>
      </c>
      <c r="S36" s="10">
        <v>14.54195715970239</v>
      </c>
      <c r="T36" s="10">
        <v>-0.73410452590383368</v>
      </c>
      <c r="U36" s="10">
        <v>3.1550300127492381</v>
      </c>
      <c r="V36" s="10">
        <v>-2.3195705939479505</v>
      </c>
      <c r="W36" s="10">
        <v>-3.3344890046486109</v>
      </c>
      <c r="X36" s="29">
        <v>4.9129448654634533</v>
      </c>
    </row>
    <row r="37" spans="1:24" ht="14.25" customHeight="1">
      <c r="A37" s="31">
        <v>1985</v>
      </c>
      <c r="B37" s="30">
        <v>533323.64075258479</v>
      </c>
      <c r="C37" s="10">
        <v>77448.666797657148</v>
      </c>
      <c r="D37" s="10">
        <v>27204.189471947851</v>
      </c>
      <c r="E37" s="10">
        <v>50244.477325709289</v>
      </c>
      <c r="F37" s="10">
        <v>15913.006091478805</v>
      </c>
      <c r="G37" s="10">
        <v>34331.471234230485</v>
      </c>
      <c r="H37" s="10">
        <v>47580.625218540823</v>
      </c>
      <c r="I37" s="10">
        <v>14108.296095250686</v>
      </c>
      <c r="J37" s="10">
        <v>33472.329123290139</v>
      </c>
      <c r="K37" s="10">
        <v>28812.842146814972</v>
      </c>
      <c r="L37" s="29">
        <v>4659.4869764751666</v>
      </c>
      <c r="M37" s="12"/>
      <c r="N37" s="30">
        <v>2.3208154708477924</v>
      </c>
      <c r="O37" s="10">
        <v>0.46489152241673271</v>
      </c>
      <c r="P37" s="10">
        <v>0.72949411854614787</v>
      </c>
      <c r="Q37" s="10">
        <v>0.3222053208960407</v>
      </c>
      <c r="R37" s="10">
        <v>7.4088793055669067</v>
      </c>
      <c r="S37" s="10">
        <v>-2.6547801363830059</v>
      </c>
      <c r="T37" s="10">
        <v>7.326987995218226</v>
      </c>
      <c r="U37" s="10">
        <v>5.7446751262458573</v>
      </c>
      <c r="V37" s="10">
        <v>8.0081951401128837</v>
      </c>
      <c r="W37" s="10">
        <v>7.132775422600357</v>
      </c>
      <c r="X37" s="29">
        <v>13.756198820108656</v>
      </c>
    </row>
    <row r="38" spans="1:24" ht="14.25" customHeight="1">
      <c r="A38" s="31">
        <v>1986</v>
      </c>
      <c r="B38" s="30">
        <v>550676.17003981466</v>
      </c>
      <c r="C38" s="10">
        <v>77732.982046569945</v>
      </c>
      <c r="D38" s="10">
        <v>25129.22141088438</v>
      </c>
      <c r="E38" s="10">
        <v>52603.760635685569</v>
      </c>
      <c r="F38" s="10">
        <v>16760.969585744562</v>
      </c>
      <c r="G38" s="10">
        <v>35842.791049941006</v>
      </c>
      <c r="H38" s="10">
        <v>55831.669586061806</v>
      </c>
      <c r="I38" s="10">
        <v>18142.130001639704</v>
      </c>
      <c r="J38" s="10">
        <v>37689.539584422106</v>
      </c>
      <c r="K38" s="10">
        <v>31713.654385921025</v>
      </c>
      <c r="L38" s="29">
        <v>5975.8851985010815</v>
      </c>
      <c r="M38" s="12"/>
      <c r="N38" s="30">
        <v>3.2536583720052858</v>
      </c>
      <c r="O38" s="10">
        <v>0.36710154050243471</v>
      </c>
      <c r="P38" s="10">
        <v>-7.627384242427504</v>
      </c>
      <c r="Q38" s="10">
        <v>4.6956072299891849</v>
      </c>
      <c r="R38" s="10">
        <v>5.3287448605944476</v>
      </c>
      <c r="S38" s="10">
        <v>4.4021411299252744</v>
      </c>
      <c r="T38" s="10">
        <v>17.341185261066695</v>
      </c>
      <c r="U38" s="10">
        <v>28.59192831760129</v>
      </c>
      <c r="V38" s="10">
        <v>12.599094749572171</v>
      </c>
      <c r="W38" s="10">
        <v>10.067775418770042</v>
      </c>
      <c r="X38" s="29">
        <v>28.251999172272633</v>
      </c>
    </row>
    <row r="39" spans="1:24" ht="14.25" customHeight="1">
      <c r="A39" s="31">
        <v>1987</v>
      </c>
      <c r="B39" s="30">
        <v>581224.66970412631</v>
      </c>
      <c r="C39" s="10">
        <v>81829.172264304696</v>
      </c>
      <c r="D39" s="10">
        <v>26909.067211429076</v>
      </c>
      <c r="E39" s="10">
        <v>54920.105052875631</v>
      </c>
      <c r="F39" s="10">
        <v>18029.080761040561</v>
      </c>
      <c r="G39" s="10">
        <v>36891.02429183507</v>
      </c>
      <c r="H39" s="10">
        <v>69675.569222172679</v>
      </c>
      <c r="I39" s="10">
        <v>24080.989633963272</v>
      </c>
      <c r="J39" s="10">
        <v>45594.579588209403</v>
      </c>
      <c r="K39" s="10">
        <v>38284.181617719049</v>
      </c>
      <c r="L39" s="29">
        <v>7310.3979704903531</v>
      </c>
      <c r="M39" s="12"/>
      <c r="N39" s="30">
        <v>5.5474526275765657</v>
      </c>
      <c r="O39" s="10">
        <v>5.2695652603173215</v>
      </c>
      <c r="P39" s="10">
        <v>7.0827733634985623</v>
      </c>
      <c r="Q39" s="10">
        <v>4.4033817909563844</v>
      </c>
      <c r="R39" s="10">
        <v>7.5658581015178639</v>
      </c>
      <c r="S39" s="10">
        <v>2.9245301807929058</v>
      </c>
      <c r="T39" s="10">
        <v>24.795783000490744</v>
      </c>
      <c r="U39" s="10">
        <v>32.735183971158889</v>
      </c>
      <c r="V39" s="10">
        <v>20.974095441204653</v>
      </c>
      <c r="W39" s="10">
        <v>20.718291092668739</v>
      </c>
      <c r="X39" s="29">
        <v>22.331633350721081</v>
      </c>
    </row>
    <row r="40" spans="1:24" ht="14.25" customHeight="1">
      <c r="A40" s="31">
        <v>1988</v>
      </c>
      <c r="B40" s="30">
        <v>610829.31478710962</v>
      </c>
      <c r="C40" s="10">
        <v>85111.955179922123</v>
      </c>
      <c r="D40" s="10">
        <v>29306.536634957145</v>
      </c>
      <c r="E40" s="10">
        <v>55805.418544964981</v>
      </c>
      <c r="F40" s="10">
        <v>18272.723635967523</v>
      </c>
      <c r="G40" s="10">
        <v>37532.694908997459</v>
      </c>
      <c r="H40" s="10">
        <v>81032.67763519437</v>
      </c>
      <c r="I40" s="10">
        <v>28166.560314192542</v>
      </c>
      <c r="J40" s="10">
        <v>52866.117321001824</v>
      </c>
      <c r="K40" s="10">
        <v>44345.195258502499</v>
      </c>
      <c r="L40" s="29">
        <v>8520.9220624993268</v>
      </c>
      <c r="M40" s="12"/>
      <c r="N40" s="30">
        <v>5.0934942417453888</v>
      </c>
      <c r="O40" s="10">
        <v>4.0117513409694272</v>
      </c>
      <c r="P40" s="10">
        <v>8.9095225958252264</v>
      </c>
      <c r="Q40" s="10">
        <v>1.6120025466757504</v>
      </c>
      <c r="R40" s="10">
        <v>1.3513882274766686</v>
      </c>
      <c r="S40" s="10">
        <v>1.7393678529668888</v>
      </c>
      <c r="T40" s="10">
        <v>16.299986551681521</v>
      </c>
      <c r="U40" s="10">
        <v>16.965958385975455</v>
      </c>
      <c r="V40" s="10">
        <v>15.94825042464656</v>
      </c>
      <c r="W40" s="10">
        <v>15.831639556265809</v>
      </c>
      <c r="X40" s="29">
        <v>16.558935599613832</v>
      </c>
    </row>
    <row r="41" spans="1:24" ht="14.25" customHeight="1">
      <c r="A41" s="31">
        <v>1989</v>
      </c>
      <c r="B41" s="30">
        <v>640317.81831849087</v>
      </c>
      <c r="C41" s="10">
        <v>86189.011606340617</v>
      </c>
      <c r="D41" s="10">
        <v>31712.689959628155</v>
      </c>
      <c r="E41" s="10">
        <v>54476.321646712458</v>
      </c>
      <c r="F41" s="10">
        <v>19336.10719366742</v>
      </c>
      <c r="G41" s="10">
        <v>35140.214453045039</v>
      </c>
      <c r="H41" s="10">
        <v>95234.985830520309</v>
      </c>
      <c r="I41" s="10">
        <v>33646.242569273687</v>
      </c>
      <c r="J41" s="10">
        <v>61588.743261246622</v>
      </c>
      <c r="K41" s="10">
        <v>50709.045536274425</v>
      </c>
      <c r="L41" s="29">
        <v>10879.697724972197</v>
      </c>
      <c r="M41" s="12"/>
      <c r="N41" s="30">
        <v>4.8276176040533914</v>
      </c>
      <c r="O41" s="10">
        <v>1.2654584472200803</v>
      </c>
      <c r="P41" s="10">
        <v>8.2102957256331877</v>
      </c>
      <c r="Q41" s="10">
        <v>-2.3816628078537017</v>
      </c>
      <c r="R41" s="10">
        <v>5.8195131655510934</v>
      </c>
      <c r="S41" s="10">
        <v>-6.3743902796036256</v>
      </c>
      <c r="T41" s="10">
        <v>17.52664308992</v>
      </c>
      <c r="U41" s="10">
        <v>19.454566670393358</v>
      </c>
      <c r="V41" s="10">
        <v>16.499463895336252</v>
      </c>
      <c r="W41" s="10">
        <v>14.350709790936733</v>
      </c>
      <c r="X41" s="29">
        <v>27.682164502523364</v>
      </c>
    </row>
    <row r="42" spans="1:24" ht="14.25" customHeight="1">
      <c r="A42" s="31">
        <v>1990</v>
      </c>
      <c r="B42" s="30">
        <v>664545.60030125501</v>
      </c>
      <c r="C42" s="10">
        <v>90211.112334889098</v>
      </c>
      <c r="D42" s="10">
        <v>35747.949908729111</v>
      </c>
      <c r="E42" s="10">
        <v>54463.162426159972</v>
      </c>
      <c r="F42" s="10">
        <v>20686.900958261307</v>
      </c>
      <c r="G42" s="10">
        <v>33776.261467898665</v>
      </c>
      <c r="H42" s="10">
        <v>104370.97052535883</v>
      </c>
      <c r="I42" s="10">
        <v>35643.310862019171</v>
      </c>
      <c r="J42" s="10">
        <v>68727.659663339669</v>
      </c>
      <c r="K42" s="10">
        <v>56557.46386999797</v>
      </c>
      <c r="L42" s="29">
        <v>12170.195793341696</v>
      </c>
      <c r="M42" s="12"/>
      <c r="N42" s="30">
        <v>3.78371197702847</v>
      </c>
      <c r="O42" s="10">
        <v>4.6666050040334639</v>
      </c>
      <c r="P42" s="10">
        <v>12.724432882351033</v>
      </c>
      <c r="Q42" s="10">
        <v>-2.4155853689655782E-2</v>
      </c>
      <c r="R42" s="10">
        <v>6.9858619993391047</v>
      </c>
      <c r="S42" s="10">
        <v>-3.8814589107556863</v>
      </c>
      <c r="T42" s="10">
        <v>9.5930971324938099</v>
      </c>
      <c r="U42" s="10">
        <v>5.9354868188736143</v>
      </c>
      <c r="V42" s="10">
        <v>11.591268183231552</v>
      </c>
      <c r="W42" s="10">
        <v>11.533284193921411</v>
      </c>
      <c r="X42" s="29">
        <v>11.861525025712938</v>
      </c>
    </row>
    <row r="43" spans="1:24" ht="14.25" customHeight="1">
      <c r="A43" s="31">
        <v>1991</v>
      </c>
      <c r="B43" s="30">
        <v>681449.92134709156</v>
      </c>
      <c r="C43" s="10">
        <v>97547.585955098082</v>
      </c>
      <c r="D43" s="10">
        <v>40121.770120051253</v>
      </c>
      <c r="E43" s="10">
        <v>57425.815835046829</v>
      </c>
      <c r="F43" s="10">
        <v>23014.42675898585</v>
      </c>
      <c r="G43" s="10">
        <v>34411.389076060979</v>
      </c>
      <c r="H43" s="10">
        <v>115035.93951373971</v>
      </c>
      <c r="I43" s="10">
        <v>40995.260298019028</v>
      </c>
      <c r="J43" s="10">
        <v>74040.67921572068</v>
      </c>
      <c r="K43" s="10">
        <v>60597.472922517765</v>
      </c>
      <c r="L43" s="29">
        <v>13443.206293202915</v>
      </c>
      <c r="M43" s="12"/>
      <c r="N43" s="30">
        <v>2.5437413231196526</v>
      </c>
      <c r="O43" s="10">
        <v>8.1325608678606276</v>
      </c>
      <c r="P43" s="10">
        <v>12.235163757612067</v>
      </c>
      <c r="Q43" s="10">
        <v>5.4397381218976415</v>
      </c>
      <c r="R43" s="10">
        <v>11.251205801297392</v>
      </c>
      <c r="S43" s="10">
        <v>1.8803964102597437</v>
      </c>
      <c r="T43" s="10">
        <v>10.218328846323832</v>
      </c>
      <c r="U43" s="10">
        <v>15.015298260922204</v>
      </c>
      <c r="V43" s="10">
        <v>7.7305404816731427</v>
      </c>
      <c r="W43" s="10">
        <v>7.1431934462374169</v>
      </c>
      <c r="X43" s="29">
        <v>10.460065897688198</v>
      </c>
    </row>
    <row r="44" spans="1:24" ht="14.25" customHeight="1">
      <c r="A44" s="31">
        <v>1992</v>
      </c>
      <c r="B44" s="30">
        <v>687793.54017965915</v>
      </c>
      <c r="C44" s="10">
        <v>104795.02030239893</v>
      </c>
      <c r="D44" s="10">
        <v>42590.202308906511</v>
      </c>
      <c r="E44" s="10">
        <v>62204.817993492419</v>
      </c>
      <c r="F44" s="10">
        <v>25857.720057604507</v>
      </c>
      <c r="G44" s="10">
        <v>36347.097935887912</v>
      </c>
      <c r="H44" s="10">
        <v>122800.0275854419</v>
      </c>
      <c r="I44" s="10">
        <v>40831.763092848298</v>
      </c>
      <c r="J44" s="10">
        <v>81968.264492593604</v>
      </c>
      <c r="K44" s="10">
        <v>67650.019422687634</v>
      </c>
      <c r="L44" s="29">
        <v>14318.245069905974</v>
      </c>
      <c r="M44" s="12"/>
      <c r="N44" s="30">
        <v>0.93090022228303759</v>
      </c>
      <c r="O44" s="10">
        <v>7.4296398791835694</v>
      </c>
      <c r="P44" s="10">
        <v>6.1523511586584645</v>
      </c>
      <c r="Q44" s="10">
        <v>8.3220448659764301</v>
      </c>
      <c r="R44" s="10">
        <v>12.354395477213043</v>
      </c>
      <c r="S44" s="10">
        <v>5.6251982608093831</v>
      </c>
      <c r="T44" s="10">
        <v>6.7492716663342112</v>
      </c>
      <c r="U44" s="10">
        <v>-0.39881977570619398</v>
      </c>
      <c r="V44" s="10">
        <v>10.707067197176245</v>
      </c>
      <c r="W44" s="10">
        <v>11.638350842101165</v>
      </c>
      <c r="X44" s="29">
        <v>6.5091523377536209</v>
      </c>
    </row>
    <row r="45" spans="1:24" ht="14.25" customHeight="1">
      <c r="A45" s="31">
        <v>1993</v>
      </c>
      <c r="B45" s="30">
        <v>680690.91177042539</v>
      </c>
      <c r="C45" s="10">
        <v>112588.93486075787</v>
      </c>
      <c r="D45" s="10">
        <v>47496.562281787948</v>
      </c>
      <c r="E45" s="10">
        <v>65092.372578969924</v>
      </c>
      <c r="F45" s="10">
        <v>26964.03962113426</v>
      </c>
      <c r="G45" s="10">
        <v>38128.332957835664</v>
      </c>
      <c r="H45" s="10">
        <v>115948.46162477281</v>
      </c>
      <c r="I45" s="10">
        <v>35698.654360853499</v>
      </c>
      <c r="J45" s="10">
        <v>80249.807263919298</v>
      </c>
      <c r="K45" s="10">
        <v>67853.96568248728</v>
      </c>
      <c r="L45" s="29">
        <v>12395.841581432016</v>
      </c>
      <c r="M45" s="12"/>
      <c r="N45" s="30">
        <v>-1.0326686708017729</v>
      </c>
      <c r="O45" s="10">
        <v>7.4372947644541165</v>
      </c>
      <c r="P45" s="10">
        <v>11.519926431190996</v>
      </c>
      <c r="Q45" s="10">
        <v>4.6420111473995274</v>
      </c>
      <c r="R45" s="10">
        <v>4.2784884400679957</v>
      </c>
      <c r="S45" s="10">
        <v>4.9006251478168839</v>
      </c>
      <c r="T45" s="10">
        <v>-5.5794498546850146</v>
      </c>
      <c r="U45" s="10">
        <v>-12.571361957411685</v>
      </c>
      <c r="V45" s="10">
        <v>-2.0964909276926069</v>
      </c>
      <c r="W45" s="10">
        <v>0.3014725812942709</v>
      </c>
      <c r="X45" s="29">
        <v>-13.426250766684088</v>
      </c>
    </row>
    <row r="46" spans="1:24" ht="14.25" customHeight="1">
      <c r="A46" s="31">
        <v>1994</v>
      </c>
      <c r="B46" s="30">
        <v>696911.4698786618</v>
      </c>
      <c r="C46" s="10">
        <v>131820.88754255761</v>
      </c>
      <c r="D46" s="10">
        <v>58303.570839825625</v>
      </c>
      <c r="E46" s="10">
        <v>73517.316702731972</v>
      </c>
      <c r="F46" s="10">
        <v>30884.853732878444</v>
      </c>
      <c r="G46" s="10">
        <v>42632.462969853528</v>
      </c>
      <c r="H46" s="10">
        <v>129681.79391854441</v>
      </c>
      <c r="I46" s="10">
        <v>46460.382593583767</v>
      </c>
      <c r="J46" s="10">
        <v>83221.411324960645</v>
      </c>
      <c r="K46" s="10">
        <v>71180.470035345948</v>
      </c>
      <c r="L46" s="29">
        <v>12040.941289614693</v>
      </c>
      <c r="M46" s="12"/>
      <c r="N46" s="30">
        <v>2.3829549987744114</v>
      </c>
      <c r="O46" s="10">
        <v>17.081565524697861</v>
      </c>
      <c r="P46" s="10">
        <v>22.753243685136159</v>
      </c>
      <c r="Q46" s="10">
        <v>12.943058902240701</v>
      </c>
      <c r="R46" s="10">
        <v>14.540900276199986</v>
      </c>
      <c r="S46" s="10">
        <v>11.813078785791053</v>
      </c>
      <c r="T46" s="10">
        <v>11.844341961357618</v>
      </c>
      <c r="U46" s="10">
        <v>30.1460333040771</v>
      </c>
      <c r="V46" s="10">
        <v>3.7029423027379549</v>
      </c>
      <c r="W46" s="10">
        <v>4.9024464810569102</v>
      </c>
      <c r="X46" s="29">
        <v>-2.8630592726268445</v>
      </c>
    </row>
    <row r="47" spans="1:24" ht="14.25" customHeight="1" thickBot="1">
      <c r="A47" s="31">
        <v>1995</v>
      </c>
      <c r="B47" s="701">
        <v>716127.17138102697</v>
      </c>
      <c r="C47" s="702">
        <v>143488.44883766858</v>
      </c>
      <c r="D47" s="702">
        <v>65046.552143933943</v>
      </c>
      <c r="E47" s="702">
        <v>78441.896693734627</v>
      </c>
      <c r="F47" s="702">
        <v>33404.858677767523</v>
      </c>
      <c r="G47" s="702">
        <v>45037.038015967104</v>
      </c>
      <c r="H47" s="702">
        <v>143306.16887060986</v>
      </c>
      <c r="I47" s="702">
        <v>55519.605110220451</v>
      </c>
      <c r="J47" s="702">
        <v>87786.563760389428</v>
      </c>
      <c r="K47" s="702">
        <v>75312.161046753376</v>
      </c>
      <c r="L47" s="703">
        <v>12474.402713636051</v>
      </c>
      <c r="M47" s="12"/>
      <c r="N47" s="701">
        <v>2.757265783803331</v>
      </c>
      <c r="O47" s="702">
        <v>8.851071717556259</v>
      </c>
      <c r="P47" s="702">
        <v>11.565297299942333</v>
      </c>
      <c r="Q47" s="702">
        <v>6.6985306481128104</v>
      </c>
      <c r="R47" s="702">
        <v>8.1593552836107808</v>
      </c>
      <c r="S47" s="702">
        <v>5.6402442613130432</v>
      </c>
      <c r="T47" s="702">
        <v>10.506004382252133</v>
      </c>
      <c r="U47" s="702">
        <v>19.498811699169629</v>
      </c>
      <c r="V47" s="702">
        <v>5.4855503682855078</v>
      </c>
      <c r="W47" s="702">
        <v>5.8045289801482935</v>
      </c>
      <c r="X47" s="703">
        <v>3.5998964997463911</v>
      </c>
    </row>
    <row r="48" spans="1:24" ht="14.25" customHeight="1">
      <c r="A48" s="31">
        <v>1996</v>
      </c>
      <c r="B48" s="30">
        <v>735179.82224927156</v>
      </c>
      <c r="C48" s="10">
        <v>157755.64609860154</v>
      </c>
      <c r="D48" s="10">
        <v>72410.705463295861</v>
      </c>
      <c r="E48" s="10">
        <v>85344.940635305684</v>
      </c>
      <c r="F48" s="10">
        <v>37290.947795437343</v>
      </c>
      <c r="G48" s="10">
        <v>48053.992839868341</v>
      </c>
      <c r="H48" s="10">
        <v>153736.88217816805</v>
      </c>
      <c r="I48" s="10">
        <v>59051.934177041308</v>
      </c>
      <c r="J48" s="10">
        <v>94684.948001126759</v>
      </c>
      <c r="K48" s="10">
        <v>80972.636311792987</v>
      </c>
      <c r="L48" s="29">
        <v>13712.311689333774</v>
      </c>
      <c r="M48" s="12"/>
      <c r="N48" s="30">
        <v>2.6605122148210425</v>
      </c>
      <c r="O48" s="10">
        <v>9.9430981214897241</v>
      </c>
      <c r="P48" s="10">
        <v>11.321358437364438</v>
      </c>
      <c r="Q48" s="10">
        <v>8.8002001896040571</v>
      </c>
      <c r="R48" s="10">
        <v>11.633305068451595</v>
      </c>
      <c r="S48" s="10">
        <v>6.6988304666741882</v>
      </c>
      <c r="T48" s="10">
        <v>7.2786212832024022</v>
      </c>
      <c r="U48" s="10">
        <v>6.3623094217047926</v>
      </c>
      <c r="V48" s="10">
        <v>7.858132207528068</v>
      </c>
      <c r="W48" s="10">
        <v>7.5160175811787244</v>
      </c>
      <c r="X48" s="29">
        <v>9.9235931700724755</v>
      </c>
    </row>
    <row r="49" spans="1:24" ht="14.25" customHeight="1">
      <c r="A49" s="31">
        <v>1997</v>
      </c>
      <c r="B49" s="30">
        <v>762400.24428348034</v>
      </c>
      <c r="C49" s="10">
        <v>180447.0279047784</v>
      </c>
      <c r="D49" s="10">
        <v>84269.682514690125</v>
      </c>
      <c r="E49" s="10">
        <v>96177.345390088289</v>
      </c>
      <c r="F49" s="10">
        <v>42791.484567390122</v>
      </c>
      <c r="G49" s="10">
        <v>53385.860822698167</v>
      </c>
      <c r="H49" s="10">
        <v>173540.70734875559</v>
      </c>
      <c r="I49" s="10">
        <v>67573.193335626376</v>
      </c>
      <c r="J49" s="10">
        <v>105967.51401312921</v>
      </c>
      <c r="K49" s="10">
        <v>91476.135060936678</v>
      </c>
      <c r="L49" s="29">
        <v>14491.378952192528</v>
      </c>
      <c r="M49" s="12"/>
      <c r="N49" s="30">
        <v>3.7025529279256286</v>
      </c>
      <c r="O49" s="10">
        <v>14.383879352244634</v>
      </c>
      <c r="P49" s="10">
        <v>16.377380907309956</v>
      </c>
      <c r="Q49" s="10">
        <v>12.692497849487561</v>
      </c>
      <c r="R49" s="10">
        <v>14.750327082396609</v>
      </c>
      <c r="S49" s="10">
        <v>11.095577428076275</v>
      </c>
      <c r="T49" s="10">
        <v>12.881635746740706</v>
      </c>
      <c r="U49" s="10">
        <v>14.430110168852073</v>
      </c>
      <c r="V49" s="10">
        <v>11.91590242185927</v>
      </c>
      <c r="W49" s="10">
        <v>12.971664537015881</v>
      </c>
      <c r="X49" s="29">
        <v>5.6815165853089322</v>
      </c>
    </row>
    <row r="50" spans="1:24" ht="14.25" customHeight="1">
      <c r="A50" s="31">
        <v>1998</v>
      </c>
      <c r="B50" s="30">
        <v>795893.30446164426</v>
      </c>
      <c r="C50" s="10">
        <v>195032.81192458305</v>
      </c>
      <c r="D50" s="10">
        <v>89265.466384509709</v>
      </c>
      <c r="E50" s="10">
        <v>105767.34554007335</v>
      </c>
      <c r="F50" s="10">
        <v>47476.287920600545</v>
      </c>
      <c r="G50" s="10">
        <v>58291.057619472806</v>
      </c>
      <c r="H50" s="10">
        <v>197794.61906964896</v>
      </c>
      <c r="I50" s="10">
        <v>79663.948390108359</v>
      </c>
      <c r="J50" s="10">
        <v>118130.67067954062</v>
      </c>
      <c r="K50" s="10">
        <v>101446.00934944353</v>
      </c>
      <c r="L50" s="29">
        <v>16684.661330097093</v>
      </c>
      <c r="M50" s="12"/>
      <c r="N50" s="30">
        <v>4.3931072201637944</v>
      </c>
      <c r="O50" s="10">
        <v>8.0831389628104766</v>
      </c>
      <c r="P50" s="10">
        <v>5.9283288138040735</v>
      </c>
      <c r="Q50" s="10">
        <v>9.9711632828799033</v>
      </c>
      <c r="R50" s="10">
        <v>10.947980423143688</v>
      </c>
      <c r="S50" s="10">
        <v>9.1881946290338412</v>
      </c>
      <c r="T50" s="10">
        <v>13.975920745875236</v>
      </c>
      <c r="U50" s="10">
        <v>17.892827699334756</v>
      </c>
      <c r="V50" s="10">
        <v>11.478193840523998</v>
      </c>
      <c r="W50" s="10">
        <v>10.898880108856179</v>
      </c>
      <c r="X50" s="29">
        <v>15.135084005050636</v>
      </c>
    </row>
    <row r="51" spans="1:24" ht="14.25" customHeight="1">
      <c r="A51" s="31">
        <v>1999</v>
      </c>
      <c r="B51" s="30">
        <v>831633.08559646772</v>
      </c>
      <c r="C51" s="10">
        <v>210762.11688074854</v>
      </c>
      <c r="D51" s="10">
        <v>95293.621333515941</v>
      </c>
      <c r="E51" s="10">
        <v>115468.4955472326</v>
      </c>
      <c r="F51" s="10">
        <v>51721.624565266233</v>
      </c>
      <c r="G51" s="10">
        <v>63746.870981966364</v>
      </c>
      <c r="H51" s="10">
        <v>224858.78603474126</v>
      </c>
      <c r="I51" s="10">
        <v>91378.567019074733</v>
      </c>
      <c r="J51" s="10">
        <v>133480.21901566652</v>
      </c>
      <c r="K51" s="10">
        <v>114189.1737559086</v>
      </c>
      <c r="L51" s="29">
        <v>19291.045259757913</v>
      </c>
      <c r="M51" s="12"/>
      <c r="N51" s="30">
        <v>4.4905241612754221</v>
      </c>
      <c r="O51" s="10">
        <v>8.0649531742627225</v>
      </c>
      <c r="P51" s="10">
        <v>6.7530649792832964</v>
      </c>
      <c r="Q51" s="10">
        <v>9.1721598548425867</v>
      </c>
      <c r="R51" s="10">
        <v>8.94201469956033</v>
      </c>
      <c r="S51" s="10">
        <v>9.3596060618927233</v>
      </c>
      <c r="T51" s="10">
        <v>13.682964224402006</v>
      </c>
      <c r="U51" s="10">
        <v>14.705043957400621</v>
      </c>
      <c r="V51" s="10">
        <v>12.99370286127084</v>
      </c>
      <c r="W51" s="10">
        <v>12.561523600765456</v>
      </c>
      <c r="X51" s="29">
        <v>15.621437427436557</v>
      </c>
    </row>
    <row r="52" spans="1:24" ht="14.25" customHeight="1">
      <c r="A52" s="31">
        <v>2000</v>
      </c>
      <c r="B52" s="30">
        <v>875259.67976519244</v>
      </c>
      <c r="C52" s="10">
        <v>232880.52031238607</v>
      </c>
      <c r="D52" s="10">
        <v>105536.77034449509</v>
      </c>
      <c r="E52" s="10">
        <v>127343.749967891</v>
      </c>
      <c r="F52" s="10">
        <v>59398.700861436373</v>
      </c>
      <c r="G52" s="10">
        <v>67945.049106454622</v>
      </c>
      <c r="H52" s="10">
        <v>246505.78461738443</v>
      </c>
      <c r="I52" s="10">
        <v>98453.778664426281</v>
      </c>
      <c r="J52" s="10">
        <v>148052.00595295816</v>
      </c>
      <c r="K52" s="10">
        <v>126583.38832566289</v>
      </c>
      <c r="L52" s="29">
        <v>21468.617627295269</v>
      </c>
      <c r="M52" s="12"/>
      <c r="N52" s="30">
        <v>5.2458944845171329</v>
      </c>
      <c r="O52" s="10">
        <v>10.494487225212467</v>
      </c>
      <c r="P52" s="10">
        <v>10.749039513494175</v>
      </c>
      <c r="Q52" s="10">
        <v>10.284410794804888</v>
      </c>
      <c r="R52" s="10">
        <v>14.843068756439838</v>
      </c>
      <c r="S52" s="10">
        <v>6.5857006937264373</v>
      </c>
      <c r="T52" s="10">
        <v>9.6269302900615408</v>
      </c>
      <c r="U52" s="10">
        <v>7.7427474255255424</v>
      </c>
      <c r="V52" s="10">
        <v>10.916813775666157</v>
      </c>
      <c r="W52" s="10">
        <v>10.85410653399439</v>
      </c>
      <c r="X52" s="29">
        <v>11.287995742148205</v>
      </c>
    </row>
    <row r="53" spans="1:24" ht="14.25" customHeight="1">
      <c r="A53" s="31">
        <v>2001</v>
      </c>
      <c r="B53" s="30">
        <v>909683.67022043152</v>
      </c>
      <c r="C53" s="10">
        <v>242084.93512748837</v>
      </c>
      <c r="D53" s="10">
        <v>108684.14909143434</v>
      </c>
      <c r="E53" s="10">
        <v>133400.78603605402</v>
      </c>
      <c r="F53" s="10">
        <v>63931.098518931904</v>
      </c>
      <c r="G53" s="10">
        <v>69469.687517122118</v>
      </c>
      <c r="H53" s="10">
        <v>255542.66066934596</v>
      </c>
      <c r="I53" s="10">
        <v>100821.20348566242</v>
      </c>
      <c r="J53" s="10">
        <v>154721.45718368355</v>
      </c>
      <c r="K53" s="10">
        <v>131113.63299484187</v>
      </c>
      <c r="L53" s="29">
        <v>23607.824188841689</v>
      </c>
      <c r="M53" s="12"/>
      <c r="N53" s="30">
        <v>3.9330031133701926</v>
      </c>
      <c r="O53" s="10">
        <v>3.9524193791543816</v>
      </c>
      <c r="P53" s="10">
        <v>2.9822579719518849</v>
      </c>
      <c r="Q53" s="10">
        <v>4.7564455025788543</v>
      </c>
      <c r="R53" s="10">
        <v>7.6304659727635782</v>
      </c>
      <c r="S53" s="10">
        <v>2.2439286316192408</v>
      </c>
      <c r="T53" s="10">
        <v>3.6659894476667843</v>
      </c>
      <c r="U53" s="10">
        <v>2.4046053420716085</v>
      </c>
      <c r="V53" s="10">
        <v>4.5048030168834963</v>
      </c>
      <c r="W53" s="10">
        <v>3.5788619100035168</v>
      </c>
      <c r="X53" s="29">
        <v>9.9643423656054395</v>
      </c>
    </row>
    <row r="54" spans="1:24" ht="14.25" customHeight="1">
      <c r="A54" s="31">
        <v>2002</v>
      </c>
      <c r="B54" s="30">
        <v>934526.97704760369</v>
      </c>
      <c r="C54" s="10">
        <v>245508.10665634385</v>
      </c>
      <c r="D54" s="10">
        <v>112969.13789932332</v>
      </c>
      <c r="E54" s="10">
        <v>132538.96875702051</v>
      </c>
      <c r="F54" s="10">
        <v>66528.68747592812</v>
      </c>
      <c r="G54" s="10">
        <v>66010.281281092393</v>
      </c>
      <c r="H54" s="10">
        <v>264916.50085273088</v>
      </c>
      <c r="I54" s="10">
        <v>105985.51419672019</v>
      </c>
      <c r="J54" s="10">
        <v>158930.9866560107</v>
      </c>
      <c r="K54" s="10">
        <v>134234.41374834906</v>
      </c>
      <c r="L54" s="29">
        <v>24696.572907661652</v>
      </c>
      <c r="M54" s="12"/>
      <c r="N54" s="30">
        <v>2.7309830483328579</v>
      </c>
      <c r="O54" s="10">
        <v>1.4140374026383462</v>
      </c>
      <c r="P54" s="10">
        <v>3.9426069428800448</v>
      </c>
      <c r="Q54" s="10">
        <v>-0.6460361326511177</v>
      </c>
      <c r="R54" s="10">
        <v>4.0631070279935733</v>
      </c>
      <c r="S54" s="10">
        <v>-4.9797348450388412</v>
      </c>
      <c r="T54" s="10">
        <v>3.6682095110193824</v>
      </c>
      <c r="U54" s="10">
        <v>5.1222466430805635</v>
      </c>
      <c r="V54" s="10">
        <v>2.7207147275827737</v>
      </c>
      <c r="W54" s="10">
        <v>2.3802107242577586</v>
      </c>
      <c r="X54" s="29">
        <v>4.6118130587170514</v>
      </c>
    </row>
    <row r="55" spans="1:24" ht="14.25" customHeight="1">
      <c r="A55" s="31">
        <v>2003</v>
      </c>
      <c r="B55" s="30">
        <v>962393.77276556718</v>
      </c>
      <c r="C55" s="10">
        <v>254496.42328680845</v>
      </c>
      <c r="D55" s="10">
        <v>119543.91613336984</v>
      </c>
      <c r="E55" s="10">
        <v>134952.50715343861</v>
      </c>
      <c r="F55" s="10">
        <v>66738.911686275111</v>
      </c>
      <c r="G55" s="10">
        <v>68213.595467163497</v>
      </c>
      <c r="H55" s="10">
        <v>281150.49541487615</v>
      </c>
      <c r="I55" s="10">
        <v>115021.64596993489</v>
      </c>
      <c r="J55" s="10">
        <v>166128.84944494124</v>
      </c>
      <c r="K55" s="10">
        <v>140155.59719699746</v>
      </c>
      <c r="L55" s="29">
        <v>25973.252247943765</v>
      </c>
      <c r="M55" s="12"/>
      <c r="N55" s="30">
        <v>2.9819145302794059</v>
      </c>
      <c r="O55" s="10">
        <v>3.6611078765909078</v>
      </c>
      <c r="P55" s="10">
        <v>5.8199773462960014</v>
      </c>
      <c r="Q55" s="10">
        <v>1.821002848485076</v>
      </c>
      <c r="R55" s="10">
        <v>0.31599031684348411</v>
      </c>
      <c r="S55" s="10">
        <v>3.3378348695238813</v>
      </c>
      <c r="T55" s="10">
        <v>6.1279665516833504</v>
      </c>
      <c r="U55" s="10">
        <v>8.5258177418875434</v>
      </c>
      <c r="V55" s="10">
        <v>4.5289234908668652</v>
      </c>
      <c r="W55" s="10">
        <v>4.4110770727906701</v>
      </c>
      <c r="X55" s="29">
        <v>5.1694595240218355</v>
      </c>
    </row>
    <row r="56" spans="1:24" ht="14.25" customHeight="1">
      <c r="A56" s="31">
        <v>2004</v>
      </c>
      <c r="B56" s="30">
        <v>992447.21038986591</v>
      </c>
      <c r="C56" s="10">
        <v>265714.89263948082</v>
      </c>
      <c r="D56" s="10">
        <v>127898.08746310651</v>
      </c>
      <c r="E56" s="10">
        <v>137816.8051763743</v>
      </c>
      <c r="F56" s="10">
        <v>68150.153934277972</v>
      </c>
      <c r="G56" s="10">
        <v>69666.651242096326</v>
      </c>
      <c r="H56" s="10">
        <v>308638.57005378994</v>
      </c>
      <c r="I56" s="10">
        <v>129665.54647074717</v>
      </c>
      <c r="J56" s="10">
        <v>178973.02358304276</v>
      </c>
      <c r="K56" s="10">
        <v>147252.8484768428</v>
      </c>
      <c r="L56" s="29">
        <v>31720.175106199949</v>
      </c>
      <c r="M56" s="12"/>
      <c r="N56" s="30">
        <v>3.1227797264248958</v>
      </c>
      <c r="O56" s="10">
        <v>4.4081049186414534</v>
      </c>
      <c r="P56" s="10">
        <v>6.9883701320410774</v>
      </c>
      <c r="Q56" s="10">
        <v>2.1224489143273351</v>
      </c>
      <c r="R56" s="10">
        <v>2.1145718627190169</v>
      </c>
      <c r="S56" s="10">
        <v>2.1301556749523609</v>
      </c>
      <c r="T56" s="10">
        <v>9.7769966929460281</v>
      </c>
      <c r="U56" s="10">
        <v>12.731430138497579</v>
      </c>
      <c r="V56" s="10">
        <v>7.7314531347298265</v>
      </c>
      <c r="W56" s="10">
        <v>5.0638372079209182</v>
      </c>
      <c r="X56" s="29">
        <v>22.12631211292053</v>
      </c>
    </row>
    <row r="57" spans="1:24" ht="14.25" customHeight="1">
      <c r="A57" s="31">
        <v>2005</v>
      </c>
      <c r="B57" s="30">
        <v>1028691.7991060916</v>
      </c>
      <c r="C57" s="10">
        <v>271183.0227183713</v>
      </c>
      <c r="D57" s="10">
        <v>126746.839393445</v>
      </c>
      <c r="E57" s="10">
        <v>144436.18332492627</v>
      </c>
      <c r="F57" s="10">
        <v>73264.625695600975</v>
      </c>
      <c r="G57" s="10">
        <v>71171.557629325296</v>
      </c>
      <c r="H57" s="10">
        <v>330661.79953883146</v>
      </c>
      <c r="I57" s="10">
        <v>138059.57387507815</v>
      </c>
      <c r="J57" s="10">
        <v>192602.22566375328</v>
      </c>
      <c r="K57" s="10">
        <v>154255.66884057591</v>
      </c>
      <c r="L57" s="29">
        <v>38346.556823177365</v>
      </c>
      <c r="M57" s="12"/>
      <c r="N57" s="30">
        <v>3.6520419763170775</v>
      </c>
      <c r="O57" s="10">
        <v>2.0578937162959665</v>
      </c>
      <c r="P57" s="10">
        <v>-0.90012922983980781</v>
      </c>
      <c r="Q57" s="10">
        <v>4.8030268442811996</v>
      </c>
      <c r="R57" s="10">
        <v>7.5047105047704621</v>
      </c>
      <c r="S57" s="10">
        <v>2.1601531872105006</v>
      </c>
      <c r="T57" s="10">
        <v>7.1356050804678439</v>
      </c>
      <c r="U57" s="10">
        <v>6.4735989110451087</v>
      </c>
      <c r="V57" s="10">
        <v>7.6152270369319819</v>
      </c>
      <c r="W57" s="10">
        <v>4.755643395811382</v>
      </c>
      <c r="X57" s="29">
        <v>20.89011707782862</v>
      </c>
    </row>
    <row r="58" spans="1:24" ht="14.25" customHeight="1">
      <c r="A58" s="31">
        <v>2006</v>
      </c>
      <c r="B58" s="30">
        <v>1070896.2973528178</v>
      </c>
      <c r="C58" s="10">
        <v>284594.19571055507</v>
      </c>
      <c r="D58" s="10">
        <v>130420.90583699192</v>
      </c>
      <c r="E58" s="10">
        <v>154173.28987356316</v>
      </c>
      <c r="F58" s="10">
        <v>81610.057216659538</v>
      </c>
      <c r="G58" s="10">
        <v>72563.232656903623</v>
      </c>
      <c r="H58" s="10">
        <v>358558.30929410743</v>
      </c>
      <c r="I58" s="10">
        <v>148128.23840358955</v>
      </c>
      <c r="J58" s="10">
        <v>210430.07089051791</v>
      </c>
      <c r="K58" s="10">
        <v>169718.05794610866</v>
      </c>
      <c r="L58" s="29">
        <v>40712.012944409238</v>
      </c>
      <c r="M58" s="12"/>
      <c r="N58" s="30">
        <v>4.1027349769290344</v>
      </c>
      <c r="O58" s="10">
        <v>4.9454323717423643</v>
      </c>
      <c r="P58" s="10">
        <v>2.8987440326949443</v>
      </c>
      <c r="Q58" s="10">
        <v>6.7414593244492726</v>
      </c>
      <c r="R58" s="10">
        <v>11.390806193062474</v>
      </c>
      <c r="S58" s="10">
        <v>1.9553808767631908</v>
      </c>
      <c r="T58" s="10">
        <v>8.4365686614488844</v>
      </c>
      <c r="U58" s="10">
        <v>7.2929853728376237</v>
      </c>
      <c r="V58" s="10">
        <v>9.2563028102741853</v>
      </c>
      <c r="W58" s="10">
        <v>10.02387090325556</v>
      </c>
      <c r="X58" s="29">
        <v>6.168627165509033</v>
      </c>
    </row>
    <row r="59" spans="1:24" ht="14.25" customHeight="1">
      <c r="A59" s="31">
        <v>2007</v>
      </c>
      <c r="B59" s="30">
        <v>1109499.1013528376</v>
      </c>
      <c r="C59" s="10">
        <v>306467.28699691076</v>
      </c>
      <c r="D59" s="10">
        <v>145859.35592568188</v>
      </c>
      <c r="E59" s="10">
        <v>160607.93107122893</v>
      </c>
      <c r="F59" s="10">
        <v>86681.821218527417</v>
      </c>
      <c r="G59" s="10">
        <v>73926.109852701513</v>
      </c>
      <c r="H59" s="10">
        <v>388422.67342692456</v>
      </c>
      <c r="I59" s="10">
        <v>165836.43290188792</v>
      </c>
      <c r="J59" s="10">
        <v>222586.24052503661</v>
      </c>
      <c r="K59" s="10">
        <v>178288.83623471152</v>
      </c>
      <c r="L59" s="29">
        <v>44297.404290325103</v>
      </c>
      <c r="M59" s="12"/>
      <c r="N59" s="30">
        <v>3.6047191586564775</v>
      </c>
      <c r="O59" s="10">
        <v>7.685712363790298</v>
      </c>
      <c r="P59" s="10">
        <v>11.837404432680355</v>
      </c>
      <c r="Q59" s="10">
        <v>4.1736420121428308</v>
      </c>
      <c r="R59" s="10">
        <v>6.2146311065599313</v>
      </c>
      <c r="S59" s="10">
        <v>1.8781925031398528</v>
      </c>
      <c r="T59" s="10">
        <v>8.3290118674452138</v>
      </c>
      <c r="U59" s="10">
        <v>11.954637879410068</v>
      </c>
      <c r="V59" s="10">
        <v>5.7768215270161072</v>
      </c>
      <c r="W59" s="10">
        <v>5.050009640885933</v>
      </c>
      <c r="X59" s="29">
        <v>8.8067159705701226</v>
      </c>
    </row>
    <row r="60" spans="1:24">
      <c r="A60" s="31">
        <v>2008</v>
      </c>
      <c r="B60" s="30">
        <v>1119341.3580501841</v>
      </c>
      <c r="C60" s="10">
        <v>302802.48950356722</v>
      </c>
      <c r="D60" s="10">
        <v>143941.29614708779</v>
      </c>
      <c r="E60" s="10">
        <v>158861.19335647946</v>
      </c>
      <c r="F60" s="10">
        <v>87932.712128483909</v>
      </c>
      <c r="G60" s="10">
        <v>70928.481227995551</v>
      </c>
      <c r="H60" s="10">
        <v>365958.00074637443</v>
      </c>
      <c r="I60" s="10">
        <v>153288.26569068985</v>
      </c>
      <c r="J60" s="10">
        <v>212669.73505568458</v>
      </c>
      <c r="K60" s="10">
        <v>171545.68165783596</v>
      </c>
      <c r="L60" s="29">
        <v>41124.053397848606</v>
      </c>
      <c r="M60" s="12"/>
      <c r="N60" s="30">
        <v>0.8870901008703358</v>
      </c>
      <c r="O60" s="10">
        <v>-1.1958201246387801</v>
      </c>
      <c r="P60" s="10">
        <v>-1.315006340471836</v>
      </c>
      <c r="Q60" s="10">
        <v>-1.0875787410366433</v>
      </c>
      <c r="R60" s="10">
        <v>1.4430833274752697</v>
      </c>
      <c r="S60" s="10">
        <v>-4.0548983717373588</v>
      </c>
      <c r="T60" s="10">
        <v>-5.7835636839507316</v>
      </c>
      <c r="U60" s="10">
        <v>-7.5665925705371446</v>
      </c>
      <c r="V60" s="10">
        <v>-4.4551295920003735</v>
      </c>
      <c r="W60" s="10">
        <v>-3.7821518830255973</v>
      </c>
      <c r="X60" s="29">
        <v>-7.1637400504967808</v>
      </c>
    </row>
    <row r="61" spans="1:24">
      <c r="A61" s="31">
        <v>2009</v>
      </c>
      <c r="B61" s="30">
        <v>1077218.5531569647</v>
      </c>
      <c r="C61" s="10">
        <v>268086.75194602169</v>
      </c>
      <c r="D61" s="10">
        <v>126060.04174540524</v>
      </c>
      <c r="E61" s="10">
        <v>142026.71020061642</v>
      </c>
      <c r="F61" s="10">
        <v>77661.638468663354</v>
      </c>
      <c r="G61" s="10">
        <v>64365.071731953074</v>
      </c>
      <c r="H61" s="10">
        <v>296875.28969554882</v>
      </c>
      <c r="I61" s="10">
        <v>119383.58999890054</v>
      </c>
      <c r="J61" s="10">
        <v>177491.69969664823</v>
      </c>
      <c r="K61" s="10">
        <v>142675.2259612823</v>
      </c>
      <c r="L61" s="29">
        <v>34816.473735365937</v>
      </c>
      <c r="M61" s="12"/>
      <c r="N61" s="30">
        <v>-3.7631777464735561</v>
      </c>
      <c r="O61" s="10">
        <v>-11.464812463880536</v>
      </c>
      <c r="P61" s="10">
        <v>-12.422602047025077</v>
      </c>
      <c r="Q61" s="10">
        <v>-10.596976391891378</v>
      </c>
      <c r="R61" s="10">
        <v>-11.680606012484695</v>
      </c>
      <c r="S61" s="10">
        <v>-9.2535598992240846</v>
      </c>
      <c r="T61" s="10">
        <v>-18.877223864468284</v>
      </c>
      <c r="U61" s="10">
        <v>-22.118245998166152</v>
      </c>
      <c r="V61" s="10">
        <v>-16.541157278361908</v>
      </c>
      <c r="W61" s="10">
        <v>-16.829602131366094</v>
      </c>
      <c r="X61" s="29">
        <v>-15.337932770052888</v>
      </c>
    </row>
    <row r="62" spans="1:24" s="64" customFormat="1">
      <c r="A62" s="31">
        <v>2010</v>
      </c>
      <c r="B62" s="320">
        <v>1078974.4229345275</v>
      </c>
      <c r="C62" s="42">
        <v>292311.07595307607</v>
      </c>
      <c r="D62" s="42">
        <v>142932.45564591984</v>
      </c>
      <c r="E62" s="42">
        <v>149378.6203071562</v>
      </c>
      <c r="F62" s="42">
        <v>82495.722423737112</v>
      </c>
      <c r="G62" s="42">
        <v>66882.897883419093</v>
      </c>
      <c r="H62" s="42">
        <v>315198.31760602247</v>
      </c>
      <c r="I62" s="42">
        <v>134429.97651406305</v>
      </c>
      <c r="J62" s="42">
        <v>180768.34109195942</v>
      </c>
      <c r="K62" s="42">
        <v>143812.7666395008</v>
      </c>
      <c r="L62" s="321">
        <v>36955.574452458633</v>
      </c>
      <c r="M62" s="58"/>
      <c r="N62" s="320">
        <v>0.1630003282450776</v>
      </c>
      <c r="O62" s="42">
        <v>9.0360019028213223</v>
      </c>
      <c r="P62" s="42">
        <v>13.384426711987496</v>
      </c>
      <c r="Q62" s="42">
        <v>5.1764277973875616</v>
      </c>
      <c r="R62" s="42">
        <v>6.2245454131441225</v>
      </c>
      <c r="S62" s="42">
        <v>3.9117895524943158</v>
      </c>
      <c r="T62" s="42">
        <v>6.1719612734573603</v>
      </c>
      <c r="U62" s="42">
        <v>12.603395923427229</v>
      </c>
      <c r="V62" s="42">
        <v>1.8460814792530034</v>
      </c>
      <c r="W62" s="42">
        <v>0.79729376319839229</v>
      </c>
      <c r="X62" s="321">
        <v>6.1439327065447191</v>
      </c>
    </row>
    <row r="63" spans="1:24">
      <c r="A63" s="31">
        <v>2011</v>
      </c>
      <c r="B63" s="30">
        <v>1070187.3981600956</v>
      </c>
      <c r="C63" s="10">
        <v>315669.10242820939</v>
      </c>
      <c r="D63" s="10">
        <v>155773.37635282901</v>
      </c>
      <c r="E63" s="10">
        <v>159895.72607538037</v>
      </c>
      <c r="F63" s="10">
        <v>88425.857637637644</v>
      </c>
      <c r="G63" s="10">
        <v>71469.868437742727</v>
      </c>
      <c r="H63" s="10">
        <v>312807.56712048396</v>
      </c>
      <c r="I63" s="10">
        <v>133824.99287999299</v>
      </c>
      <c r="J63" s="10">
        <v>178982.57424049094</v>
      </c>
      <c r="K63" s="10">
        <v>143815.31601177613</v>
      </c>
      <c r="L63" s="29">
        <v>35167.258228714811</v>
      </c>
      <c r="M63" s="12"/>
      <c r="N63" s="30">
        <v>-0.81438675353707746</v>
      </c>
      <c r="O63" s="10">
        <v>7.9908112954580446</v>
      </c>
      <c r="P63" s="10">
        <v>8.9839082725335686</v>
      </c>
      <c r="Q63" s="10">
        <v>7.0405696254247196</v>
      </c>
      <c r="R63" s="10">
        <v>7.1884153986076393</v>
      </c>
      <c r="S63" s="10">
        <v>6.8582114404178496</v>
      </c>
      <c r="T63" s="10">
        <v>-0.75849087764700007</v>
      </c>
      <c r="U63" s="10">
        <v>-0.45003625661331759</v>
      </c>
      <c r="V63" s="10">
        <v>-0.98787588616527922</v>
      </c>
      <c r="W63" s="10">
        <v>1.7727023371438833E-3</v>
      </c>
      <c r="X63" s="29">
        <v>-4.8390973492900109</v>
      </c>
    </row>
    <row r="64" spans="1:24">
      <c r="A64" s="31">
        <v>2012</v>
      </c>
      <c r="B64" s="30">
        <v>1038521.304730932</v>
      </c>
      <c r="C64" s="10">
        <v>318302.58120962721</v>
      </c>
      <c r="D64" s="10">
        <v>157043.36048677179</v>
      </c>
      <c r="E64" s="10">
        <v>161259.22072285539</v>
      </c>
      <c r="F64" s="10">
        <v>89976.459215585448</v>
      </c>
      <c r="G64" s="10">
        <v>71282.761507269941</v>
      </c>
      <c r="H64" s="10">
        <v>294260.47937973175</v>
      </c>
      <c r="I64" s="10">
        <v>126399.21057331242</v>
      </c>
      <c r="J64" s="10">
        <v>167861.26880641931</v>
      </c>
      <c r="K64" s="10">
        <v>135339.20504773615</v>
      </c>
      <c r="L64" s="29">
        <v>32522.063758683154</v>
      </c>
      <c r="M64" s="12"/>
      <c r="N64" s="30">
        <v>-2.9589297616104515</v>
      </c>
      <c r="O64" s="10">
        <v>0.83425294435230946</v>
      </c>
      <c r="P64" s="10">
        <v>0.81527675888994899</v>
      </c>
      <c r="Q64" s="10">
        <v>0.85273989551930551</v>
      </c>
      <c r="R64" s="10">
        <v>1.7535612538835066</v>
      </c>
      <c r="S64" s="10">
        <v>-0.26179834182257222</v>
      </c>
      <c r="T64" s="10">
        <v>-5.9292324388074746</v>
      </c>
      <c r="U64" s="10">
        <v>-5.5488755477383851</v>
      </c>
      <c r="V64" s="10">
        <v>-6.2136246957362644</v>
      </c>
      <c r="W64" s="10">
        <v>-5.8937470633141249</v>
      </c>
      <c r="X64" s="29">
        <v>-7.5217534811166997</v>
      </c>
    </row>
    <row r="65" spans="1:24">
      <c r="A65" s="31">
        <v>2013</v>
      </c>
      <c r="B65" s="30">
        <v>1023947.2139704889</v>
      </c>
      <c r="C65" s="10">
        <v>332305.58427917853</v>
      </c>
      <c r="D65" s="10">
        <v>169081.28725795579</v>
      </c>
      <c r="E65" s="10">
        <v>163224.29702122271</v>
      </c>
      <c r="F65" s="10">
        <v>91239.595509012492</v>
      </c>
      <c r="G65" s="10">
        <v>71984.701512210217</v>
      </c>
      <c r="H65" s="10">
        <v>293687.74816139787</v>
      </c>
      <c r="I65" s="10">
        <v>129985.30886806987</v>
      </c>
      <c r="J65" s="10">
        <v>163702.43929332797</v>
      </c>
      <c r="K65" s="10">
        <v>129213.95249031053</v>
      </c>
      <c r="L65" s="29">
        <v>34488.486803017448</v>
      </c>
      <c r="M65" s="12"/>
      <c r="N65" s="30">
        <v>-1.4033501955185268</v>
      </c>
      <c r="O65" s="10">
        <v>4.399274117205243</v>
      </c>
      <c r="P65" s="10">
        <v>7.6653522529518181</v>
      </c>
      <c r="Q65" s="10">
        <v>1.2185822860601325</v>
      </c>
      <c r="R65" s="10">
        <v>1.4038519679914652</v>
      </c>
      <c r="S65" s="10">
        <v>0.98472616674465385</v>
      </c>
      <c r="T65" s="10">
        <v>-0.19463409409959942</v>
      </c>
      <c r="U65" s="10">
        <v>2.8371208004321247</v>
      </c>
      <c r="V65" s="10">
        <v>-2.4775396627600643</v>
      </c>
      <c r="W65" s="10">
        <v>-4.5258523243617006</v>
      </c>
      <c r="X65" s="29">
        <v>6.0464276158036734</v>
      </c>
    </row>
    <row r="66" spans="1:24">
      <c r="A66" s="31">
        <v>2014</v>
      </c>
      <c r="B66" s="30">
        <v>1038238.8576640604</v>
      </c>
      <c r="C66" s="10">
        <v>347371.09042863222</v>
      </c>
      <c r="D66" s="10">
        <v>174815.44085491955</v>
      </c>
      <c r="E66" s="10">
        <v>172555.64957371264</v>
      </c>
      <c r="F66" s="10">
        <v>97697.206161116657</v>
      </c>
      <c r="G66" s="10">
        <v>74858.443412595981</v>
      </c>
      <c r="H66" s="10">
        <v>313680.22000038286</v>
      </c>
      <c r="I66" s="10">
        <v>137871.08131282439</v>
      </c>
      <c r="J66" s="10">
        <v>175809.1386875585</v>
      </c>
      <c r="K66" s="10">
        <v>138320.74752599394</v>
      </c>
      <c r="L66" s="29">
        <v>37488.391161564556</v>
      </c>
      <c r="M66" s="12"/>
      <c r="N66" s="30">
        <v>1.3957402782662776</v>
      </c>
      <c r="O66" s="10">
        <v>4.5336301471228913</v>
      </c>
      <c r="P66" s="10">
        <v>3.3913590852993503</v>
      </c>
      <c r="Q66" s="10">
        <v>5.7168894109414614</v>
      </c>
      <c r="R66" s="10">
        <v>7.0776405968024036</v>
      </c>
      <c r="S66" s="10">
        <v>3.9921564443777147</v>
      </c>
      <c r="T66" s="10">
        <v>6.8073904901194693</v>
      </c>
      <c r="U66" s="10">
        <v>6.0666643895567196</v>
      </c>
      <c r="V66" s="10">
        <v>7.3955522266453855</v>
      </c>
      <c r="W66" s="10">
        <v>7.0478418624074779</v>
      </c>
      <c r="X66" s="29">
        <v>8.698277705488211</v>
      </c>
    </row>
    <row r="67" spans="1:24" s="217" customFormat="1">
      <c r="A67" s="31">
        <v>2015</v>
      </c>
      <c r="B67" s="744">
        <v>1078092</v>
      </c>
      <c r="C67" s="389">
        <v>362356</v>
      </c>
      <c r="D67" s="389">
        <v>181178</v>
      </c>
      <c r="E67" s="389">
        <v>181178</v>
      </c>
      <c r="F67" s="389">
        <v>102699.87486058265</v>
      </c>
      <c r="G67" s="389">
        <v>78478.125139417345</v>
      </c>
      <c r="H67" s="389">
        <v>329598</v>
      </c>
      <c r="I67" s="389">
        <v>144868.57770715913</v>
      </c>
      <c r="J67" s="389">
        <v>184729.42229284087</v>
      </c>
      <c r="K67" s="389">
        <v>143761.88098093297</v>
      </c>
      <c r="L67" s="355">
        <v>40967.541311907902</v>
      </c>
      <c r="M67" s="212"/>
      <c r="N67" s="744">
        <v>3.8385331122748889</v>
      </c>
      <c r="O67" s="389">
        <v>4.3138044541580767</v>
      </c>
      <c r="P67" s="389">
        <v>3.6395864770096376</v>
      </c>
      <c r="Q67" s="389">
        <v>4.9968519996814509</v>
      </c>
      <c r="R67" s="389">
        <v>5.1205852204369906</v>
      </c>
      <c r="S67" s="389">
        <v>4.8353686796168471</v>
      </c>
      <c r="T67" s="389">
        <v>5.0745246224316309</v>
      </c>
      <c r="U67" s="389">
        <v>5.0753909577728518</v>
      </c>
      <c r="V67" s="389">
        <v>5.0738452345956642</v>
      </c>
      <c r="W67" s="389">
        <v>3.9337073810394863</v>
      </c>
      <c r="X67" s="355">
        <v>9.2806067226229416</v>
      </c>
    </row>
    <row r="68" spans="1:24" s="64" customFormat="1">
      <c r="A68" s="31">
        <v>2016</v>
      </c>
      <c r="B68" s="320">
        <v>1110841.7397300003</v>
      </c>
      <c r="C68" s="42">
        <v>381818.96689234511</v>
      </c>
      <c r="D68" s="42">
        <v>187524.61520245112</v>
      </c>
      <c r="E68" s="42">
        <v>194294.35168989404</v>
      </c>
      <c r="F68" s="42">
        <v>108108.36231484757</v>
      </c>
      <c r="G68" s="42">
        <v>86185.989375046469</v>
      </c>
      <c r="H68" s="42">
        <v>338329.96914070385</v>
      </c>
      <c r="I68" s="42">
        <v>144338.43620667505</v>
      </c>
      <c r="J68" s="42">
        <v>193991.53293402883</v>
      </c>
      <c r="K68" s="42">
        <v>151080.90660133632</v>
      </c>
      <c r="L68" s="321">
        <v>42910.626332692504</v>
      </c>
      <c r="M68" s="58"/>
      <c r="N68" s="320">
        <v>3.0377500000000168</v>
      </c>
      <c r="O68" s="42">
        <v>5.371227989144689</v>
      </c>
      <c r="P68" s="42">
        <v>3.502972326911169</v>
      </c>
      <c r="Q68" s="42">
        <v>7.2394836513782312</v>
      </c>
      <c r="R68" s="42">
        <v>5.2663038407856577</v>
      </c>
      <c r="S68" s="42">
        <v>9.8216722455283012</v>
      </c>
      <c r="T68" s="42">
        <v>2.6492785577290734</v>
      </c>
      <c r="U68" s="42">
        <v>-0.36594650743083657</v>
      </c>
      <c r="V68" s="42">
        <v>5.0138795034530448</v>
      </c>
      <c r="W68" s="42">
        <v>5.0910753048466706</v>
      </c>
      <c r="X68" s="321">
        <v>4.7429866634925766</v>
      </c>
    </row>
    <row r="69" spans="1:24" s="64" customFormat="1">
      <c r="A69" s="31">
        <v>2017</v>
      </c>
      <c r="B69" s="320">
        <v>1143897.6575879999</v>
      </c>
      <c r="C69" s="42">
        <v>402909.16448539606</v>
      </c>
      <c r="D69" s="42">
        <v>196555.80900070249</v>
      </c>
      <c r="E69" s="42">
        <v>206353.35548469354</v>
      </c>
      <c r="F69" s="42">
        <v>111792.26946544855</v>
      </c>
      <c r="G69" s="42">
        <v>94561.086019244991</v>
      </c>
      <c r="H69" s="42">
        <v>361335.46595588198</v>
      </c>
      <c r="I69" s="42">
        <v>155217.04490186344</v>
      </c>
      <c r="J69" s="42">
        <v>206118.42105401854</v>
      </c>
      <c r="K69" s="42">
        <v>157108.75410734041</v>
      </c>
      <c r="L69" s="321">
        <v>49009.666946678139</v>
      </c>
      <c r="M69" s="58"/>
      <c r="N69" s="320">
        <v>2.9757540318960496</v>
      </c>
      <c r="O69" s="42">
        <v>5.5236118217766306</v>
      </c>
      <c r="P69" s="42">
        <v>4.8160044421375225</v>
      </c>
      <c r="Q69" s="42">
        <v>6.206564261861014</v>
      </c>
      <c r="R69" s="42">
        <v>3.4076061016188763</v>
      </c>
      <c r="S69" s="42">
        <v>9.717468819384889</v>
      </c>
      <c r="T69" s="42">
        <v>6.7997218436214535</v>
      </c>
      <c r="U69" s="42">
        <v>7.5368758184490403</v>
      </c>
      <c r="V69" s="42">
        <v>6.251246091299123</v>
      </c>
      <c r="W69" s="42">
        <v>3.9898142270949233</v>
      </c>
      <c r="X69" s="321">
        <v>14.213357238598334</v>
      </c>
    </row>
    <row r="70" spans="1:24" s="64" customFormat="1">
      <c r="A70" s="31">
        <v>2018</v>
      </c>
      <c r="B70" s="320">
        <v>1170029.7990990002</v>
      </c>
      <c r="C70" s="42">
        <v>409910.25645878434</v>
      </c>
      <c r="D70" s="42">
        <v>198916.49773840082</v>
      </c>
      <c r="E70" s="42">
        <v>210993.75872038351</v>
      </c>
      <c r="F70" s="42">
        <v>114767.95109247373</v>
      </c>
      <c r="G70" s="42">
        <v>96225.807627909788</v>
      </c>
      <c r="H70" s="42">
        <v>375539.77538079431</v>
      </c>
      <c r="I70" s="42">
        <v>155450.7485994483</v>
      </c>
      <c r="J70" s="42">
        <v>220089.02678134604</v>
      </c>
      <c r="K70" s="42">
        <v>165322.91187858788</v>
      </c>
      <c r="L70" s="321">
        <v>54766.114902758163</v>
      </c>
      <c r="M70" s="58"/>
      <c r="N70" s="320">
        <v>2.2844824742540348</v>
      </c>
      <c r="O70" s="42">
        <v>1.7376353259003663</v>
      </c>
      <c r="P70" s="42">
        <v>1.2010272042837</v>
      </c>
      <c r="Q70" s="42">
        <v>2.2487655821202157</v>
      </c>
      <c r="R70" s="42">
        <v>2.6617955259821136</v>
      </c>
      <c r="S70" s="42">
        <v>1.7604721759709951</v>
      </c>
      <c r="T70" s="42">
        <v>3.9310587426938604</v>
      </c>
      <c r="U70" s="42">
        <v>0.15056574342890983</v>
      </c>
      <c r="V70" s="42">
        <v>6.7779510709846447</v>
      </c>
      <c r="W70" s="42">
        <v>5.228325956703439</v>
      </c>
      <c r="X70" s="321">
        <v>11.745535757961711</v>
      </c>
    </row>
    <row r="71" spans="1:24" s="64" customFormat="1">
      <c r="A71" s="31">
        <v>2019</v>
      </c>
      <c r="B71" s="320">
        <v>1193242.4674740001</v>
      </c>
      <c r="C71" s="42">
        <v>418962.60885809275</v>
      </c>
      <c r="D71" s="42">
        <v>198695.34271865472</v>
      </c>
      <c r="E71" s="42">
        <v>220267.26613943806</v>
      </c>
      <c r="F71" s="42">
        <v>122524.56441188535</v>
      </c>
      <c r="G71" s="42">
        <v>97742.701727552703</v>
      </c>
      <c r="H71" s="42">
        <v>380355.71778142592</v>
      </c>
      <c r="I71" s="42">
        <v>150738.35929634099</v>
      </c>
      <c r="J71" s="42">
        <v>229617.35848508493</v>
      </c>
      <c r="K71" s="42">
        <v>170408.61151126999</v>
      </c>
      <c r="L71" s="321">
        <v>59208.746973814952</v>
      </c>
      <c r="M71" s="58"/>
      <c r="N71" s="320">
        <v>1.9839382204517531</v>
      </c>
      <c r="O71" s="42">
        <v>2.2083742128122585</v>
      </c>
      <c r="P71" s="42">
        <v>-0.11117982784764058</v>
      </c>
      <c r="Q71" s="42">
        <v>4.3951572194816046</v>
      </c>
      <c r="R71" s="42">
        <v>6.7585185982467877</v>
      </c>
      <c r="S71" s="42">
        <v>1.5763900943378095</v>
      </c>
      <c r="T71" s="42">
        <v>1.2824054111840066</v>
      </c>
      <c r="U71" s="42">
        <v>-3.0314355804421211</v>
      </c>
      <c r="V71" s="42">
        <v>4.329307936467508</v>
      </c>
      <c r="W71" s="42">
        <v>3.076221907110499</v>
      </c>
      <c r="X71" s="321">
        <v>8.1120088195868014</v>
      </c>
    </row>
    <row r="72" spans="1:24" s="64" customFormat="1">
      <c r="A72" s="31">
        <v>2020</v>
      </c>
      <c r="B72" s="320">
        <v>1058103.096228</v>
      </c>
      <c r="C72" s="42">
        <v>335517.2646320542</v>
      </c>
      <c r="D72" s="42">
        <v>198555.77709616887</v>
      </c>
      <c r="E72" s="42">
        <v>136961.4875358853</v>
      </c>
      <c r="F72" s="42">
        <v>111059.22759236451</v>
      </c>
      <c r="G72" s="42">
        <v>25902.259943520792</v>
      </c>
      <c r="H72" s="42">
        <v>323961.78406062868</v>
      </c>
      <c r="I72" s="42">
        <v>146921.22906242104</v>
      </c>
      <c r="J72" s="42">
        <v>177040.55499820766</v>
      </c>
      <c r="K72" s="42">
        <v>156558.5248753622</v>
      </c>
      <c r="L72" s="321">
        <v>20482.030122845452</v>
      </c>
      <c r="N72" s="320">
        <v>-11.325390683762659</v>
      </c>
      <c r="O72" s="42">
        <v>-19.917134002357329</v>
      </c>
      <c r="P72" s="42">
        <v>-7.0241013491434412E-2</v>
      </c>
      <c r="Q72" s="42">
        <v>-37.820317137280327</v>
      </c>
      <c r="R72" s="42">
        <v>-9.3575821914194552</v>
      </c>
      <c r="S72" s="42">
        <v>-73.499545760745846</v>
      </c>
      <c r="T72" s="42">
        <v>-14.826629674384018</v>
      </c>
      <c r="U72" s="42">
        <v>-2.5322885639319836</v>
      </c>
      <c r="V72" s="42">
        <v>-22.897573525693382</v>
      </c>
      <c r="W72" s="42">
        <v>-8.1275743714347541</v>
      </c>
      <c r="X72" s="321">
        <v>-65.407087348253427</v>
      </c>
    </row>
    <row r="73" spans="1:24" s="64" customFormat="1">
      <c r="A73" s="31" t="s">
        <v>935</v>
      </c>
      <c r="B73" s="320">
        <v>1116506.035098</v>
      </c>
      <c r="C73" s="42">
        <v>383839.97366677364</v>
      </c>
      <c r="D73" s="42">
        <v>214237.14924016705</v>
      </c>
      <c r="E73" s="42">
        <v>169602.82442660659</v>
      </c>
      <c r="F73" s="42">
        <v>124901.65038908656</v>
      </c>
      <c r="G73" s="42">
        <v>44701.174037520032</v>
      </c>
      <c r="H73" s="42">
        <v>369149.33049918886</v>
      </c>
      <c r="I73" s="42">
        <v>166938.45140186287</v>
      </c>
      <c r="J73" s="42">
        <v>202210.87909732599</v>
      </c>
      <c r="K73" s="42">
        <v>173910.2535370554</v>
      </c>
      <c r="L73" s="321">
        <v>28300.625560270597</v>
      </c>
      <c r="N73" s="320">
        <v>5.519588693974975</v>
      </c>
      <c r="O73" s="42">
        <v>14.402450821036794</v>
      </c>
      <c r="P73" s="42">
        <v>7.8977163864655697</v>
      </c>
      <c r="Q73" s="42">
        <v>23.832492971550788</v>
      </c>
      <c r="R73" s="42">
        <v>12.464000602930314</v>
      </c>
      <c r="S73" s="42">
        <v>72.576347141098069</v>
      </c>
      <c r="T73" s="42">
        <v>13.948418814147367</v>
      </c>
      <c r="U73" s="42">
        <v>13.624458811828543</v>
      </c>
      <c r="V73" s="42">
        <v>14.217264569337317</v>
      </c>
      <c r="W73" s="42">
        <v>11.083221865757276</v>
      </c>
      <c r="X73" s="321">
        <v>38.172951560618799</v>
      </c>
    </row>
    <row r="74" spans="1:24" s="64" customFormat="1">
      <c r="A74" s="31" t="s">
        <v>934</v>
      </c>
      <c r="B74" s="320">
        <v>1177374.839895</v>
      </c>
      <c r="C74" s="42">
        <v>439360.19866117579</v>
      </c>
      <c r="D74" s="42">
        <v>202606.83963045233</v>
      </c>
      <c r="E74" s="42">
        <v>236753.35903072348</v>
      </c>
      <c r="F74" s="42">
        <v>146642.49475456195</v>
      </c>
      <c r="G74" s="42">
        <v>90110.864276161534</v>
      </c>
      <c r="H74" s="42">
        <v>398447.02852843719</v>
      </c>
      <c r="I74" s="42">
        <v>167083.24344299949</v>
      </c>
      <c r="J74" s="42">
        <v>231363.7850854377</v>
      </c>
      <c r="K74" s="42">
        <v>184990.05135223444</v>
      </c>
      <c r="L74" s="321">
        <v>46373.733733203248</v>
      </c>
      <c r="N74" s="320">
        <v>5.4517219686732288</v>
      </c>
      <c r="O74" s="42">
        <v>14.464419759105507</v>
      </c>
      <c r="P74" s="42">
        <v>-5.4287081633432095</v>
      </c>
      <c r="Q74" s="42">
        <v>39.592816234717489</v>
      </c>
      <c r="R74" s="42">
        <v>17.406370770722045</v>
      </c>
      <c r="S74" s="42">
        <v>101.58500579990756</v>
      </c>
      <c r="T74" s="42">
        <v>7.9365437259848237</v>
      </c>
      <c r="U74" s="42">
        <v>8.673378716570479E-2</v>
      </c>
      <c r="V74" s="42">
        <v>14.417080880242917</v>
      </c>
      <c r="W74" s="42">
        <v>6.3709859481162034</v>
      </c>
      <c r="X74" s="321">
        <v>63.861161423598745</v>
      </c>
    </row>
  </sheetData>
  <hyperlinks>
    <hyperlink ref="A1" location="'INDICE DE CUADROS'!A1" display="Índice"/>
  </hyperlinks>
  <pageMargins left="0.75" right="0.75" top="1" bottom="1" header="0" footer="0"/>
  <pageSetup paperSize="9" scale="49" orientation="landscape" horizontalDpi="300" verticalDpi="98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rgb="FFFFFF00"/>
    <pageSetUpPr fitToPage="1"/>
  </sheetPr>
  <dimension ref="A1:X74"/>
  <sheetViews>
    <sheetView showGridLines="0" zoomScale="70" zoomScaleNormal="70" workbookViewId="0">
      <pane xSplit="1" ySplit="5" topLeftCell="B34" activePane="bottomRight" state="frozen"/>
      <selection activeCell="C77" sqref="C77"/>
      <selection pane="topRight" activeCell="C77" sqref="C77"/>
      <selection pane="bottomLeft" activeCell="C77" sqref="C77"/>
      <selection pane="bottomRight" sqref="A1:XFD1048576"/>
    </sheetView>
  </sheetViews>
  <sheetFormatPr baseColWidth="10" defaultColWidth="11.42578125" defaultRowHeight="12.75"/>
  <cols>
    <col min="1" max="1" width="13" style="1" customWidth="1"/>
    <col min="2" max="5" width="9.7109375" style="1" customWidth="1"/>
    <col min="6" max="6" width="11.7109375" style="1" customWidth="1"/>
    <col min="7" max="7" width="16.42578125" style="1" customWidth="1"/>
    <col min="8" max="10" width="9.7109375" style="1" customWidth="1"/>
    <col min="11" max="11" width="12" style="1" customWidth="1"/>
    <col min="12" max="12" width="14.5703125" style="1" customWidth="1"/>
    <col min="13" max="13" width="6" style="11" customWidth="1"/>
    <col min="14" max="17" width="9.7109375" style="1" customWidth="1"/>
    <col min="18" max="18" width="11.7109375" style="1" customWidth="1"/>
    <col min="19" max="19" width="15.7109375" style="1" customWidth="1"/>
    <col min="20" max="22" width="9.7109375" style="1" customWidth="1"/>
    <col min="23" max="23" width="16.28515625" style="1" customWidth="1"/>
    <col min="24" max="24" width="16.7109375" style="1" customWidth="1"/>
    <col min="25" max="16384" width="11.42578125" style="11"/>
  </cols>
  <sheetData>
    <row r="1" spans="1:24" ht="50.1" customHeight="1" thickTop="1" thickBot="1">
      <c r="A1" s="158" t="s">
        <v>135</v>
      </c>
      <c r="B1" s="627" t="s">
        <v>516</v>
      </c>
      <c r="C1" s="739"/>
      <c r="D1" s="739"/>
      <c r="E1" s="739"/>
      <c r="F1" s="739"/>
      <c r="G1" s="739"/>
      <c r="H1" s="739"/>
      <c r="I1" s="739"/>
      <c r="J1" s="739"/>
      <c r="K1" s="739"/>
      <c r="L1" s="741"/>
      <c r="M1" s="12"/>
      <c r="N1" s="1112" t="s">
        <v>516</v>
      </c>
      <c r="O1" s="1113"/>
      <c r="P1" s="1113"/>
      <c r="Q1" s="1113"/>
      <c r="R1" s="1113"/>
      <c r="S1" s="1113"/>
      <c r="T1" s="1113"/>
      <c r="U1" s="1113"/>
      <c r="V1" s="1113"/>
      <c r="W1" s="1113"/>
      <c r="X1" s="1114"/>
    </row>
    <row r="2" spans="1:24" ht="16.5" customHeight="1" thickTop="1" thickBot="1">
      <c r="B2" s="627" t="s">
        <v>243</v>
      </c>
      <c r="C2" s="739"/>
      <c r="D2" s="739"/>
      <c r="E2" s="739"/>
      <c r="F2" s="739"/>
      <c r="G2" s="739"/>
      <c r="H2" s="739"/>
      <c r="I2" s="739"/>
      <c r="J2" s="739"/>
      <c r="K2" s="739"/>
      <c r="L2" s="741"/>
      <c r="M2" s="12"/>
      <c r="N2" s="1112" t="s">
        <v>136</v>
      </c>
      <c r="O2" s="1113"/>
      <c r="P2" s="1113"/>
      <c r="Q2" s="1113"/>
      <c r="R2" s="1113"/>
      <c r="S2" s="1113"/>
      <c r="T2" s="1113"/>
      <c r="U2" s="1113"/>
      <c r="V2" s="1113"/>
      <c r="W2" s="1113"/>
      <c r="X2" s="1114"/>
    </row>
    <row r="3" spans="1:24" ht="13.15" customHeight="1" thickTop="1" thickBot="1"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12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</row>
    <row r="4" spans="1:24" ht="75.599999999999994" customHeight="1" thickTop="1" thickBot="1">
      <c r="B4" s="630" t="s">
        <v>59</v>
      </c>
      <c r="C4" s="631" t="s">
        <v>974</v>
      </c>
      <c r="D4" s="631" t="s">
        <v>975</v>
      </c>
      <c r="E4" s="631" t="s">
        <v>976</v>
      </c>
      <c r="F4" s="631" t="s">
        <v>977</v>
      </c>
      <c r="G4" s="631" t="s">
        <v>978</v>
      </c>
      <c r="H4" s="631" t="s">
        <v>979</v>
      </c>
      <c r="I4" s="631" t="s">
        <v>980</v>
      </c>
      <c r="J4" s="631" t="s">
        <v>981</v>
      </c>
      <c r="K4" s="631" t="s">
        <v>982</v>
      </c>
      <c r="L4" s="632" t="s">
        <v>983</v>
      </c>
      <c r="M4" s="12"/>
      <c r="N4" s="630" t="s">
        <v>59</v>
      </c>
      <c r="O4" s="631" t="s">
        <v>974</v>
      </c>
      <c r="P4" s="631" t="s">
        <v>975</v>
      </c>
      <c r="Q4" s="631" t="s">
        <v>976</v>
      </c>
      <c r="R4" s="631" t="s">
        <v>977</v>
      </c>
      <c r="S4" s="631" t="s">
        <v>978</v>
      </c>
      <c r="T4" s="631" t="s">
        <v>979</v>
      </c>
      <c r="U4" s="631" t="s">
        <v>980</v>
      </c>
      <c r="V4" s="631" t="s">
        <v>981</v>
      </c>
      <c r="W4" s="631" t="s">
        <v>982</v>
      </c>
      <c r="X4" s="632" t="s">
        <v>983</v>
      </c>
    </row>
    <row r="5" spans="1:24" ht="40.15" customHeight="1" thickTop="1" thickBot="1">
      <c r="A5" s="62"/>
      <c r="B5" s="715" t="s">
        <v>183</v>
      </c>
      <c r="C5" s="716" t="s">
        <v>17</v>
      </c>
      <c r="D5" s="716" t="s">
        <v>26</v>
      </c>
      <c r="E5" s="716" t="s">
        <v>27</v>
      </c>
      <c r="F5" s="716" t="s">
        <v>644</v>
      </c>
      <c r="G5" s="716" t="s">
        <v>646</v>
      </c>
      <c r="H5" s="716" t="s">
        <v>18</v>
      </c>
      <c r="I5" s="716" t="s">
        <v>28</v>
      </c>
      <c r="J5" s="716" t="s">
        <v>29</v>
      </c>
      <c r="K5" s="716" t="s">
        <v>645</v>
      </c>
      <c r="L5" s="743" t="s">
        <v>640</v>
      </c>
      <c r="M5" s="12"/>
      <c r="N5" s="715" t="s">
        <v>183</v>
      </c>
      <c r="O5" s="716" t="s">
        <v>17</v>
      </c>
      <c r="P5" s="716" t="s">
        <v>26</v>
      </c>
      <c r="Q5" s="716" t="s">
        <v>27</v>
      </c>
      <c r="R5" s="716" t="s">
        <v>644</v>
      </c>
      <c r="S5" s="716" t="s">
        <v>646</v>
      </c>
      <c r="T5" s="716" t="s">
        <v>18</v>
      </c>
      <c r="U5" s="716" t="s">
        <v>28</v>
      </c>
      <c r="V5" s="716" t="s">
        <v>29</v>
      </c>
      <c r="W5" s="716" t="s">
        <v>645</v>
      </c>
      <c r="X5" s="743" t="s">
        <v>640</v>
      </c>
    </row>
    <row r="6" spans="1:24" ht="14.25" customHeight="1" thickTop="1">
      <c r="A6" s="535">
        <v>1954</v>
      </c>
      <c r="B6" s="721">
        <v>1.7619547868052283</v>
      </c>
      <c r="C6" s="503">
        <v>3.1312688412464929</v>
      </c>
      <c r="D6" s="503"/>
      <c r="E6" s="503"/>
      <c r="F6" s="503"/>
      <c r="G6" s="503"/>
      <c r="H6" s="503">
        <v>5.8175825746483802</v>
      </c>
      <c r="I6" s="503"/>
      <c r="J6" s="503"/>
      <c r="K6" s="503"/>
      <c r="L6" s="720"/>
      <c r="M6" s="12"/>
      <c r="N6" s="721"/>
      <c r="O6" s="503"/>
      <c r="P6" s="503"/>
      <c r="Q6" s="503"/>
      <c r="R6" s="503"/>
      <c r="S6" s="503"/>
      <c r="T6" s="503"/>
      <c r="U6" s="503"/>
      <c r="V6" s="503"/>
      <c r="W6" s="503"/>
      <c r="X6" s="720"/>
    </row>
    <row r="7" spans="1:24" ht="14.25" customHeight="1">
      <c r="A7" s="535">
        <v>1955</v>
      </c>
      <c r="B7" s="44">
        <v>1.8692222342584299</v>
      </c>
      <c r="C7" s="10">
        <v>3.1963449685919008</v>
      </c>
      <c r="D7" s="10"/>
      <c r="E7" s="10"/>
      <c r="F7" s="10"/>
      <c r="G7" s="10"/>
      <c r="H7" s="10">
        <v>5.9311809237500448</v>
      </c>
      <c r="I7" s="10"/>
      <c r="J7" s="10"/>
      <c r="K7" s="10"/>
      <c r="L7" s="43"/>
      <c r="M7" s="12"/>
      <c r="N7" s="44">
        <v>6.0879795699921857</v>
      </c>
      <c r="O7" s="10">
        <v>2.0782670107464263</v>
      </c>
      <c r="P7" s="10"/>
      <c r="Q7" s="10"/>
      <c r="R7" s="10"/>
      <c r="S7" s="10"/>
      <c r="T7" s="10">
        <v>1.952672740679251</v>
      </c>
      <c r="U7" s="10"/>
      <c r="V7" s="10"/>
      <c r="W7" s="10"/>
      <c r="X7" s="43"/>
    </row>
    <row r="8" spans="1:24" ht="14.25" customHeight="1">
      <c r="A8" s="535">
        <v>1956</v>
      </c>
      <c r="B8" s="44">
        <v>2.0036942663786377</v>
      </c>
      <c r="C8" s="10">
        <v>3.3736834697688254</v>
      </c>
      <c r="D8" s="10"/>
      <c r="E8" s="10"/>
      <c r="F8" s="10"/>
      <c r="G8" s="10"/>
      <c r="H8" s="10">
        <v>6.0155099507957503</v>
      </c>
      <c r="I8" s="10"/>
      <c r="J8" s="10"/>
      <c r="K8" s="10"/>
      <c r="L8" s="43"/>
      <c r="M8" s="12"/>
      <c r="N8" s="44">
        <v>7.1940098751049009</v>
      </c>
      <c r="O8" s="10">
        <v>5.5481652612436427</v>
      </c>
      <c r="P8" s="10"/>
      <c r="Q8" s="10"/>
      <c r="R8" s="10"/>
      <c r="S8" s="10"/>
      <c r="T8" s="10">
        <v>1.421791513862436</v>
      </c>
      <c r="U8" s="10"/>
      <c r="V8" s="10"/>
      <c r="W8" s="10"/>
      <c r="X8" s="43"/>
    </row>
    <row r="9" spans="1:24" ht="14.25" customHeight="1">
      <c r="A9" s="535">
        <v>1957</v>
      </c>
      <c r="B9" s="44">
        <v>2.2528492365567159</v>
      </c>
      <c r="C9" s="10">
        <v>3.6426103152109661</v>
      </c>
      <c r="D9" s="10"/>
      <c r="E9" s="10"/>
      <c r="F9" s="10"/>
      <c r="G9" s="10"/>
      <c r="H9" s="10">
        <v>6.2007277931909979</v>
      </c>
      <c r="I9" s="10"/>
      <c r="J9" s="10"/>
      <c r="K9" s="10"/>
      <c r="L9" s="43"/>
      <c r="M9" s="12"/>
      <c r="N9" s="44">
        <v>12.434779814406838</v>
      </c>
      <c r="O9" s="10">
        <v>7.9713123015825893</v>
      </c>
      <c r="P9" s="10"/>
      <c r="Q9" s="10"/>
      <c r="R9" s="10"/>
      <c r="S9" s="10"/>
      <c r="T9" s="10">
        <v>3.0790048376654555</v>
      </c>
      <c r="U9" s="10"/>
      <c r="V9" s="10"/>
      <c r="W9" s="10"/>
      <c r="X9" s="43"/>
    </row>
    <row r="10" spans="1:24" ht="14.25" customHeight="1">
      <c r="A10" s="535">
        <v>1958</v>
      </c>
      <c r="B10" s="44">
        <v>2.4783478677600068</v>
      </c>
      <c r="C10" s="10">
        <v>3.7767897981671794</v>
      </c>
      <c r="D10" s="10"/>
      <c r="E10" s="10"/>
      <c r="F10" s="10"/>
      <c r="G10" s="10"/>
      <c r="H10" s="10">
        <v>6.3782428676077005</v>
      </c>
      <c r="I10" s="10"/>
      <c r="J10" s="10"/>
      <c r="K10" s="10"/>
      <c r="L10" s="43"/>
      <c r="M10" s="12"/>
      <c r="N10" s="44">
        <v>10.009486100718657</v>
      </c>
      <c r="O10" s="10">
        <v>3.6836079444430458</v>
      </c>
      <c r="P10" s="10"/>
      <c r="Q10" s="10"/>
      <c r="R10" s="10"/>
      <c r="S10" s="10"/>
      <c r="T10" s="10">
        <v>2.8628103077130929</v>
      </c>
      <c r="U10" s="10"/>
      <c r="V10" s="10"/>
      <c r="W10" s="10"/>
      <c r="X10" s="43"/>
    </row>
    <row r="11" spans="1:24" ht="14.25" customHeight="1">
      <c r="A11" s="535">
        <v>1959</v>
      </c>
      <c r="B11" s="44">
        <v>2.6199830532567092</v>
      </c>
      <c r="C11" s="10">
        <v>4.1009083697753228</v>
      </c>
      <c r="D11" s="10"/>
      <c r="E11" s="10"/>
      <c r="F11" s="10"/>
      <c r="G11" s="10"/>
      <c r="H11" s="10">
        <v>7.0091804805548401</v>
      </c>
      <c r="I11" s="10"/>
      <c r="J11" s="10"/>
      <c r="K11" s="10"/>
      <c r="L11" s="43"/>
      <c r="M11" s="12"/>
      <c r="N11" s="44">
        <v>5.7149033571592955</v>
      </c>
      <c r="O11" s="10">
        <v>8.5818536092592055</v>
      </c>
      <c r="P11" s="10"/>
      <c r="Q11" s="10"/>
      <c r="R11" s="10"/>
      <c r="S11" s="10"/>
      <c r="T11" s="10">
        <v>9.8920286675095994</v>
      </c>
      <c r="U11" s="10"/>
      <c r="V11" s="10"/>
      <c r="W11" s="10"/>
      <c r="X11" s="43"/>
    </row>
    <row r="12" spans="1:24" ht="14.25" customHeight="1">
      <c r="A12" s="535">
        <v>1960</v>
      </c>
      <c r="B12" s="44">
        <v>2.6331250151034986</v>
      </c>
      <c r="C12" s="10">
        <v>4.0691003763496845</v>
      </c>
      <c r="D12" s="10"/>
      <c r="E12" s="10"/>
      <c r="F12" s="10"/>
      <c r="G12" s="10"/>
      <c r="H12" s="10">
        <v>7.1775664067698992</v>
      </c>
      <c r="I12" s="10"/>
      <c r="J12" s="10"/>
      <c r="K12" s="10"/>
      <c r="L12" s="43"/>
      <c r="M12" s="12"/>
      <c r="N12" s="44">
        <v>0.50160484169750053</v>
      </c>
      <c r="O12" s="10">
        <v>-0.77563287344021292</v>
      </c>
      <c r="P12" s="10"/>
      <c r="Q12" s="10"/>
      <c r="R12" s="10"/>
      <c r="S12" s="10"/>
      <c r="T12" s="10">
        <v>2.402362539846159</v>
      </c>
      <c r="U12" s="10"/>
      <c r="V12" s="10"/>
      <c r="W12" s="10"/>
      <c r="X12" s="43"/>
    </row>
    <row r="13" spans="1:24" ht="14.25" customHeight="1">
      <c r="A13" s="535">
        <v>1961</v>
      </c>
      <c r="B13" s="44">
        <v>2.6813133653182009</v>
      </c>
      <c r="C13" s="10">
        <v>4.0355230272564748</v>
      </c>
      <c r="D13" s="10"/>
      <c r="E13" s="10"/>
      <c r="F13" s="10"/>
      <c r="G13" s="10"/>
      <c r="H13" s="10">
        <v>7.1164966742166405</v>
      </c>
      <c r="I13" s="10"/>
      <c r="J13" s="10"/>
      <c r="K13" s="10"/>
      <c r="L13" s="43"/>
      <c r="M13" s="12"/>
      <c r="N13" s="44">
        <v>1.8300821244071619</v>
      </c>
      <c r="O13" s="10">
        <v>-0.82517868785855208</v>
      </c>
      <c r="P13" s="10"/>
      <c r="Q13" s="10"/>
      <c r="R13" s="10"/>
      <c r="S13" s="10"/>
      <c r="T13" s="10">
        <v>-0.85084176296380543</v>
      </c>
      <c r="U13" s="10"/>
      <c r="V13" s="10"/>
      <c r="W13" s="10"/>
      <c r="X13" s="43"/>
    </row>
    <row r="14" spans="1:24" ht="14.25" customHeight="1">
      <c r="A14" s="535">
        <v>1962</v>
      </c>
      <c r="B14" s="44">
        <v>2.8345468772590028</v>
      </c>
      <c r="C14" s="10">
        <v>4.147528232512073</v>
      </c>
      <c r="D14" s="10"/>
      <c r="E14" s="10"/>
      <c r="F14" s="10"/>
      <c r="G14" s="10"/>
      <c r="H14" s="10">
        <v>7.1254548362305643</v>
      </c>
      <c r="I14" s="10"/>
      <c r="J14" s="10"/>
      <c r="K14" s="10"/>
      <c r="L14" s="43"/>
      <c r="M14" s="12"/>
      <c r="N14" s="44">
        <v>5.7148677182913721</v>
      </c>
      <c r="O14" s="10">
        <v>2.7754817529004328</v>
      </c>
      <c r="P14" s="10"/>
      <c r="Q14" s="10"/>
      <c r="R14" s="10"/>
      <c r="S14" s="10"/>
      <c r="T14" s="10">
        <v>0.12587881964982728</v>
      </c>
      <c r="U14" s="10"/>
      <c r="V14" s="10"/>
      <c r="W14" s="10"/>
      <c r="X14" s="43"/>
    </row>
    <row r="15" spans="1:24" ht="14.25" customHeight="1">
      <c r="A15" s="535">
        <v>1963</v>
      </c>
      <c r="B15" s="44">
        <v>3.0762770008248661</v>
      </c>
      <c r="C15" s="10">
        <v>4.4555065263964755</v>
      </c>
      <c r="D15" s="10"/>
      <c r="E15" s="10"/>
      <c r="F15" s="10"/>
      <c r="G15" s="10"/>
      <c r="H15" s="10">
        <v>7.3496035573401022</v>
      </c>
      <c r="I15" s="10"/>
      <c r="J15" s="10"/>
      <c r="K15" s="10"/>
      <c r="L15" s="43"/>
      <c r="M15" s="12"/>
      <c r="N15" s="44">
        <v>8.5279987960409152</v>
      </c>
      <c r="O15" s="10">
        <v>7.4255864365235791</v>
      </c>
      <c r="P15" s="10"/>
      <c r="Q15" s="10"/>
      <c r="R15" s="10"/>
      <c r="S15" s="10"/>
      <c r="T15" s="10">
        <v>3.1457461490011385</v>
      </c>
      <c r="U15" s="10"/>
      <c r="V15" s="10"/>
      <c r="W15" s="10"/>
      <c r="X15" s="43"/>
    </row>
    <row r="16" spans="1:24" ht="14.25" customHeight="1">
      <c r="A16" s="535">
        <v>1964</v>
      </c>
      <c r="B16" s="44">
        <v>3.2707667277528572</v>
      </c>
      <c r="C16" s="10">
        <v>4.6297047295040663</v>
      </c>
      <c r="D16" s="10">
        <v>10.19972661166681</v>
      </c>
      <c r="E16" s="10">
        <v>3.7199361627880121</v>
      </c>
      <c r="F16" s="10">
        <v>18.509593029457587</v>
      </c>
      <c r="G16" s="10">
        <v>2.5215477834735993</v>
      </c>
      <c r="H16" s="10">
        <v>7.5933296541978761</v>
      </c>
      <c r="I16" s="10">
        <v>9.306144205100928</v>
      </c>
      <c r="J16" s="10">
        <v>5.8736607246371557</v>
      </c>
      <c r="K16" s="10">
        <v>5.2182926423432008</v>
      </c>
      <c r="L16" s="43">
        <v>7.6717925156743849</v>
      </c>
      <c r="M16" s="12"/>
      <c r="N16" s="44">
        <v>6.3222436365724111</v>
      </c>
      <c r="O16" s="10">
        <v>3.9097283793786408</v>
      </c>
      <c r="P16" s="10"/>
      <c r="Q16" s="10"/>
      <c r="R16" s="10"/>
      <c r="S16" s="10"/>
      <c r="T16" s="10">
        <v>3.3161801851796957</v>
      </c>
      <c r="U16" s="10"/>
      <c r="V16" s="10"/>
      <c r="W16" s="10"/>
      <c r="X16" s="43"/>
    </row>
    <row r="17" spans="1:24" ht="14.25" customHeight="1">
      <c r="A17" s="535">
        <v>1965</v>
      </c>
      <c r="B17" s="44">
        <v>3.5707623593681728</v>
      </c>
      <c r="C17" s="10">
        <v>4.6938052899236107</v>
      </c>
      <c r="D17" s="10">
        <v>10.194184824687575</v>
      </c>
      <c r="E17" s="10">
        <v>3.9349668900295094</v>
      </c>
      <c r="F17" s="10">
        <v>15.105632190804529</v>
      </c>
      <c r="G17" s="10">
        <v>2.6014468583598305</v>
      </c>
      <c r="H17" s="10">
        <v>7.6780461880264177</v>
      </c>
      <c r="I17" s="10">
        <v>9.1485134727785695</v>
      </c>
      <c r="J17" s="10">
        <v>5.9900001850039644</v>
      </c>
      <c r="K17" s="10">
        <v>5.370346971448587</v>
      </c>
      <c r="L17" s="43">
        <v>7.7149188229541714</v>
      </c>
      <c r="M17" s="12"/>
      <c r="N17" s="44">
        <v>9.1720277410741513</v>
      </c>
      <c r="O17" s="10">
        <v>1.3845496454891748</v>
      </c>
      <c r="P17" s="10">
        <v>-5.4332701161774466E-2</v>
      </c>
      <c r="Q17" s="10">
        <v>5.7804950900107954</v>
      </c>
      <c r="R17" s="10">
        <v>-18.390252196446099</v>
      </c>
      <c r="S17" s="10">
        <v>3.1686520243596084</v>
      </c>
      <c r="T17" s="10">
        <v>1.115670432953042</v>
      </c>
      <c r="U17" s="10">
        <v>-1.6938350497078813</v>
      </c>
      <c r="V17" s="10">
        <v>1.980697657234809</v>
      </c>
      <c r="W17" s="10">
        <v>2.9138712511360465</v>
      </c>
      <c r="X17" s="43">
        <v>0.56214121004543038</v>
      </c>
    </row>
    <row r="18" spans="1:24" ht="14.25" customHeight="1">
      <c r="A18" s="535">
        <v>1966</v>
      </c>
      <c r="B18" s="44">
        <v>3.8624927241675868</v>
      </c>
      <c r="C18" s="10">
        <v>5.1288261481750519</v>
      </c>
      <c r="D18" s="10">
        <v>10.827211033378962</v>
      </c>
      <c r="E18" s="10">
        <v>4.2486583196969709</v>
      </c>
      <c r="F18" s="10">
        <v>17.01744893508911</v>
      </c>
      <c r="G18" s="10">
        <v>2.7947529777280469</v>
      </c>
      <c r="H18" s="10">
        <v>7.7118311658299481</v>
      </c>
      <c r="I18" s="10">
        <v>8.8882274758803561</v>
      </c>
      <c r="J18" s="10">
        <v>6.3749898834515708</v>
      </c>
      <c r="K18" s="10">
        <v>5.9380706920892177</v>
      </c>
      <c r="L18" s="43">
        <v>7.7759288137835325</v>
      </c>
      <c r="M18" s="12"/>
      <c r="N18" s="44">
        <v>8.1699742362870253</v>
      </c>
      <c r="O18" s="10">
        <v>9.2679783540514205</v>
      </c>
      <c r="P18" s="10">
        <v>6.2096795337511113</v>
      </c>
      <c r="Q18" s="10">
        <v>7.9718950231143948</v>
      </c>
      <c r="R18" s="10">
        <v>12.656317326780853</v>
      </c>
      <c r="S18" s="10">
        <v>7.4307156706669319</v>
      </c>
      <c r="T18" s="10">
        <v>0.44002050751161814</v>
      </c>
      <c r="U18" s="10">
        <v>-2.8451179273298877</v>
      </c>
      <c r="V18" s="10">
        <v>6.4272067872624294</v>
      </c>
      <c r="W18" s="10">
        <v>10.571453272180186</v>
      </c>
      <c r="X18" s="43">
        <v>0.79080535037956423</v>
      </c>
    </row>
    <row r="19" spans="1:24" ht="14.25" customHeight="1">
      <c r="A19" s="535">
        <v>1967</v>
      </c>
      <c r="B19" s="44">
        <v>4.1919269943390036</v>
      </c>
      <c r="C19" s="10">
        <v>5.9350063078289335</v>
      </c>
      <c r="D19" s="10">
        <v>11.95204770644634</v>
      </c>
      <c r="E19" s="10">
        <v>4.870217470001128</v>
      </c>
      <c r="F19" s="10">
        <v>17.708955122717335</v>
      </c>
      <c r="G19" s="10">
        <v>3.1292984299135416</v>
      </c>
      <c r="H19" s="10">
        <v>8.0226476241206353</v>
      </c>
      <c r="I19" s="10">
        <v>9.1490468934862914</v>
      </c>
      <c r="J19" s="10">
        <v>6.8992084591013203</v>
      </c>
      <c r="K19" s="10">
        <v>6.5868982000458347</v>
      </c>
      <c r="L19" s="43">
        <v>8.0346074928851845</v>
      </c>
      <c r="M19" s="12"/>
      <c r="N19" s="44">
        <v>8.5290586597134279</v>
      </c>
      <c r="O19" s="10">
        <v>15.718609607009949</v>
      </c>
      <c r="P19" s="10">
        <v>10.388978930951321</v>
      </c>
      <c r="Q19" s="10">
        <v>14.629539575413286</v>
      </c>
      <c r="R19" s="10">
        <v>4.0635126349777062</v>
      </c>
      <c r="S19" s="10">
        <v>11.970483790573084</v>
      </c>
      <c r="T19" s="10">
        <v>4.0303846337802485</v>
      </c>
      <c r="U19" s="10">
        <v>2.9344367964671436</v>
      </c>
      <c r="V19" s="10">
        <v>8.2230495300162687</v>
      </c>
      <c r="W19" s="10">
        <v>10.926570962198113</v>
      </c>
      <c r="X19" s="43">
        <v>3.3266595579311442</v>
      </c>
    </row>
    <row r="20" spans="1:24" ht="14.25" customHeight="1">
      <c r="A20" s="535">
        <v>1968</v>
      </c>
      <c r="B20" s="44">
        <v>4.4396974300404368</v>
      </c>
      <c r="C20" s="10">
        <v>7.0228937079256939</v>
      </c>
      <c r="D20" s="10">
        <v>13.834231028883281</v>
      </c>
      <c r="E20" s="10">
        <v>5.7591864511133632</v>
      </c>
      <c r="F20" s="10">
        <v>16.639103132784062</v>
      </c>
      <c r="G20" s="10">
        <v>3.4327881848899358</v>
      </c>
      <c r="H20" s="10">
        <v>8.9216819044709066</v>
      </c>
      <c r="I20" s="10">
        <v>10.344765348855558</v>
      </c>
      <c r="J20" s="10">
        <v>7.8392905097160961</v>
      </c>
      <c r="K20" s="10">
        <v>7.6963092979648193</v>
      </c>
      <c r="L20" s="43">
        <v>8.5146546715048892</v>
      </c>
      <c r="M20" s="12"/>
      <c r="N20" s="44">
        <v>5.9106572236595545</v>
      </c>
      <c r="O20" s="10">
        <v>18.330012533629759</v>
      </c>
      <c r="P20" s="10">
        <v>15.747789572675352</v>
      </c>
      <c r="Q20" s="10">
        <v>18.253168089268691</v>
      </c>
      <c r="R20" s="10">
        <v>-6.0413049924151085</v>
      </c>
      <c r="S20" s="10">
        <v>9.6983321269483049</v>
      </c>
      <c r="T20" s="10">
        <v>11.206204266622199</v>
      </c>
      <c r="U20" s="10">
        <v>13.069322622234726</v>
      </c>
      <c r="V20" s="10">
        <v>13.625940659535152</v>
      </c>
      <c r="W20" s="10">
        <v>16.842693848088697</v>
      </c>
      <c r="X20" s="43">
        <v>5.9747433716556442</v>
      </c>
    </row>
    <row r="21" spans="1:24" ht="14.25" customHeight="1">
      <c r="A21" s="535">
        <v>1969</v>
      </c>
      <c r="B21" s="44">
        <v>4.6676937952228839</v>
      </c>
      <c r="C21" s="10">
        <v>7.3372298201061561</v>
      </c>
      <c r="D21" s="10">
        <v>13.401495759880358</v>
      </c>
      <c r="E21" s="10">
        <v>6.1126177841416389</v>
      </c>
      <c r="F21" s="10">
        <v>15.475870625280452</v>
      </c>
      <c r="G21" s="10">
        <v>3.4527544074543526</v>
      </c>
      <c r="H21" s="10">
        <v>9.0377196840804217</v>
      </c>
      <c r="I21" s="10">
        <v>10.334477432603677</v>
      </c>
      <c r="J21" s="10">
        <v>8.0253820483873355</v>
      </c>
      <c r="K21" s="10">
        <v>7.8929651654650126</v>
      </c>
      <c r="L21" s="43">
        <v>8.6786857921758926</v>
      </c>
      <c r="M21" s="12"/>
      <c r="N21" s="44">
        <v>5.13540322905226</v>
      </c>
      <c r="O21" s="10">
        <v>4.4758773983111455</v>
      </c>
      <c r="P21" s="10">
        <v>-3.1280037762811075</v>
      </c>
      <c r="Q21" s="10">
        <v>6.136827415267132</v>
      </c>
      <c r="R21" s="10">
        <v>-6.9909567734554816</v>
      </c>
      <c r="S21" s="10">
        <v>0.58163281533949451</v>
      </c>
      <c r="T21" s="10">
        <v>1.3006267299371599</v>
      </c>
      <c r="U21" s="10">
        <v>-9.9450455423033546E-2</v>
      </c>
      <c r="V21" s="10">
        <v>2.3738313874271721</v>
      </c>
      <c r="W21" s="10">
        <v>2.5551970416807013</v>
      </c>
      <c r="X21" s="43">
        <v>1.9264565270033618</v>
      </c>
    </row>
    <row r="22" spans="1:24" ht="14.25" customHeight="1" thickBot="1">
      <c r="A22" s="535">
        <v>1970</v>
      </c>
      <c r="B22" s="723">
        <v>4.9451995429033602</v>
      </c>
      <c r="C22" s="702">
        <v>7.6366162780557207</v>
      </c>
      <c r="D22" s="702">
        <v>13.828155161332557</v>
      </c>
      <c r="E22" s="702">
        <v>6.2403696659123851</v>
      </c>
      <c r="F22" s="702">
        <v>16.485691482511488</v>
      </c>
      <c r="G22" s="702">
        <v>3.8216409678892225</v>
      </c>
      <c r="H22" s="702">
        <v>9.5686966675984149</v>
      </c>
      <c r="I22" s="702">
        <v>10.972935283935056</v>
      </c>
      <c r="J22" s="702">
        <v>8.3921160242668762</v>
      </c>
      <c r="K22" s="702">
        <v>8.1950694396991945</v>
      </c>
      <c r="L22" s="724">
        <v>9.2560416089144937</v>
      </c>
      <c r="M22" s="12"/>
      <c r="N22" s="723">
        <v>5.9452431940691497</v>
      </c>
      <c r="O22" s="702">
        <v>4.0803745458423357</v>
      </c>
      <c r="P22" s="702">
        <v>3.1836700103989646</v>
      </c>
      <c r="Q22" s="702">
        <v>2.0899700632711182</v>
      </c>
      <c r="R22" s="702">
        <v>6.5251311650373456</v>
      </c>
      <c r="S22" s="702">
        <v>10.683834321910046</v>
      </c>
      <c r="T22" s="702">
        <v>5.8751211818760751</v>
      </c>
      <c r="U22" s="702">
        <v>6.1779403505894059</v>
      </c>
      <c r="V22" s="702">
        <v>4.5696762305943439</v>
      </c>
      <c r="W22" s="702">
        <v>3.8275130815984548</v>
      </c>
      <c r="X22" s="724">
        <v>6.6525719511484782</v>
      </c>
    </row>
    <row r="23" spans="1:24" ht="14.25" customHeight="1">
      <c r="A23" s="535">
        <v>1971</v>
      </c>
      <c r="B23" s="44">
        <v>5.3330852256501737</v>
      </c>
      <c r="C23" s="10">
        <v>8.0838503857403659</v>
      </c>
      <c r="D23" s="10">
        <v>14.659350370565399</v>
      </c>
      <c r="E23" s="10">
        <v>6.6036637962428424</v>
      </c>
      <c r="F23" s="10">
        <v>16.742401899507232</v>
      </c>
      <c r="G23" s="10">
        <v>4.0846166984831607</v>
      </c>
      <c r="H23" s="10">
        <v>10.073659750330375</v>
      </c>
      <c r="I23" s="10">
        <v>12.440643239770619</v>
      </c>
      <c r="J23" s="10">
        <v>8.3360745523973776</v>
      </c>
      <c r="K23" s="10">
        <v>8.0845067630580907</v>
      </c>
      <c r="L23" s="43">
        <v>9.481339491847022</v>
      </c>
      <c r="M23" s="12"/>
      <c r="N23" s="44">
        <v>7.843681117043122</v>
      </c>
      <c r="O23" s="10">
        <v>5.8564433696871587</v>
      </c>
      <c r="P23" s="10">
        <v>6.0108900973073975</v>
      </c>
      <c r="Q23" s="10">
        <v>5.8216764355311756</v>
      </c>
      <c r="R23" s="10">
        <v>1.5571710611476108</v>
      </c>
      <c r="S23" s="10">
        <v>6.8812254422525143</v>
      </c>
      <c r="T23" s="10">
        <v>5.2772399447238216</v>
      </c>
      <c r="U23" s="10">
        <v>13.375709578679128</v>
      </c>
      <c r="V23" s="10">
        <v>-0.66778714340277601</v>
      </c>
      <c r="W23" s="10">
        <v>-1.3491365442921954</v>
      </c>
      <c r="X23" s="43">
        <v>2.4340629877413589</v>
      </c>
    </row>
    <row r="24" spans="1:24" ht="14.25" customHeight="1">
      <c r="A24" s="535">
        <v>1972</v>
      </c>
      <c r="B24" s="44">
        <v>5.7875984660653499</v>
      </c>
      <c r="C24" s="10">
        <v>8.6014686260327906</v>
      </c>
      <c r="D24" s="10">
        <v>14.888245126773384</v>
      </c>
      <c r="E24" s="10">
        <v>7.1027260937425796</v>
      </c>
      <c r="F24" s="10">
        <v>15.115418279086004</v>
      </c>
      <c r="G24" s="10">
        <v>4.6125941089189437</v>
      </c>
      <c r="H24" s="10">
        <v>10.250207210078615</v>
      </c>
      <c r="I24" s="10">
        <v>12.356169534673688</v>
      </c>
      <c r="J24" s="10">
        <v>8.63740175021114</v>
      </c>
      <c r="K24" s="10">
        <v>8.4751772775074414</v>
      </c>
      <c r="L24" s="43">
        <v>9.3306939055556697</v>
      </c>
      <c r="M24" s="12"/>
      <c r="N24" s="44">
        <v>8.5225197270265785</v>
      </c>
      <c r="O24" s="10">
        <v>6.4031150453438102</v>
      </c>
      <c r="P24" s="10">
        <v>1.5614249637390776</v>
      </c>
      <c r="Q24" s="10">
        <v>7.5573547185076029</v>
      </c>
      <c r="R24" s="10">
        <v>-9.7177431899368898</v>
      </c>
      <c r="S24" s="10">
        <v>12.925996474328905</v>
      </c>
      <c r="T24" s="10">
        <v>1.7525652456392482</v>
      </c>
      <c r="U24" s="10">
        <v>-0.67901396631070421</v>
      </c>
      <c r="V24" s="10">
        <v>3.6147373193429866</v>
      </c>
      <c r="W24" s="10">
        <v>4.8323357985734949</v>
      </c>
      <c r="X24" s="43">
        <v>-1.5888639619000222</v>
      </c>
    </row>
    <row r="25" spans="1:24" ht="14.25" customHeight="1">
      <c r="A25" s="535">
        <v>1973</v>
      </c>
      <c r="B25" s="44">
        <v>6.4730387015589335</v>
      </c>
      <c r="C25" s="10">
        <v>9.4494973830294597</v>
      </c>
      <c r="D25" s="10">
        <v>16.734380904543027</v>
      </c>
      <c r="E25" s="10">
        <v>7.6680714862893282</v>
      </c>
      <c r="F25" s="10">
        <v>16.685943211583851</v>
      </c>
      <c r="G25" s="10">
        <v>4.9378398135481154</v>
      </c>
      <c r="H25" s="10">
        <v>11.354824961893106</v>
      </c>
      <c r="I25" s="10">
        <v>13.98235271472732</v>
      </c>
      <c r="J25" s="10">
        <v>9.3661269566187784</v>
      </c>
      <c r="K25" s="10">
        <v>9.1360836735673683</v>
      </c>
      <c r="L25" s="43">
        <v>10.340528570490106</v>
      </c>
      <c r="M25" s="12"/>
      <c r="N25" s="44">
        <v>11.843258296382375</v>
      </c>
      <c r="O25" s="10">
        <v>9.8591158541236226</v>
      </c>
      <c r="P25" s="10">
        <v>12.399955549158403</v>
      </c>
      <c r="Q25" s="10">
        <v>7.9595550368303236</v>
      </c>
      <c r="R25" s="10">
        <v>10.390218143488994</v>
      </c>
      <c r="S25" s="10">
        <v>7.0512535234841911</v>
      </c>
      <c r="T25" s="10">
        <v>10.776540699863757</v>
      </c>
      <c r="U25" s="10">
        <v>13.160900516056074</v>
      </c>
      <c r="V25" s="10">
        <v>8.4368566784545518</v>
      </c>
      <c r="W25" s="10">
        <v>7.7981424390251908</v>
      </c>
      <c r="X25" s="43">
        <v>10.822717743780675</v>
      </c>
    </row>
    <row r="26" spans="1:24" ht="14.25" customHeight="1">
      <c r="A26" s="535">
        <v>1974</v>
      </c>
      <c r="B26" s="44">
        <v>7.5055488995431237</v>
      </c>
      <c r="C26" s="10">
        <v>11.445329264713642</v>
      </c>
      <c r="D26" s="10">
        <v>19.588477317190218</v>
      </c>
      <c r="E26" s="10">
        <v>9.0170417540527907</v>
      </c>
      <c r="F26" s="10">
        <v>18.508621525053048</v>
      </c>
      <c r="G26" s="10">
        <v>5.3805336899112293</v>
      </c>
      <c r="H26" s="10">
        <v>15.945962860579041</v>
      </c>
      <c r="I26" s="10">
        <v>21.106529225073817</v>
      </c>
      <c r="J26" s="10">
        <v>11.733801776765802</v>
      </c>
      <c r="K26" s="10">
        <v>11.661598845344981</v>
      </c>
      <c r="L26" s="43">
        <v>12.166190883125743</v>
      </c>
      <c r="M26" s="12"/>
      <c r="N26" s="44">
        <v>15.950935033580539</v>
      </c>
      <c r="O26" s="10">
        <v>21.121037456114202</v>
      </c>
      <c r="P26" s="10">
        <v>17.055285336981683</v>
      </c>
      <c r="Q26" s="10">
        <v>17.592040843326107</v>
      </c>
      <c r="R26" s="10">
        <v>10.923435914631675</v>
      </c>
      <c r="S26" s="10">
        <v>8.9653349051235018</v>
      </c>
      <c r="T26" s="10">
        <v>40.433365675770737</v>
      </c>
      <c r="U26" s="10">
        <v>50.951200099842644</v>
      </c>
      <c r="V26" s="10">
        <v>25.279123709441652</v>
      </c>
      <c r="W26" s="10">
        <v>27.643301681709254</v>
      </c>
      <c r="X26" s="43">
        <v>17.655406106083671</v>
      </c>
    </row>
    <row r="27" spans="1:24" ht="14.25" customHeight="1">
      <c r="A27" s="535">
        <v>1975</v>
      </c>
      <c r="B27" s="44">
        <v>8.7647329303405872</v>
      </c>
      <c r="C27" s="10">
        <v>12.699077770600564</v>
      </c>
      <c r="D27" s="10">
        <v>20.285435656412236</v>
      </c>
      <c r="E27" s="10">
        <v>10.35330540737244</v>
      </c>
      <c r="F27" s="10">
        <v>20.12828325598236</v>
      </c>
      <c r="G27" s="10">
        <v>6.0589674181576108</v>
      </c>
      <c r="H27" s="10">
        <v>17.104283754823722</v>
      </c>
      <c r="I27" s="10">
        <v>22.210122004568483</v>
      </c>
      <c r="J27" s="10">
        <v>13.011022317839661</v>
      </c>
      <c r="K27" s="10">
        <v>13.006739868844832</v>
      </c>
      <c r="L27" s="43">
        <v>13.036104892663259</v>
      </c>
      <c r="M27" s="12"/>
      <c r="N27" s="44">
        <v>16.776708108238591</v>
      </c>
      <c r="O27" s="10">
        <v>10.954237111834541</v>
      </c>
      <c r="P27" s="10">
        <v>3.558001614604267</v>
      </c>
      <c r="Q27" s="10">
        <v>14.819313138026157</v>
      </c>
      <c r="R27" s="10">
        <v>8.7508501307726139</v>
      </c>
      <c r="S27" s="10">
        <v>12.609041543936028</v>
      </c>
      <c r="T27" s="10">
        <v>7.2640385806255425</v>
      </c>
      <c r="U27" s="10">
        <v>5.228679560368632</v>
      </c>
      <c r="V27" s="10">
        <v>10.884967765544618</v>
      </c>
      <c r="W27" s="10">
        <v>11.534790737865229</v>
      </c>
      <c r="X27" s="43">
        <v>7.1502577749628093</v>
      </c>
    </row>
    <row r="28" spans="1:24" ht="14.25" customHeight="1">
      <c r="A28" s="535">
        <v>1976</v>
      </c>
      <c r="B28" s="44">
        <v>10.210181658526515</v>
      </c>
      <c r="C28" s="10">
        <v>14.876539382355933</v>
      </c>
      <c r="D28" s="10">
        <v>21.922296174988539</v>
      </c>
      <c r="E28" s="10">
        <v>11.985109358958319</v>
      </c>
      <c r="F28" s="10">
        <v>26.41126426740707</v>
      </c>
      <c r="G28" s="10">
        <v>6.479586987014617</v>
      </c>
      <c r="H28" s="10">
        <v>19.772678096042032</v>
      </c>
      <c r="I28" s="10">
        <v>26.174296315339195</v>
      </c>
      <c r="J28" s="10">
        <v>15.141130872541462</v>
      </c>
      <c r="K28" s="10">
        <v>15.062329599120645</v>
      </c>
      <c r="L28" s="43">
        <v>15.701659913326257</v>
      </c>
      <c r="M28" s="12"/>
      <c r="N28" s="44">
        <v>16.491646005347938</v>
      </c>
      <c r="O28" s="10">
        <v>17.14661214845361</v>
      </c>
      <c r="P28" s="10">
        <v>8.0691415570308003</v>
      </c>
      <c r="Q28" s="10">
        <v>15.761188213610456</v>
      </c>
      <c r="R28" s="10">
        <v>31.214688960407667</v>
      </c>
      <c r="S28" s="10">
        <v>6.9420998633609843</v>
      </c>
      <c r="T28" s="10">
        <v>15.60073709877372</v>
      </c>
      <c r="U28" s="10">
        <v>17.848503083212709</v>
      </c>
      <c r="V28" s="10">
        <v>16.371569448322056</v>
      </c>
      <c r="W28" s="10">
        <v>15.804035069537958</v>
      </c>
      <c r="X28" s="43">
        <v>20.447480613347757</v>
      </c>
    </row>
    <row r="29" spans="1:24" ht="14.25" customHeight="1">
      <c r="A29" s="535">
        <v>1977</v>
      </c>
      <c r="B29" s="44">
        <v>12.59748333848739</v>
      </c>
      <c r="C29" s="10">
        <v>17.803634722649957</v>
      </c>
      <c r="D29" s="10">
        <v>27.235065639093943</v>
      </c>
      <c r="E29" s="10">
        <v>14.100442136205722</v>
      </c>
      <c r="F29" s="10">
        <v>28.168688806878095</v>
      </c>
      <c r="G29" s="10">
        <v>8.7874948452870854</v>
      </c>
      <c r="H29" s="10">
        <v>24.189067554321742</v>
      </c>
      <c r="I29" s="10">
        <v>33.2187120083194</v>
      </c>
      <c r="J29" s="10">
        <v>18.075640723653034</v>
      </c>
      <c r="K29" s="10">
        <v>17.937365153598826</v>
      </c>
      <c r="L29" s="43">
        <v>18.819822954711213</v>
      </c>
      <c r="M29" s="12"/>
      <c r="N29" s="44">
        <v>23.381578896465971</v>
      </c>
      <c r="O29" s="10">
        <v>19.675915648538901</v>
      </c>
      <c r="P29" s="10">
        <v>24.234548341550187</v>
      </c>
      <c r="Q29" s="10">
        <v>17.649674390883121</v>
      </c>
      <c r="R29" s="10">
        <v>6.6540719962420836</v>
      </c>
      <c r="S29" s="10">
        <v>35.618132188017839</v>
      </c>
      <c r="T29" s="10">
        <v>22.335818328847189</v>
      </c>
      <c r="U29" s="10">
        <v>26.913486452936255</v>
      </c>
      <c r="V29" s="10">
        <v>19.381048059186412</v>
      </c>
      <c r="W29" s="10">
        <v>19.087588912182806</v>
      </c>
      <c r="X29" s="43">
        <v>19.858811479788319</v>
      </c>
    </row>
    <row r="30" spans="1:24" ht="14.25" customHeight="1">
      <c r="A30" s="535">
        <v>1978</v>
      </c>
      <c r="B30" s="44">
        <v>15.196819618695798</v>
      </c>
      <c r="C30" s="10">
        <v>20.740850007796258</v>
      </c>
      <c r="D30" s="10">
        <v>31.395872596288278</v>
      </c>
      <c r="E30" s="10">
        <v>16.484045244822529</v>
      </c>
      <c r="F30" s="10">
        <v>32.83140958842548</v>
      </c>
      <c r="G30" s="10">
        <v>10.622156574083515</v>
      </c>
      <c r="H30" s="10">
        <v>26.176452353439878</v>
      </c>
      <c r="I30" s="10">
        <v>36.146698924165207</v>
      </c>
      <c r="J30" s="10">
        <v>19.887371280972939</v>
      </c>
      <c r="K30" s="10">
        <v>19.801017300112701</v>
      </c>
      <c r="L30" s="43">
        <v>20.37678917924465</v>
      </c>
      <c r="M30" s="12"/>
      <c r="N30" s="44">
        <v>20.633774305277374</v>
      </c>
      <c r="O30" s="10">
        <v>16.497840642672521</v>
      </c>
      <c r="P30" s="10">
        <v>15.277389128894935</v>
      </c>
      <c r="Q30" s="10">
        <v>16.904456509887922</v>
      </c>
      <c r="R30" s="10">
        <v>16.552849916141167</v>
      </c>
      <c r="S30" s="10">
        <v>20.878097354223723</v>
      </c>
      <c r="T30" s="10">
        <v>8.2160455116967022</v>
      </c>
      <c r="U30" s="10">
        <v>8.8142698462014835</v>
      </c>
      <c r="V30" s="10">
        <v>10.023050275330769</v>
      </c>
      <c r="W30" s="10">
        <v>10.389776483643498</v>
      </c>
      <c r="X30" s="43">
        <v>8.2730120696681517</v>
      </c>
    </row>
    <row r="31" spans="1:24" ht="14.25" customHeight="1">
      <c r="A31" s="535">
        <v>1979</v>
      </c>
      <c r="B31" s="44">
        <v>17.769677930099466</v>
      </c>
      <c r="C31" s="10">
        <v>22.708669321589614</v>
      </c>
      <c r="D31" s="10">
        <v>30.955405157746156</v>
      </c>
      <c r="E31" s="10">
        <v>18.585633971030308</v>
      </c>
      <c r="F31" s="10">
        <v>33.141066536513996</v>
      </c>
      <c r="G31" s="10">
        <v>12.084366029116147</v>
      </c>
      <c r="H31" s="10">
        <v>28.085181919182574</v>
      </c>
      <c r="I31" s="10">
        <v>39.269830015244068</v>
      </c>
      <c r="J31" s="10">
        <v>21.18485386111643</v>
      </c>
      <c r="K31" s="10">
        <v>20.846552442666781</v>
      </c>
      <c r="L31" s="43">
        <v>22.837472834154308</v>
      </c>
      <c r="M31" s="12"/>
      <c r="N31" s="44">
        <v>16.930241826641314</v>
      </c>
      <c r="O31" s="10">
        <v>9.4876502797796256</v>
      </c>
      <c r="P31" s="10">
        <v>-1.4029469548624496</v>
      </c>
      <c r="Q31" s="10">
        <v>12.749229300179632</v>
      </c>
      <c r="R31" s="10">
        <v>0.94317287003626848</v>
      </c>
      <c r="S31" s="10">
        <v>13.765655258746667</v>
      </c>
      <c r="T31" s="10">
        <v>7.2917809486580998</v>
      </c>
      <c r="U31" s="10">
        <v>8.6401557653469361</v>
      </c>
      <c r="V31" s="10">
        <v>6.5241532518923062</v>
      </c>
      <c r="W31" s="10">
        <v>5.2802092271700074</v>
      </c>
      <c r="X31" s="43">
        <v>12.075914577435265</v>
      </c>
    </row>
    <row r="32" spans="1:24" ht="14.25" customHeight="1">
      <c r="A32" s="535">
        <v>1980</v>
      </c>
      <c r="B32" s="44">
        <v>20.155078467751185</v>
      </c>
      <c r="C32" s="10">
        <v>26.713611376237058</v>
      </c>
      <c r="D32" s="10">
        <v>35.652183829879135</v>
      </c>
      <c r="E32" s="10">
        <v>22.397262199938652</v>
      </c>
      <c r="F32" s="10">
        <v>38.543902037666356</v>
      </c>
      <c r="G32" s="10">
        <v>13.751315863543374</v>
      </c>
      <c r="H32" s="10">
        <v>38.36373268962042</v>
      </c>
      <c r="I32" s="10">
        <v>61.659348333831829</v>
      </c>
      <c r="J32" s="10">
        <v>26.796911772286958</v>
      </c>
      <c r="K32" s="10">
        <v>25.942211222100415</v>
      </c>
      <c r="L32" s="43">
        <v>31.103236766940469</v>
      </c>
      <c r="M32" s="12"/>
      <c r="N32" s="44">
        <v>13.423994216637825</v>
      </c>
      <c r="O32" s="10">
        <v>17.636181133871464</v>
      </c>
      <c r="P32" s="10">
        <v>15.172725565046186</v>
      </c>
      <c r="Q32" s="10">
        <v>20.50846495120684</v>
      </c>
      <c r="R32" s="10">
        <v>16.302539615614521</v>
      </c>
      <c r="S32" s="10">
        <v>13.794267985683884</v>
      </c>
      <c r="T32" s="10">
        <v>36.59777173605363</v>
      </c>
      <c r="U32" s="10">
        <v>57.014553691463462</v>
      </c>
      <c r="V32" s="10">
        <v>26.490897449479856</v>
      </c>
      <c r="W32" s="10">
        <v>24.443652222342127</v>
      </c>
      <c r="X32" s="43">
        <v>36.193864324709324</v>
      </c>
    </row>
    <row r="33" spans="1:24" ht="14.25" customHeight="1">
      <c r="A33" s="535">
        <v>1981</v>
      </c>
      <c r="B33" s="44">
        <v>22.643074429722883</v>
      </c>
      <c r="C33" s="10">
        <v>31.02306795897767</v>
      </c>
      <c r="D33" s="10">
        <v>41.238601696003535</v>
      </c>
      <c r="E33" s="10">
        <v>25.91222713636062</v>
      </c>
      <c r="F33" s="10">
        <v>46.448000794884656</v>
      </c>
      <c r="G33" s="10">
        <v>15.640088867703717</v>
      </c>
      <c r="H33" s="10">
        <v>49.920686251697049</v>
      </c>
      <c r="I33" s="10">
        <v>83.106061456050639</v>
      </c>
      <c r="J33" s="10">
        <v>35.808510050700946</v>
      </c>
      <c r="K33" s="10">
        <v>35.333363010949455</v>
      </c>
      <c r="L33" s="43">
        <v>38.815984986703121</v>
      </c>
      <c r="M33" s="12"/>
      <c r="N33" s="44">
        <v>12.344263337662408</v>
      </c>
      <c r="O33" s="10">
        <v>16.132062872540189</v>
      </c>
      <c r="P33" s="10">
        <v>15.669216485534253</v>
      </c>
      <c r="Q33" s="10">
        <v>15.693725889549114</v>
      </c>
      <c r="R33" s="10">
        <v>20.506742543850788</v>
      </c>
      <c r="S33" s="10">
        <v>13.735216490574121</v>
      </c>
      <c r="T33" s="10">
        <v>30.124684830794489</v>
      </c>
      <c r="U33" s="10">
        <v>34.782581557793122</v>
      </c>
      <c r="V33" s="10">
        <v>33.629241887991256</v>
      </c>
      <c r="W33" s="10">
        <v>36.200274943597051</v>
      </c>
      <c r="X33" s="43">
        <v>24.797252702524219</v>
      </c>
    </row>
    <row r="34" spans="1:24" ht="14.25" customHeight="1">
      <c r="A34" s="535">
        <v>1982</v>
      </c>
      <c r="B34" s="44">
        <v>25.71907662064082</v>
      </c>
      <c r="C34" s="10">
        <v>35.191427644620099</v>
      </c>
      <c r="D34" s="10">
        <v>46.974795417021042</v>
      </c>
      <c r="E34" s="10">
        <v>29.103119886695652</v>
      </c>
      <c r="F34" s="10">
        <v>52.497817503980258</v>
      </c>
      <c r="G34" s="10">
        <v>18.555833945564832</v>
      </c>
      <c r="H34" s="10">
        <v>55.948924046203672</v>
      </c>
      <c r="I34" s="10">
        <v>91.713640216349702</v>
      </c>
      <c r="J34" s="10">
        <v>41.624950234267821</v>
      </c>
      <c r="K34" s="10">
        <v>41.387427954543007</v>
      </c>
      <c r="L34" s="43">
        <v>43.213909111499227</v>
      </c>
      <c r="M34" s="12"/>
      <c r="N34" s="44">
        <v>13.584737357397735</v>
      </c>
      <c r="O34" s="10">
        <v>13.436323226169389</v>
      </c>
      <c r="P34" s="10">
        <v>13.909767754257786</v>
      </c>
      <c r="Q34" s="10">
        <v>12.314235798965733</v>
      </c>
      <c r="R34" s="10">
        <v>13.024923797714605</v>
      </c>
      <c r="S34" s="10">
        <v>18.642765412171247</v>
      </c>
      <c r="T34" s="10">
        <v>12.07563085994574</v>
      </c>
      <c r="U34" s="10">
        <v>10.357341702266876</v>
      </c>
      <c r="V34" s="10">
        <v>16.243178438118289</v>
      </c>
      <c r="W34" s="10">
        <v>17.13413167525961</v>
      </c>
      <c r="X34" s="43">
        <v>11.330188133323604</v>
      </c>
    </row>
    <row r="35" spans="1:24" ht="14.25" customHeight="1">
      <c r="A35" s="535">
        <v>1983</v>
      </c>
      <c r="B35" s="44">
        <v>28.776867969554299</v>
      </c>
      <c r="C35" s="10">
        <v>41.115257928741642</v>
      </c>
      <c r="D35" s="10">
        <v>55.08261583747197</v>
      </c>
      <c r="E35" s="10">
        <v>33.864674292423615</v>
      </c>
      <c r="F35" s="10">
        <v>60.783791226596541</v>
      </c>
      <c r="G35" s="10">
        <v>21.421380443648765</v>
      </c>
      <c r="H35" s="10">
        <v>68.306320986781955</v>
      </c>
      <c r="I35" s="10">
        <v>108.22683052175972</v>
      </c>
      <c r="J35" s="10">
        <v>52.032105564895637</v>
      </c>
      <c r="K35" s="10">
        <v>51.96820572608555</v>
      </c>
      <c r="L35" s="43">
        <v>52.487468840578799</v>
      </c>
      <c r="M35" s="12"/>
      <c r="N35" s="44">
        <v>11.889195689317456</v>
      </c>
      <c r="O35" s="10">
        <v>16.833162734809235</v>
      </c>
      <c r="P35" s="10">
        <v>17.259937693125327</v>
      </c>
      <c r="Q35" s="10">
        <v>16.360975813815347</v>
      </c>
      <c r="R35" s="10">
        <v>15.783463230615368</v>
      </c>
      <c r="S35" s="10">
        <v>15.442833270066259</v>
      </c>
      <c r="T35" s="10">
        <v>22.086925086125532</v>
      </c>
      <c r="U35" s="10">
        <v>18.005162881394643</v>
      </c>
      <c r="V35" s="10">
        <v>25.002204860439935</v>
      </c>
      <c r="W35" s="10">
        <v>25.565197680715301</v>
      </c>
      <c r="X35" s="43">
        <v>21.459664075175922</v>
      </c>
    </row>
    <row r="36" spans="1:24" ht="14.25" customHeight="1">
      <c r="A36" s="535">
        <v>1984</v>
      </c>
      <c r="B36" s="44">
        <v>31.904127840561515</v>
      </c>
      <c r="C36" s="10">
        <v>45.99772340626663</v>
      </c>
      <c r="D36" s="10">
        <v>62.574698120793059</v>
      </c>
      <c r="E36" s="10">
        <v>37.058636680286696</v>
      </c>
      <c r="F36" s="10">
        <v>67.740272635978741</v>
      </c>
      <c r="G36" s="10">
        <v>24.169828158376479</v>
      </c>
      <c r="H36" s="10">
        <v>75.98858087404912</v>
      </c>
      <c r="I36" s="10">
        <v>120.27266663479772</v>
      </c>
      <c r="J36" s="10">
        <v>56.923681499919468</v>
      </c>
      <c r="K36" s="10">
        <v>57.083650076246428</v>
      </c>
      <c r="L36" s="43">
        <v>55.873328227064476</v>
      </c>
      <c r="M36" s="12"/>
      <c r="N36" s="44">
        <v>10.867269760961594</v>
      </c>
      <c r="O36" s="10">
        <v>11.87506955687101</v>
      </c>
      <c r="P36" s="10">
        <v>13.60153683591825</v>
      </c>
      <c r="Q36" s="10">
        <v>9.4315461601166319</v>
      </c>
      <c r="R36" s="10">
        <v>11.44463230904611</v>
      </c>
      <c r="S36" s="10">
        <v>12.830394950305845</v>
      </c>
      <c r="T36" s="10">
        <v>11.246777423064213</v>
      </c>
      <c r="U36" s="10">
        <v>11.130175442600709</v>
      </c>
      <c r="V36" s="10">
        <v>9.4010724377143298</v>
      </c>
      <c r="W36" s="10">
        <v>9.8434115218897666</v>
      </c>
      <c r="X36" s="43">
        <v>6.4507957066278321</v>
      </c>
    </row>
    <row r="37" spans="1:24" ht="14.25" customHeight="1">
      <c r="A37" s="535">
        <v>1985</v>
      </c>
      <c r="B37" s="44">
        <v>34.646321819395268</v>
      </c>
      <c r="C37" s="10">
        <v>49.833168994167792</v>
      </c>
      <c r="D37" s="10">
        <v>67.436544352060338</v>
      </c>
      <c r="E37" s="10">
        <v>40.302060620255247</v>
      </c>
      <c r="F37" s="10">
        <v>68.661641611195719</v>
      </c>
      <c r="G37" s="10">
        <v>27.157089873686612</v>
      </c>
      <c r="H37" s="10">
        <v>77.760712652773648</v>
      </c>
      <c r="I37" s="10">
        <v>123.60124696651155</v>
      </c>
      <c r="J37" s="10">
        <v>58.439325459173297</v>
      </c>
      <c r="K37" s="10">
        <v>57.957250467426469</v>
      </c>
      <c r="L37" s="43">
        <v>61.420329743605492</v>
      </c>
      <c r="M37" s="12"/>
      <c r="N37" s="44">
        <v>8.5951071677547795</v>
      </c>
      <c r="O37" s="10">
        <v>8.3383378651705762</v>
      </c>
      <c r="P37" s="10">
        <v>7.7696678965706756</v>
      </c>
      <c r="Q37" s="10">
        <v>8.7521404738935882</v>
      </c>
      <c r="R37" s="10">
        <v>1.3601494935932879</v>
      </c>
      <c r="S37" s="10">
        <v>12.359466090266125</v>
      </c>
      <c r="T37" s="10">
        <v>2.3321027427289698</v>
      </c>
      <c r="U37" s="10">
        <v>2.7675285040622777</v>
      </c>
      <c r="V37" s="10">
        <v>2.6625894870414779</v>
      </c>
      <c r="W37" s="10">
        <v>1.5303863540841789</v>
      </c>
      <c r="X37" s="43">
        <v>9.9278165317062683</v>
      </c>
    </row>
    <row r="38" spans="1:24" ht="14.25" customHeight="1">
      <c r="A38" s="535">
        <v>1986</v>
      </c>
      <c r="B38" s="44">
        <v>38.414021643583517</v>
      </c>
      <c r="C38" s="10">
        <v>49.518437065918917</v>
      </c>
      <c r="D38" s="10">
        <v>64.800784664730188</v>
      </c>
      <c r="E38" s="10">
        <v>42.217941971123288</v>
      </c>
      <c r="F38" s="10">
        <v>67.365803833699189</v>
      </c>
      <c r="G38" s="10">
        <v>30.458183998094736</v>
      </c>
      <c r="H38" s="10">
        <v>64.975348693126705</v>
      </c>
      <c r="I38" s="10">
        <v>91.191520757274006</v>
      </c>
      <c r="J38" s="10">
        <v>52.356006377528388</v>
      </c>
      <c r="K38" s="10">
        <v>51.435936768357536</v>
      </c>
      <c r="L38" s="43">
        <v>57.238759078927735</v>
      </c>
      <c r="M38" s="12"/>
      <c r="N38" s="44">
        <v>10.874746946670278</v>
      </c>
      <c r="O38" s="10">
        <v>-0.63157116956722437</v>
      </c>
      <c r="P38" s="10">
        <v>-3.9085034867294755</v>
      </c>
      <c r="Q38" s="10">
        <v>4.7538049454105336</v>
      </c>
      <c r="R38" s="10">
        <v>-1.8872805063915532</v>
      </c>
      <c r="S38" s="10">
        <v>12.155551790571861</v>
      </c>
      <c r="T38" s="10">
        <v>-16.441932594853736</v>
      </c>
      <c r="U38" s="10">
        <v>-26.221196795869396</v>
      </c>
      <c r="V38" s="10">
        <v>-10.409632612708409</v>
      </c>
      <c r="W38" s="10">
        <v>-11.251937672119361</v>
      </c>
      <c r="X38" s="43">
        <v>-6.8081214837715898</v>
      </c>
    </row>
    <row r="39" spans="1:24" ht="14.25" customHeight="1">
      <c r="A39" s="535">
        <v>1987</v>
      </c>
      <c r="B39" s="44">
        <v>40.697864455115671</v>
      </c>
      <c r="C39" s="10">
        <v>51.236132554484456</v>
      </c>
      <c r="D39" s="10">
        <v>66.416620629795588</v>
      </c>
      <c r="E39" s="10">
        <v>43.79818658683638</v>
      </c>
      <c r="F39" s="10">
        <v>66.653051173426263</v>
      </c>
      <c r="G39" s="10">
        <v>32.628743414029906</v>
      </c>
      <c r="H39" s="10">
        <v>63.12777759044792</v>
      </c>
      <c r="I39" s="10">
        <v>85.936214847077082</v>
      </c>
      <c r="J39" s="10">
        <v>51.081395189198155</v>
      </c>
      <c r="K39" s="10">
        <v>50.265690120582349</v>
      </c>
      <c r="L39" s="43">
        <v>55.353201063439293</v>
      </c>
      <c r="M39" s="12"/>
      <c r="N39" s="44">
        <v>5.9453364001361697</v>
      </c>
      <c r="O39" s="10">
        <v>3.4687998861493652</v>
      </c>
      <c r="P39" s="10">
        <v>2.4935438257815967</v>
      </c>
      <c r="Q39" s="10">
        <v>3.7430640669172455</v>
      </c>
      <c r="R39" s="10">
        <v>-1.0580333339930803</v>
      </c>
      <c r="S39" s="10">
        <v>7.1263586038844196</v>
      </c>
      <c r="T39" s="10">
        <v>-2.843495479192748</v>
      </c>
      <c r="U39" s="10">
        <v>-5.7629326351350763</v>
      </c>
      <c r="V39" s="10">
        <v>-2.4345080469646119</v>
      </c>
      <c r="W39" s="10">
        <v>-2.2751537568867608</v>
      </c>
      <c r="X39" s="43">
        <v>-3.2941979278209077</v>
      </c>
    </row>
    <row r="40" spans="1:24" ht="14.25" customHeight="1">
      <c r="A40" s="535">
        <v>1988</v>
      </c>
      <c r="B40" s="44">
        <v>43.113870266045915</v>
      </c>
      <c r="C40" s="10">
        <v>53.533989018754923</v>
      </c>
      <c r="D40" s="10">
        <v>68.159134098599765</v>
      </c>
      <c r="E40" s="10">
        <v>45.853509931788054</v>
      </c>
      <c r="F40" s="10">
        <v>68.726402614190874</v>
      </c>
      <c r="G40" s="10">
        <v>34.717884105983096</v>
      </c>
      <c r="H40" s="10">
        <v>63.07902874945097</v>
      </c>
      <c r="I40" s="10">
        <v>85.494870959652914</v>
      </c>
      <c r="J40" s="10">
        <v>51.136082991332046</v>
      </c>
      <c r="K40" s="10">
        <v>50.376030373033473</v>
      </c>
      <c r="L40" s="43">
        <v>55.091603475848686</v>
      </c>
      <c r="M40" s="12"/>
      <c r="N40" s="44">
        <v>5.936443701105687</v>
      </c>
      <c r="O40" s="10">
        <v>4.4848358955019263</v>
      </c>
      <c r="P40" s="10">
        <v>2.6236105545280664</v>
      </c>
      <c r="Q40" s="10">
        <v>4.6927133407149046</v>
      </c>
      <c r="R40" s="10">
        <v>3.1106624592022181</v>
      </c>
      <c r="S40" s="10">
        <v>6.402761716698202</v>
      </c>
      <c r="T40" s="10">
        <v>-7.7222488827688451E-2</v>
      </c>
      <c r="U40" s="10">
        <v>-0.51357147648349866</v>
      </c>
      <c r="V40" s="10">
        <v>0.10706011832946061</v>
      </c>
      <c r="W40" s="10">
        <v>0.21951405061071405</v>
      </c>
      <c r="X40" s="43">
        <v>-0.47259703606082892</v>
      </c>
    </row>
    <row r="41" spans="1:24" ht="14.25" customHeight="1">
      <c r="A41" s="535">
        <v>1989</v>
      </c>
      <c r="B41" s="44">
        <v>46.08615119080342</v>
      </c>
      <c r="C41" s="10">
        <v>56.84100741129766</v>
      </c>
      <c r="D41" s="10">
        <v>70.319869065738089</v>
      </c>
      <c r="E41" s="10">
        <v>48.994461467390565</v>
      </c>
      <c r="F41" s="10">
        <v>70.98496374083382</v>
      </c>
      <c r="G41" s="10">
        <v>36.894059810193518</v>
      </c>
      <c r="H41" s="10">
        <v>64.391737858643623</v>
      </c>
      <c r="I41" s="10">
        <v>88.009955457391214</v>
      </c>
      <c r="J41" s="10">
        <v>51.4889858896588</v>
      </c>
      <c r="K41" s="10">
        <v>50.465327658748926</v>
      </c>
      <c r="L41" s="43">
        <v>56.260141592417455</v>
      </c>
      <c r="M41" s="12"/>
      <c r="N41" s="44">
        <v>6.8940248379842473</v>
      </c>
      <c r="O41" s="10">
        <v>6.177418221878006</v>
      </c>
      <c r="P41" s="10">
        <v>3.1701326545794828</v>
      </c>
      <c r="Q41" s="10">
        <v>6.8499696975760527</v>
      </c>
      <c r="R41" s="10">
        <v>3.286307795450627</v>
      </c>
      <c r="S41" s="10">
        <v>6.2681691590628752</v>
      </c>
      <c r="T41" s="10">
        <v>2.081054726455478</v>
      </c>
      <c r="U41" s="10">
        <v>2.9417957703278264</v>
      </c>
      <c r="V41" s="10">
        <v>0.69012501091758605</v>
      </c>
      <c r="W41" s="10">
        <v>0.17726145759047185</v>
      </c>
      <c r="X41" s="43">
        <v>2.1210820575971123</v>
      </c>
    </row>
    <row r="42" spans="1:24" ht="14.25" customHeight="1">
      <c r="A42" s="535">
        <v>1990</v>
      </c>
      <c r="B42" s="44">
        <v>49.462120731046902</v>
      </c>
      <c r="C42" s="10">
        <v>57.285890567167499</v>
      </c>
      <c r="D42" s="10">
        <v>68.386363399838217</v>
      </c>
      <c r="E42" s="10">
        <v>49.999880554004591</v>
      </c>
      <c r="F42" s="10">
        <v>69.502065296561042</v>
      </c>
      <c r="G42" s="10">
        <v>38.055403968802473</v>
      </c>
      <c r="H42" s="10">
        <v>62.616519331087048</v>
      </c>
      <c r="I42" s="10">
        <v>85.623580120807091</v>
      </c>
      <c r="J42" s="10">
        <v>50.684673786420696</v>
      </c>
      <c r="K42" s="10">
        <v>49.2998127488992</v>
      </c>
      <c r="L42" s="43">
        <v>57.120414790475984</v>
      </c>
      <c r="M42" s="12"/>
      <c r="N42" s="44">
        <v>7.3253449312060681</v>
      </c>
      <c r="O42" s="10">
        <v>0.78267992797997898</v>
      </c>
      <c r="P42" s="10">
        <v>-2.7495865558173183</v>
      </c>
      <c r="Q42" s="10">
        <v>2.0521076393159365</v>
      </c>
      <c r="R42" s="10">
        <v>-2.0890317697235705</v>
      </c>
      <c r="S42" s="10">
        <v>3.1477808747089497</v>
      </c>
      <c r="T42" s="10">
        <v>-2.7569042032281166</v>
      </c>
      <c r="U42" s="10">
        <v>-2.7114834045558145</v>
      </c>
      <c r="V42" s="10">
        <v>-1.5621051557739962</v>
      </c>
      <c r="W42" s="10">
        <v>-2.3095360001049503</v>
      </c>
      <c r="X42" s="43">
        <v>1.5290988854789411</v>
      </c>
    </row>
    <row r="43" spans="1:24" ht="14.25" customHeight="1">
      <c r="A43" s="535">
        <v>1991</v>
      </c>
      <c r="B43" s="44">
        <v>52.89369260604839</v>
      </c>
      <c r="C43" s="10">
        <v>58.237707615876097</v>
      </c>
      <c r="D43" s="10">
        <v>66.973101181725752</v>
      </c>
      <c r="E43" s="10">
        <v>52.134538728142196</v>
      </c>
      <c r="F43" s="10">
        <v>71.101391247256331</v>
      </c>
      <c r="G43" s="10">
        <v>39.449458297799836</v>
      </c>
      <c r="H43" s="10">
        <v>61.783162414700769</v>
      </c>
      <c r="I43" s="10">
        <v>81.920654276920999</v>
      </c>
      <c r="J43" s="10">
        <v>50.633322497164265</v>
      </c>
      <c r="K43" s="10">
        <v>49.121664957959375</v>
      </c>
      <c r="L43" s="43">
        <v>57.447368551519872</v>
      </c>
      <c r="M43" s="12"/>
      <c r="N43" s="44">
        <v>6.9377774836239858</v>
      </c>
      <c r="O43" s="10">
        <v>1.661520907303693</v>
      </c>
      <c r="P43" s="10">
        <v>-2.0665848392163677</v>
      </c>
      <c r="Q43" s="10">
        <v>4.2693265473543907</v>
      </c>
      <c r="R43" s="10">
        <v>2.3011200370392837</v>
      </c>
      <c r="S43" s="10">
        <v>3.6632230474815008</v>
      </c>
      <c r="T43" s="10">
        <v>-1.3308898758486953</v>
      </c>
      <c r="U43" s="10">
        <v>-4.324656640917846</v>
      </c>
      <c r="V43" s="10">
        <v>-0.10131522099326995</v>
      </c>
      <c r="W43" s="10">
        <v>-0.36135591801776945</v>
      </c>
      <c r="X43" s="43">
        <v>0.57239388446879147</v>
      </c>
    </row>
    <row r="44" spans="1:24" ht="14.25" customHeight="1">
      <c r="A44" s="535">
        <v>1992</v>
      </c>
      <c r="B44" s="44">
        <v>56.442148586736593</v>
      </c>
      <c r="C44" s="10">
        <v>59.975534032585109</v>
      </c>
      <c r="D44" s="10">
        <v>67.044687292265522</v>
      </c>
      <c r="E44" s="10">
        <v>55.135448052204104</v>
      </c>
      <c r="F44" s="10">
        <v>74.010943903513464</v>
      </c>
      <c r="G44" s="10">
        <v>41.707215390203288</v>
      </c>
      <c r="H44" s="10">
        <v>62.573066219516413</v>
      </c>
      <c r="I44" s="10">
        <v>76.265463845122056</v>
      </c>
      <c r="J44" s="10">
        <v>55.752319928464644</v>
      </c>
      <c r="K44" s="10">
        <v>55.617972802366999</v>
      </c>
      <c r="L44" s="43">
        <v>56.387075490023662</v>
      </c>
      <c r="M44" s="12"/>
      <c r="N44" s="44">
        <v>6.7086561853736848</v>
      </c>
      <c r="O44" s="10">
        <v>2.9840227025613064</v>
      </c>
      <c r="P44" s="10">
        <v>0.10688785389454392</v>
      </c>
      <c r="Q44" s="10">
        <v>5.7560868423719658</v>
      </c>
      <c r="R44" s="10">
        <v>4.0921177563728817</v>
      </c>
      <c r="S44" s="10">
        <v>5.7231637386751411</v>
      </c>
      <c r="T44" s="10">
        <v>1.2785098300952091</v>
      </c>
      <c r="U44" s="10">
        <v>-6.9032534978082367</v>
      </c>
      <c r="V44" s="10">
        <v>10.109937841007909</v>
      </c>
      <c r="W44" s="10">
        <v>13.22493415067969</v>
      </c>
      <c r="X44" s="43">
        <v>-1.8456773360216117</v>
      </c>
    </row>
    <row r="45" spans="1:24" ht="14.25" customHeight="1">
      <c r="A45" s="535">
        <v>1993</v>
      </c>
      <c r="B45" s="44">
        <v>59.003297648798778</v>
      </c>
      <c r="C45" s="10">
        <v>63.238688784823225</v>
      </c>
      <c r="D45" s="10">
        <v>70.316222179569948</v>
      </c>
      <c r="E45" s="10">
        <v>58.074358581968887</v>
      </c>
      <c r="F45" s="10">
        <v>77.662781536150433</v>
      </c>
      <c r="G45" s="10">
        <v>44.221588956919192</v>
      </c>
      <c r="H45" s="10">
        <v>66.719084627352942</v>
      </c>
      <c r="I45" s="10">
        <v>79.100399172060406</v>
      </c>
      <c r="J45" s="10">
        <v>61.211329736292384</v>
      </c>
      <c r="K45" s="10">
        <v>60.936079759897709</v>
      </c>
      <c r="L45" s="43">
        <v>62.718028763518255</v>
      </c>
      <c r="M45" s="12"/>
      <c r="N45" s="44">
        <v>4.5376533781777972</v>
      </c>
      <c r="O45" s="10">
        <v>5.4408098316643949</v>
      </c>
      <c r="P45" s="10">
        <v>4.879633300462638</v>
      </c>
      <c r="Q45" s="10">
        <v>5.3303466890885165</v>
      </c>
      <c r="R45" s="10">
        <v>4.9341860001107296</v>
      </c>
      <c r="S45" s="10">
        <v>6.0286296823990559</v>
      </c>
      <c r="T45" s="10">
        <v>6.6258834005219258</v>
      </c>
      <c r="U45" s="10">
        <v>3.717194105965782</v>
      </c>
      <c r="V45" s="10">
        <v>9.7915383876978623</v>
      </c>
      <c r="W45" s="10">
        <v>9.5618496855828905</v>
      </c>
      <c r="X45" s="43">
        <v>11.227667366105386</v>
      </c>
    </row>
    <row r="46" spans="1:24" ht="14.25" customHeight="1">
      <c r="A46" s="535">
        <v>1994</v>
      </c>
      <c r="B46" s="44">
        <v>61.293752183011577</v>
      </c>
      <c r="C46" s="10">
        <v>65.940229030617459</v>
      </c>
      <c r="D46" s="10">
        <v>72.794492009363609</v>
      </c>
      <c r="E46" s="10">
        <v>60.504393977605119</v>
      </c>
      <c r="F46" s="10">
        <v>80.651449424776061</v>
      </c>
      <c r="G46" s="10">
        <v>45.90897027257391</v>
      </c>
      <c r="H46" s="10">
        <v>70.401254046227891</v>
      </c>
      <c r="I46" s="10">
        <v>81.309828007317648</v>
      </c>
      <c r="J46" s="10">
        <v>64.311276578726989</v>
      </c>
      <c r="K46" s="10">
        <v>64.193402138149835</v>
      </c>
      <c r="L46" s="43">
        <v>65.008095696404439</v>
      </c>
      <c r="M46" s="12"/>
      <c r="N46" s="44">
        <v>3.8819093601278221</v>
      </c>
      <c r="O46" s="10">
        <v>4.2719738465585966</v>
      </c>
      <c r="P46" s="10">
        <v>3.5244638477089696</v>
      </c>
      <c r="Q46" s="10">
        <v>4.1843516742528619</v>
      </c>
      <c r="R46" s="10">
        <v>3.8482627450504792</v>
      </c>
      <c r="S46" s="10">
        <v>3.8157410338614639</v>
      </c>
      <c r="T46" s="10">
        <v>5.5189147744472589</v>
      </c>
      <c r="U46" s="10">
        <v>2.7931955570176914</v>
      </c>
      <c r="V46" s="10">
        <v>5.0643350761854666</v>
      </c>
      <c r="W46" s="10">
        <v>5.3454741281138141</v>
      </c>
      <c r="X46" s="43">
        <v>3.6513694356067994</v>
      </c>
    </row>
    <row r="47" spans="1:24" ht="14.25" customHeight="1" thickBot="1">
      <c r="A47" s="535">
        <v>1995</v>
      </c>
      <c r="B47" s="723">
        <v>64.316509470206483</v>
      </c>
      <c r="C47" s="702">
        <v>70.063479544430123</v>
      </c>
      <c r="D47" s="702">
        <v>77.277731629450727</v>
      </c>
      <c r="E47" s="702">
        <v>64.081188903754452</v>
      </c>
      <c r="F47" s="702">
        <v>85.579289145601422</v>
      </c>
      <c r="G47" s="702">
        <v>48.135624273931917</v>
      </c>
      <c r="H47" s="702">
        <v>73.756071237542514</v>
      </c>
      <c r="I47" s="702">
        <v>84.532544151150518</v>
      </c>
      <c r="J47" s="702">
        <v>66.940614577482805</v>
      </c>
      <c r="K47" s="702">
        <v>67.06221439794902</v>
      </c>
      <c r="L47" s="724">
        <v>66.206475599253622</v>
      </c>
      <c r="M47" s="12"/>
      <c r="N47" s="723">
        <v>4.9315911973695448</v>
      </c>
      <c r="O47" s="702">
        <v>6.2530121208680622</v>
      </c>
      <c r="P47" s="702">
        <v>6.1587621485296395</v>
      </c>
      <c r="Q47" s="702">
        <v>5.9116283810283887</v>
      </c>
      <c r="R47" s="702">
        <v>6.1100448361087079</v>
      </c>
      <c r="S47" s="702">
        <v>4.8501501735668695</v>
      </c>
      <c r="T47" s="702">
        <v>4.7652804438848895</v>
      </c>
      <c r="U47" s="702">
        <v>3.9635013660868079</v>
      </c>
      <c r="V47" s="702">
        <v>4.0884556156136842</v>
      </c>
      <c r="W47" s="702">
        <v>4.469014204334032</v>
      </c>
      <c r="X47" s="724">
        <v>1.8434317910891673</v>
      </c>
    </row>
    <row r="48" spans="1:24" ht="14.25" customHeight="1">
      <c r="A48" s="535">
        <v>1996</v>
      </c>
      <c r="B48" s="44">
        <v>66.541951396774039</v>
      </c>
      <c r="C48" s="10">
        <v>71.423751090071974</v>
      </c>
      <c r="D48" s="10">
        <v>77.802722179742915</v>
      </c>
      <c r="E48" s="10">
        <v>66.011528721708643</v>
      </c>
      <c r="F48" s="10">
        <v>86.461509914561859</v>
      </c>
      <c r="G48" s="10">
        <v>50.141896751237525</v>
      </c>
      <c r="H48" s="10">
        <v>73.865163902827092</v>
      </c>
      <c r="I48" s="10">
        <v>86.434505619480547</v>
      </c>
      <c r="J48" s="10">
        <v>66.026072733956966</v>
      </c>
      <c r="K48" s="10">
        <v>65.806608998096877</v>
      </c>
      <c r="L48" s="43">
        <v>67.322029073780286</v>
      </c>
      <c r="M48" s="12"/>
      <c r="N48" s="44">
        <v>3.4601410196217985</v>
      </c>
      <c r="O48" s="10">
        <v>1.941484428816076</v>
      </c>
      <c r="P48" s="10">
        <v>0.67935553906981472</v>
      </c>
      <c r="Q48" s="10">
        <v>3.012334588319554</v>
      </c>
      <c r="R48" s="10">
        <v>1.030881160346464</v>
      </c>
      <c r="S48" s="10">
        <v>4.1679577393413325</v>
      </c>
      <c r="T48" s="10">
        <v>0.14791008177921228</v>
      </c>
      <c r="U48" s="10">
        <v>2.2499754235826286</v>
      </c>
      <c r="V48" s="10">
        <v>-1.3661987558648225</v>
      </c>
      <c r="W48" s="10">
        <v>-1.872299343414674</v>
      </c>
      <c r="X48" s="43">
        <v>1.6849612736963726</v>
      </c>
    </row>
    <row r="49" spans="1:24" ht="14.25" customHeight="1">
      <c r="A49" s="535">
        <v>1997</v>
      </c>
      <c r="B49" s="44">
        <v>68.10963190181279</v>
      </c>
      <c r="C49" s="10">
        <v>73.869324171046784</v>
      </c>
      <c r="D49" s="10">
        <v>79.088348278020177</v>
      </c>
      <c r="E49" s="10">
        <v>69.296464494505031</v>
      </c>
      <c r="F49" s="10">
        <v>91.388178105390793</v>
      </c>
      <c r="G49" s="10">
        <v>51.588831659155296</v>
      </c>
      <c r="H49" s="10">
        <v>76.290457739078349</v>
      </c>
      <c r="I49" s="10">
        <v>87.63929552853152</v>
      </c>
      <c r="J49" s="10">
        <v>69.053549171171696</v>
      </c>
      <c r="K49" s="10">
        <v>68.846131497706466</v>
      </c>
      <c r="L49" s="43">
        <v>70.362863293349122</v>
      </c>
      <c r="M49" s="12"/>
      <c r="N49" s="44">
        <v>2.3559280606170407</v>
      </c>
      <c r="O49" s="10">
        <v>3.4240333833639225</v>
      </c>
      <c r="P49" s="10">
        <v>1.6524178875221951</v>
      </c>
      <c r="Q49" s="10">
        <v>4.9763061641020512</v>
      </c>
      <c r="R49" s="10">
        <v>5.698105660770092</v>
      </c>
      <c r="S49" s="10">
        <v>2.8856804422382698</v>
      </c>
      <c r="T49" s="10">
        <v>3.283406829560187</v>
      </c>
      <c r="U49" s="10">
        <v>1.3938760919799176</v>
      </c>
      <c r="V49" s="10">
        <v>4.585274137708506</v>
      </c>
      <c r="W49" s="10">
        <v>4.6188711831322227</v>
      </c>
      <c r="X49" s="43">
        <v>4.5168487364459775</v>
      </c>
    </row>
    <row r="50" spans="1:24" ht="14.25" customHeight="1">
      <c r="A50" s="535">
        <v>1998</v>
      </c>
      <c r="B50" s="44">
        <v>69.85773053789957</v>
      </c>
      <c r="C50" s="10">
        <v>74.410556135609724</v>
      </c>
      <c r="D50" s="10">
        <v>81.288434306093322</v>
      </c>
      <c r="E50" s="10">
        <v>68.605768282713839</v>
      </c>
      <c r="F50" s="10">
        <v>85.975410798018018</v>
      </c>
      <c r="G50" s="10">
        <v>54.458724416777848</v>
      </c>
      <c r="H50" s="10">
        <v>74.65774382264749</v>
      </c>
      <c r="I50" s="10">
        <v>84.917375142257896</v>
      </c>
      <c r="J50" s="10">
        <v>67.738941658523871</v>
      </c>
      <c r="K50" s="10">
        <v>67.302003211783074</v>
      </c>
      <c r="L50" s="43">
        <v>70.395613009307581</v>
      </c>
      <c r="M50" s="12"/>
      <c r="N50" s="44">
        <v>2.5665953364816918</v>
      </c>
      <c r="O50" s="10">
        <v>0.73268839350648651</v>
      </c>
      <c r="P50" s="10">
        <v>2.7818080361713404</v>
      </c>
      <c r="Q50" s="10">
        <v>-0.99672648067919978</v>
      </c>
      <c r="R50" s="10">
        <v>-5.9228309608389988</v>
      </c>
      <c r="S50" s="10">
        <v>5.5630117320426775</v>
      </c>
      <c r="T50" s="10">
        <v>-2.1401286147933685</v>
      </c>
      <c r="U50" s="10">
        <v>-3.1058218460775833</v>
      </c>
      <c r="V50" s="10">
        <v>-1.903750825883177</v>
      </c>
      <c r="W50" s="10">
        <v>-2.2428686294085121</v>
      </c>
      <c r="X50" s="43">
        <v>4.6544035341367085E-2</v>
      </c>
    </row>
    <row r="51" spans="1:24" ht="14.25" customHeight="1">
      <c r="A51" s="535">
        <v>1999</v>
      </c>
      <c r="B51" s="44">
        <v>71.632912436706718</v>
      </c>
      <c r="C51" s="10">
        <v>74.483024901871758</v>
      </c>
      <c r="D51" s="10">
        <v>82.367527754340614</v>
      </c>
      <c r="E51" s="10">
        <v>67.976117319284825</v>
      </c>
      <c r="F51" s="10">
        <v>82.360118950716981</v>
      </c>
      <c r="G51" s="10">
        <v>56.30552203096746</v>
      </c>
      <c r="H51" s="10">
        <v>74.93591999290004</v>
      </c>
      <c r="I51" s="10">
        <v>83.922301402825411</v>
      </c>
      <c r="J51" s="10">
        <v>68.783977315689924</v>
      </c>
      <c r="K51" s="10">
        <v>68.398349191664551</v>
      </c>
      <c r="L51" s="43">
        <v>71.066619664332194</v>
      </c>
      <c r="M51" s="12"/>
      <c r="N51" s="44">
        <v>2.5411388047369643</v>
      </c>
      <c r="O51" s="10">
        <v>9.7390437628175341E-2</v>
      </c>
      <c r="P51" s="10">
        <v>1.3274870619157664</v>
      </c>
      <c r="Q51" s="10">
        <v>-0.91778137493383483</v>
      </c>
      <c r="R51" s="10">
        <v>-4.2050300356161641</v>
      </c>
      <c r="S51" s="10">
        <v>3.3911877921632749</v>
      </c>
      <c r="T51" s="10">
        <v>0.37260189768575369</v>
      </c>
      <c r="U51" s="10">
        <v>-1.1718140578008795</v>
      </c>
      <c r="V51" s="10">
        <v>1.542739865104692</v>
      </c>
      <c r="W51" s="10">
        <v>1.6289945730612931</v>
      </c>
      <c r="X51" s="43">
        <v>0.95319385163374903</v>
      </c>
    </row>
    <row r="52" spans="1:24" ht="14.25" customHeight="1">
      <c r="A52" s="535">
        <v>2000</v>
      </c>
      <c r="B52" s="44">
        <v>74.01814741126887</v>
      </c>
      <c r="C52" s="10">
        <v>79.46048890296899</v>
      </c>
      <c r="D52" s="10">
        <v>87.669917980227581</v>
      </c>
      <c r="E52" s="10">
        <v>72.65688345390285</v>
      </c>
      <c r="F52" s="10">
        <v>85.753077628849752</v>
      </c>
      <c r="G52" s="10">
        <v>61.207970980498551</v>
      </c>
      <c r="H52" s="10">
        <v>82.836189956736376</v>
      </c>
      <c r="I52" s="10">
        <v>91.113702813193356</v>
      </c>
      <c r="J52" s="10">
        <v>77.33168893078944</v>
      </c>
      <c r="K52" s="10">
        <v>77.164429211522162</v>
      </c>
      <c r="L52" s="43">
        <v>78.317886661952798</v>
      </c>
      <c r="M52" s="12"/>
      <c r="N52" s="44">
        <v>3.3298031497319025</v>
      </c>
      <c r="O52" s="10">
        <v>6.6826824067025115</v>
      </c>
      <c r="P52" s="10">
        <v>6.4374764794461692</v>
      </c>
      <c r="Q52" s="10">
        <v>6.8858980465630326</v>
      </c>
      <c r="R52" s="10">
        <v>4.119662187670059</v>
      </c>
      <c r="S52" s="10">
        <v>8.7068706100172477</v>
      </c>
      <c r="T52" s="10">
        <v>10.542700969821773</v>
      </c>
      <c r="U52" s="10">
        <v>8.5691184466562209</v>
      </c>
      <c r="V52" s="10">
        <v>12.426893513105618</v>
      </c>
      <c r="W52" s="10">
        <v>12.81621577633909</v>
      </c>
      <c r="X52" s="43">
        <v>10.203478133433673</v>
      </c>
    </row>
    <row r="53" spans="1:24" ht="14.25" customHeight="1">
      <c r="A53" s="535">
        <v>2001</v>
      </c>
      <c r="B53" s="44">
        <v>77.058984672126485</v>
      </c>
      <c r="C53" s="10">
        <v>80.677469623273183</v>
      </c>
      <c r="D53" s="10">
        <v>89.851188803847705</v>
      </c>
      <c r="E53" s="10">
        <v>73.203466712412919</v>
      </c>
      <c r="F53" s="10">
        <v>80.766443141792635</v>
      </c>
      <c r="G53" s="10">
        <v>66.243461442720815</v>
      </c>
      <c r="H53" s="10">
        <v>82.666432073093219</v>
      </c>
      <c r="I53" s="10">
        <v>90.901291992993833</v>
      </c>
      <c r="J53" s="10">
        <v>77.300347091909472</v>
      </c>
      <c r="K53" s="10">
        <v>77.259351410371437</v>
      </c>
      <c r="L53" s="43">
        <v>77.528029774589356</v>
      </c>
      <c r="M53" s="12"/>
      <c r="N53" s="44">
        <v>4.1082320582298992</v>
      </c>
      <c r="O53" s="10">
        <v>1.5315545337133196</v>
      </c>
      <c r="P53" s="10">
        <v>2.4880493490504696</v>
      </c>
      <c r="Q53" s="10">
        <v>0.75228007661083396</v>
      </c>
      <c r="R53" s="10">
        <v>-5.8151084776687618</v>
      </c>
      <c r="S53" s="10">
        <v>8.2268540870708229</v>
      </c>
      <c r="T53" s="10">
        <v>-0.2049320275737232</v>
      </c>
      <c r="U53" s="10">
        <v>-0.23312719562612605</v>
      </c>
      <c r="V53" s="10">
        <v>-4.0529101734754214E-2</v>
      </c>
      <c r="W53" s="10">
        <v>0.1230128957334431</v>
      </c>
      <c r="X53" s="43">
        <v>-1.0085268142802861</v>
      </c>
    </row>
    <row r="54" spans="1:24" ht="14.25" customHeight="1">
      <c r="A54" s="535">
        <v>2002</v>
      </c>
      <c r="B54" s="44">
        <v>80.206566360236678</v>
      </c>
      <c r="C54" s="10">
        <v>81.071050040154333</v>
      </c>
      <c r="D54" s="10">
        <v>88.093086174286981</v>
      </c>
      <c r="E54" s="10">
        <v>75.085841494996984</v>
      </c>
      <c r="F54" s="10">
        <v>79.099440571647378</v>
      </c>
      <c r="G54" s="10">
        <v>71.040721955404422</v>
      </c>
      <c r="H54" s="10">
        <v>80.765448475760508</v>
      </c>
      <c r="I54" s="10">
        <v>84.915971312842515</v>
      </c>
      <c r="J54" s="10">
        <v>77.997610017515271</v>
      </c>
      <c r="K54" s="10">
        <v>78.028218869389704</v>
      </c>
      <c r="L54" s="43">
        <v>77.831240323135489</v>
      </c>
      <c r="M54" s="12"/>
      <c r="N54" s="44">
        <v>4.0846394505490213</v>
      </c>
      <c r="O54" s="10">
        <v>0.48784427513528517</v>
      </c>
      <c r="P54" s="10">
        <v>-1.9566826582548602</v>
      </c>
      <c r="Q54" s="10">
        <v>2.5714284679701827</v>
      </c>
      <c r="R54" s="10">
        <v>-2.0639791790987849</v>
      </c>
      <c r="S54" s="10">
        <v>7.2418626807895459</v>
      </c>
      <c r="T54" s="10">
        <v>-2.2995834580738506</v>
      </c>
      <c r="U54" s="10">
        <v>-6.5844176126920502</v>
      </c>
      <c r="V54" s="10">
        <v>0.90201784576304789</v>
      </c>
      <c r="W54" s="10">
        <v>0.99517721153823402</v>
      </c>
      <c r="X54" s="43">
        <v>0.39109796731287005</v>
      </c>
    </row>
    <row r="55" spans="1:24" ht="14.25" customHeight="1">
      <c r="A55" s="535">
        <v>2003</v>
      </c>
      <c r="B55" s="44">
        <v>83.361511961427325</v>
      </c>
      <c r="C55" s="10">
        <v>80.791705181759099</v>
      </c>
      <c r="D55" s="10">
        <v>85.998521150423002</v>
      </c>
      <c r="E55" s="10">
        <v>76.179392416260484</v>
      </c>
      <c r="F55" s="10">
        <v>81.757005277469602</v>
      </c>
      <c r="G55" s="10">
        <v>70.72235984650456</v>
      </c>
      <c r="H55" s="10">
        <v>79.426856307145016</v>
      </c>
      <c r="I55" s="10">
        <v>83.151756386439985</v>
      </c>
      <c r="J55" s="10">
        <v>76.847869336335677</v>
      </c>
      <c r="K55" s="10">
        <v>76.68390151225104</v>
      </c>
      <c r="L55" s="43">
        <v>77.732664512784794</v>
      </c>
      <c r="M55" s="12"/>
      <c r="N55" s="44">
        <v>3.9335253263687253</v>
      </c>
      <c r="O55" s="10">
        <v>-0.34456795398218887</v>
      </c>
      <c r="P55" s="10">
        <v>-2.3776724313188446</v>
      </c>
      <c r="Q55" s="10">
        <v>1.4564009665342326</v>
      </c>
      <c r="R55" s="10">
        <v>3.3597768664558769</v>
      </c>
      <c r="S55" s="10">
        <v>-0.44814030620312639</v>
      </c>
      <c r="T55" s="10">
        <v>-1.6573822022634244</v>
      </c>
      <c r="U55" s="10">
        <v>-2.0776008318893369</v>
      </c>
      <c r="V55" s="10">
        <v>-1.4740716810699772</v>
      </c>
      <c r="W55" s="10">
        <v>-1.7228604940847103</v>
      </c>
      <c r="X55" s="43">
        <v>-0.12665326922894904</v>
      </c>
    </row>
    <row r="56" spans="1:24" ht="14.25" customHeight="1">
      <c r="A56" s="535">
        <v>2004</v>
      </c>
      <c r="B56" s="44">
        <v>86.597754621365183</v>
      </c>
      <c r="C56" s="10">
        <v>82.19336064701605</v>
      </c>
      <c r="D56" s="10">
        <v>85.380479228432435</v>
      </c>
      <c r="E56" s="10">
        <v>79.235619966845647</v>
      </c>
      <c r="F56" s="10">
        <v>87.170632020912038</v>
      </c>
      <c r="G56" s="10">
        <v>71.47333653117775</v>
      </c>
      <c r="H56" s="10">
        <v>81.066018403466117</v>
      </c>
      <c r="I56" s="10">
        <v>81.276705733196366</v>
      </c>
      <c r="J56" s="10">
        <v>80.913375914687578</v>
      </c>
      <c r="K56" s="10">
        <v>80.647650462655974</v>
      </c>
      <c r="L56" s="43">
        <v>82.146938768405974</v>
      </c>
      <c r="M56" s="12"/>
      <c r="N56" s="44">
        <v>3.8821784583697561</v>
      </c>
      <c r="O56" s="10">
        <v>1.7349002129656954</v>
      </c>
      <c r="P56" s="10">
        <v>-0.71866575578610759</v>
      </c>
      <c r="Q56" s="10">
        <v>4.0118822868595361</v>
      </c>
      <c r="R56" s="10">
        <v>6.6216059713409159</v>
      </c>
      <c r="S56" s="10">
        <v>1.0618659873667946</v>
      </c>
      <c r="T56" s="10">
        <v>2.0637378495536041</v>
      </c>
      <c r="U56" s="10">
        <v>-2.2549741998587503</v>
      </c>
      <c r="V56" s="10">
        <v>5.2903309011192334</v>
      </c>
      <c r="W56" s="10">
        <v>5.1689453356408732</v>
      </c>
      <c r="X56" s="43">
        <v>5.6787893265837441</v>
      </c>
    </row>
    <row r="57" spans="1:24" ht="14.25" customHeight="1">
      <c r="A57" s="535">
        <v>2005</v>
      </c>
      <c r="B57" s="44">
        <v>90.149158455997309</v>
      </c>
      <c r="C57" s="10">
        <v>85.420907871717986</v>
      </c>
      <c r="D57" s="10">
        <v>91.381765852529867</v>
      </c>
      <c r="E57" s="10">
        <v>80.190086260754583</v>
      </c>
      <c r="F57" s="10">
        <v>82.638755917091032</v>
      </c>
      <c r="G57" s="10">
        <v>77.669404238337421</v>
      </c>
      <c r="H57" s="10">
        <v>83.5279431688827</v>
      </c>
      <c r="I57" s="10">
        <v>82.695453455452352</v>
      </c>
      <c r="J57" s="10">
        <v>84.124681730420605</v>
      </c>
      <c r="K57" s="10">
        <v>83.79947365602122</v>
      </c>
      <c r="L57" s="43">
        <v>85.432887556048058</v>
      </c>
      <c r="M57" s="12"/>
      <c r="N57" s="44">
        <v>4.1010345477894505</v>
      </c>
      <c r="O57" s="10">
        <v>3.9267736460646852</v>
      </c>
      <c r="P57" s="10">
        <v>7.0288743730767766</v>
      </c>
      <c r="Q57" s="10">
        <v>1.204592447573849</v>
      </c>
      <c r="R57" s="10">
        <v>-5.1988565400487357</v>
      </c>
      <c r="S57" s="10">
        <v>8.6690617898562028</v>
      </c>
      <c r="T57" s="10">
        <v>3.0369380585137051</v>
      </c>
      <c r="U57" s="10">
        <v>1.7455772960499383</v>
      </c>
      <c r="V57" s="10">
        <v>3.968819468265572</v>
      </c>
      <c r="W57" s="10">
        <v>3.9081401321476861</v>
      </c>
      <c r="X57" s="43">
        <v>4.0000867188807243</v>
      </c>
    </row>
    <row r="58" spans="1:24" ht="14.25" customHeight="1">
      <c r="A58" s="535">
        <v>2006</v>
      </c>
      <c r="B58" s="44">
        <v>93.736714047978467</v>
      </c>
      <c r="C58" s="10">
        <v>89.031330863014745</v>
      </c>
      <c r="D58" s="10">
        <v>97.138567767918829</v>
      </c>
      <c r="E58" s="10">
        <v>82.173118381204091</v>
      </c>
      <c r="F58" s="10">
        <v>79.230225502222993</v>
      </c>
      <c r="G58" s="10">
        <v>85.482916572965024</v>
      </c>
      <c r="H58" s="10">
        <v>86.608228550430482</v>
      </c>
      <c r="I58" s="10">
        <v>84.050580787673553</v>
      </c>
      <c r="J58" s="10">
        <v>88.408635953948277</v>
      </c>
      <c r="K58" s="10">
        <v>88.003393499964986</v>
      </c>
      <c r="L58" s="43">
        <v>90.097988980566583</v>
      </c>
      <c r="M58" s="12"/>
      <c r="N58" s="44">
        <v>3.9795774618708979</v>
      </c>
      <c r="O58" s="10">
        <v>4.2266268074775848</v>
      </c>
      <c r="P58" s="10">
        <v>6.2997271520000897</v>
      </c>
      <c r="Q58" s="10">
        <v>2.4729143126262176</v>
      </c>
      <c r="R58" s="10">
        <v>-4.1246148699137226</v>
      </c>
      <c r="S58" s="10">
        <v>10.059961720127198</v>
      </c>
      <c r="T58" s="10">
        <v>3.687730434496439</v>
      </c>
      <c r="U58" s="10">
        <v>1.6386962953788053</v>
      </c>
      <c r="V58" s="10">
        <v>5.0923868422536156</v>
      </c>
      <c r="W58" s="10">
        <v>5.0166423015971962</v>
      </c>
      <c r="X58" s="43">
        <v>5.4605451811025274</v>
      </c>
    </row>
    <row r="59" spans="1:24" ht="14.25" customHeight="1">
      <c r="A59" s="535">
        <v>2007</v>
      </c>
      <c r="B59" s="44">
        <v>96.939150170430125</v>
      </c>
      <c r="C59" s="10">
        <v>91.192767338595971</v>
      </c>
      <c r="D59" s="10">
        <v>95.803247664962385</v>
      </c>
      <c r="E59" s="10">
        <v>87.005665951843184</v>
      </c>
      <c r="F59" s="10">
        <v>86.862898506563411</v>
      </c>
      <c r="G59" s="10">
        <v>87.173067458458704</v>
      </c>
      <c r="H59" s="10">
        <v>87.951096414115653</v>
      </c>
      <c r="I59" s="10">
        <v>82.414669347106681</v>
      </c>
      <c r="J59" s="10">
        <v>92.07597544369321</v>
      </c>
      <c r="K59" s="10">
        <v>91.451708639374459</v>
      </c>
      <c r="L59" s="43">
        <v>94.588533545574165</v>
      </c>
      <c r="M59" s="12"/>
      <c r="N59" s="44">
        <v>3.4164160275689914</v>
      </c>
      <c r="O59" s="10">
        <v>2.4277256721084495</v>
      </c>
      <c r="P59" s="10">
        <v>-1.3746549219736948</v>
      </c>
      <c r="Q59" s="10">
        <v>5.8809348675569639</v>
      </c>
      <c r="R59" s="10">
        <v>9.6335368932229937</v>
      </c>
      <c r="S59" s="10">
        <v>1.9771797140906378</v>
      </c>
      <c r="T59" s="10">
        <v>1.5505084056802287</v>
      </c>
      <c r="U59" s="10">
        <v>-1.946341625763981</v>
      </c>
      <c r="V59" s="10">
        <v>4.1481688413960383</v>
      </c>
      <c r="W59" s="10">
        <v>3.9183888282795065</v>
      </c>
      <c r="X59" s="43">
        <v>4.9840674756638004</v>
      </c>
    </row>
    <row r="60" spans="1:24">
      <c r="A60" s="535">
        <v>2008</v>
      </c>
      <c r="B60" s="44">
        <v>99.124453145619881</v>
      </c>
      <c r="C60" s="10">
        <v>93.892226733707446</v>
      </c>
      <c r="D60" s="10">
        <v>98.758315928139609</v>
      </c>
      <c r="E60" s="10">
        <v>89.483150035900167</v>
      </c>
      <c r="F60" s="10">
        <v>85.765985871289118</v>
      </c>
      <c r="G60" s="10">
        <v>94.091458585048244</v>
      </c>
      <c r="H60" s="10">
        <v>92.046081603077837</v>
      </c>
      <c r="I60" s="10">
        <v>88.946735257200899</v>
      </c>
      <c r="J60" s="10">
        <v>94.280030998885636</v>
      </c>
      <c r="K60" s="10">
        <v>93.452511548401432</v>
      </c>
      <c r="L60" s="43">
        <v>97.731961839580904</v>
      </c>
      <c r="M60" s="12"/>
      <c r="N60" s="44">
        <v>2.2543038301323426</v>
      </c>
      <c r="O60" s="10">
        <v>2.9601683048924965</v>
      </c>
      <c r="P60" s="10">
        <v>3.0845178375492166</v>
      </c>
      <c r="Q60" s="10">
        <v>2.8474974094540473</v>
      </c>
      <c r="R60" s="10">
        <v>-1.2628091557310928</v>
      </c>
      <c r="S60" s="10">
        <v>7.9363860057883429</v>
      </c>
      <c r="T60" s="10">
        <v>4.6559796931706643</v>
      </c>
      <c r="U60" s="10">
        <v>7.9258534455596052</v>
      </c>
      <c r="V60" s="10">
        <v>2.3937357650261948</v>
      </c>
      <c r="W60" s="10">
        <v>2.1878245237788141</v>
      </c>
      <c r="X60" s="43">
        <v>3.3232657026997847</v>
      </c>
    </row>
    <row r="61" spans="1:24">
      <c r="A61" s="535">
        <v>2009</v>
      </c>
      <c r="B61" s="44">
        <v>99.267042594668879</v>
      </c>
      <c r="C61" s="10">
        <v>91.986641715758054</v>
      </c>
      <c r="D61" s="10">
        <v>97.812120552065608</v>
      </c>
      <c r="E61" s="10">
        <v>86.816064264132237</v>
      </c>
      <c r="F61" s="10">
        <v>79.795281113509873</v>
      </c>
      <c r="G61" s="10">
        <v>95.287204094150269</v>
      </c>
      <c r="H61" s="10">
        <v>86.205557984449911</v>
      </c>
      <c r="I61" s="10">
        <v>88.662167194586431</v>
      </c>
      <c r="J61" s="10">
        <v>84.553205636527736</v>
      </c>
      <c r="K61" s="10">
        <v>84.338907240283532</v>
      </c>
      <c r="L61" s="43">
        <v>85.431383947739732</v>
      </c>
      <c r="M61" s="12"/>
      <c r="N61" s="44">
        <v>0.14384891368786068</v>
      </c>
      <c r="O61" s="10">
        <v>-2.0295450265056747</v>
      </c>
      <c r="P61" s="10">
        <v>-0.95809184996885621</v>
      </c>
      <c r="Q61" s="10">
        <v>-2.9805452430964996</v>
      </c>
      <c r="R61" s="10">
        <v>-6.9616231856060136</v>
      </c>
      <c r="S61" s="10">
        <v>1.270833215983358</v>
      </c>
      <c r="T61" s="10">
        <v>-6.3452170009946744</v>
      </c>
      <c r="U61" s="10">
        <v>-0.31993086850417018</v>
      </c>
      <c r="V61" s="10">
        <v>-10.316951807613284</v>
      </c>
      <c r="W61" s="10">
        <v>-9.7521234658286655</v>
      </c>
      <c r="X61" s="43">
        <v>-12.586033944587726</v>
      </c>
    </row>
    <row r="62" spans="1:24" s="64" customFormat="1">
      <c r="A62" s="535">
        <v>2010</v>
      </c>
      <c r="B62" s="74">
        <v>99.419316825185973</v>
      </c>
      <c r="C62" s="42">
        <v>95.236213370405636</v>
      </c>
      <c r="D62" s="42">
        <v>97.383760302010472</v>
      </c>
      <c r="E62" s="42">
        <v>93.181339949309844</v>
      </c>
      <c r="F62" s="42">
        <v>92.832833202166682</v>
      </c>
      <c r="G62" s="42">
        <v>93.611200448554882</v>
      </c>
      <c r="H62" s="42">
        <v>91.808865668409538</v>
      </c>
      <c r="I62" s="42">
        <v>90.954876392230574</v>
      </c>
      <c r="J62" s="42">
        <v>92.443942350789428</v>
      </c>
      <c r="K62" s="42">
        <v>92.22317146839076</v>
      </c>
      <c r="L62" s="75">
        <v>93.303073127718378</v>
      </c>
      <c r="N62" s="74">
        <v>0.15339857674501189</v>
      </c>
      <c r="O62" s="42">
        <v>3.5326560400898988</v>
      </c>
      <c r="P62" s="42">
        <v>-0.43794189067510869</v>
      </c>
      <c r="Q62" s="42">
        <v>7.3319099859349368</v>
      </c>
      <c r="R62" s="42">
        <v>16.338750746564457</v>
      </c>
      <c r="S62" s="42">
        <v>-1.7588968650390724</v>
      </c>
      <c r="T62" s="42">
        <v>6.4999378404004604</v>
      </c>
      <c r="U62" s="42">
        <v>2.5858934765403907</v>
      </c>
      <c r="V62" s="42">
        <v>9.3322738681037354</v>
      </c>
      <c r="W62" s="42">
        <v>9.3483120496745009</v>
      </c>
      <c r="X62" s="75">
        <v>9.2140485337261158</v>
      </c>
    </row>
    <row r="63" spans="1:24">
      <c r="A63" s="535">
        <v>2011</v>
      </c>
      <c r="B63" s="44">
        <v>99.399694093656805</v>
      </c>
      <c r="C63" s="10">
        <v>99.528904660997796</v>
      </c>
      <c r="D63" s="10">
        <v>100.845859336185</v>
      </c>
      <c r="E63" s="10">
        <v>98.245903036796548</v>
      </c>
      <c r="F63" s="10">
        <v>99.944424010467031</v>
      </c>
      <c r="G63" s="10">
        <v>96.144413596625512</v>
      </c>
      <c r="H63" s="10">
        <v>99.498232368566903</v>
      </c>
      <c r="I63" s="10">
        <v>103.08980224119611</v>
      </c>
      <c r="J63" s="10">
        <v>96.812821150898415</v>
      </c>
      <c r="K63" s="10">
        <v>96.278422651725748</v>
      </c>
      <c r="L63" s="43">
        <v>98.998225783096402</v>
      </c>
      <c r="N63" s="44">
        <v>-1.9737342958880966E-2</v>
      </c>
      <c r="O63" s="10">
        <v>4.5074149198860214</v>
      </c>
      <c r="P63" s="10">
        <v>3.5551092127041883</v>
      </c>
      <c r="Q63" s="10">
        <v>5.4351687690280093</v>
      </c>
      <c r="R63" s="10">
        <v>7.6606417826471818</v>
      </c>
      <c r="S63" s="10">
        <v>2.7061004836304692</v>
      </c>
      <c r="T63" s="10">
        <v>8.375407586375605</v>
      </c>
      <c r="U63" s="10">
        <v>13.341699016373031</v>
      </c>
      <c r="V63" s="10">
        <v>4.7259762933202998</v>
      </c>
      <c r="W63" s="10">
        <v>4.3972150586091274</v>
      </c>
      <c r="X63" s="43">
        <v>6.1039282678097662</v>
      </c>
    </row>
    <row r="64" spans="1:24">
      <c r="A64" s="535">
        <v>2012</v>
      </c>
      <c r="B64" s="44">
        <v>99.285782131079756</v>
      </c>
      <c r="C64" s="10">
        <v>101.89518374857288</v>
      </c>
      <c r="D64" s="10">
        <v>103.26288198198601</v>
      </c>
      <c r="E64" s="10">
        <v>100.5632417625939</v>
      </c>
      <c r="F64" s="10">
        <v>102.76852627689905</v>
      </c>
      <c r="G64" s="10">
        <v>97.779627772837017</v>
      </c>
      <c r="H64" s="10">
        <v>102.98392792629734</v>
      </c>
      <c r="I64" s="10">
        <v>108.94975234334684</v>
      </c>
      <c r="J64" s="10">
        <v>98.49167368506636</v>
      </c>
      <c r="K64" s="10">
        <v>97.928027232410471</v>
      </c>
      <c r="L64" s="43">
        <v>100.83726477044326</v>
      </c>
      <c r="N64" s="44">
        <v>-0.11459991262118274</v>
      </c>
      <c r="O64" s="10">
        <v>2.3774792816567025</v>
      </c>
      <c r="P64" s="10">
        <v>2.3967495162528163</v>
      </c>
      <c r="Q64" s="10">
        <v>2.3587128360247567</v>
      </c>
      <c r="R64" s="10">
        <v>2.8256726619748873</v>
      </c>
      <c r="S64" s="10">
        <v>1.7007895883291324</v>
      </c>
      <c r="T64" s="10">
        <v>3.5032738519600315</v>
      </c>
      <c r="U64" s="10">
        <v>5.6843159796158949</v>
      </c>
      <c r="V64" s="10">
        <v>1.7341221071857538</v>
      </c>
      <c r="W64" s="10">
        <v>1.7133689307021083</v>
      </c>
      <c r="X64" s="43">
        <v>1.8576484303629348</v>
      </c>
    </row>
    <row r="65" spans="1:24">
      <c r="A65" s="535">
        <v>2013</v>
      </c>
      <c r="B65" s="44">
        <v>99.680626703616085</v>
      </c>
      <c r="C65" s="10">
        <v>101.21196149308101</v>
      </c>
      <c r="D65" s="10">
        <v>99.458965996302027</v>
      </c>
      <c r="E65" s="10">
        <v>103.02785986459766</v>
      </c>
      <c r="F65" s="10">
        <v>108.57895648262496</v>
      </c>
      <c r="G65" s="10">
        <v>95.991923069411413</v>
      </c>
      <c r="H65" s="10">
        <v>100.8707383452703</v>
      </c>
      <c r="I65" s="10">
        <v>107.48244044960886</v>
      </c>
      <c r="J65" s="10">
        <v>95.620821826701075</v>
      </c>
      <c r="K65" s="10">
        <v>94.459978821195818</v>
      </c>
      <c r="L65" s="43">
        <v>99.970015626324198</v>
      </c>
      <c r="N65" s="44">
        <v>0.39768490921998634</v>
      </c>
      <c r="O65" s="10">
        <v>-0.67051476856622161</v>
      </c>
      <c r="P65" s="10">
        <v>-3.683720532172996</v>
      </c>
      <c r="Q65" s="10">
        <v>2.4508140935056044</v>
      </c>
      <c r="R65" s="10">
        <v>5.6539004851254848</v>
      </c>
      <c r="S65" s="10">
        <v>-1.8282997636060005</v>
      </c>
      <c r="T65" s="10">
        <v>-2.051960556932142</v>
      </c>
      <c r="U65" s="10">
        <v>-1.3467785489900574</v>
      </c>
      <c r="V65" s="10">
        <v>-2.9148168073019232</v>
      </c>
      <c r="W65" s="10">
        <v>-3.5414257891502432</v>
      </c>
      <c r="X65" s="43">
        <v>-0.86004826300410953</v>
      </c>
    </row>
    <row r="66" spans="1:24">
      <c r="A66" s="535">
        <v>2014</v>
      </c>
      <c r="B66" s="44">
        <v>99.457652964682012</v>
      </c>
      <c r="C66" s="10">
        <v>99.488129416170423</v>
      </c>
      <c r="D66" s="10">
        <v>98.845101528191051</v>
      </c>
      <c r="E66" s="10">
        <v>100.13957840666612</v>
      </c>
      <c r="F66" s="10">
        <v>101.14750023430943</v>
      </c>
      <c r="G66" s="10">
        <v>98.824147012416887</v>
      </c>
      <c r="H66" s="10">
        <v>99.976338960619586</v>
      </c>
      <c r="I66" s="10">
        <v>103.54382453783575</v>
      </c>
      <c r="J66" s="10">
        <v>97.178685222193593</v>
      </c>
      <c r="K66" s="10">
        <v>96.53800285619306</v>
      </c>
      <c r="L66" s="43">
        <v>99.542608053930778</v>
      </c>
      <c r="N66" s="44">
        <v>-0.22368813911759489</v>
      </c>
      <c r="O66" s="10">
        <v>-1.7031900691188873</v>
      </c>
      <c r="P66" s="10">
        <v>-0.61720375027204399</v>
      </c>
      <c r="Q66" s="10">
        <v>-2.8033984804958667</v>
      </c>
      <c r="R66" s="10">
        <v>-6.844287778271962</v>
      </c>
      <c r="S66" s="10">
        <v>2.9504815118220895</v>
      </c>
      <c r="T66" s="10">
        <v>-0.88667873292378463</v>
      </c>
      <c r="U66" s="10">
        <v>-3.6644273197533717</v>
      </c>
      <c r="V66" s="10">
        <v>1.6292093769241234</v>
      </c>
      <c r="W66" s="10">
        <v>2.1998988999677449</v>
      </c>
      <c r="X66" s="43">
        <v>-0.42753576631519019</v>
      </c>
    </row>
    <row r="67" spans="1:24" s="218" customFormat="1">
      <c r="A67" s="535">
        <v>2015</v>
      </c>
      <c r="B67" s="737">
        <v>100</v>
      </c>
      <c r="C67" s="706">
        <v>100</v>
      </c>
      <c r="D67" s="706">
        <v>100</v>
      </c>
      <c r="E67" s="706">
        <v>100</v>
      </c>
      <c r="F67" s="706">
        <v>100.00000000000003</v>
      </c>
      <c r="G67" s="706">
        <v>100</v>
      </c>
      <c r="H67" s="706">
        <v>100</v>
      </c>
      <c r="I67" s="706">
        <v>100</v>
      </c>
      <c r="J67" s="706">
        <v>100</v>
      </c>
      <c r="K67" s="706">
        <v>100</v>
      </c>
      <c r="L67" s="738">
        <v>100</v>
      </c>
      <c r="N67" s="737">
        <v>0.545304477987818</v>
      </c>
      <c r="O67" s="706">
        <v>0.51450417937637383</v>
      </c>
      <c r="P67" s="706">
        <v>1.1683922156522586</v>
      </c>
      <c r="Q67" s="706">
        <v>-0.13938385689951094</v>
      </c>
      <c r="R67" s="706">
        <v>-1.1344820501260067</v>
      </c>
      <c r="S67" s="706">
        <v>1.1898438014702695</v>
      </c>
      <c r="T67" s="706">
        <v>2.3666639153230307E-2</v>
      </c>
      <c r="U67" s="706">
        <v>-3.4225358717948517</v>
      </c>
      <c r="V67" s="706">
        <v>2.9032238616478745</v>
      </c>
      <c r="W67" s="706">
        <v>3.5861495383989528</v>
      </c>
      <c r="X67" s="738">
        <v>0.45949363293897871</v>
      </c>
    </row>
    <row r="68" spans="1:24">
      <c r="A68" s="535">
        <v>2016</v>
      </c>
      <c r="B68" s="44">
        <v>100.32212151758624</v>
      </c>
      <c r="C68" s="10">
        <v>98.834796781166844</v>
      </c>
      <c r="D68" s="10">
        <v>100.61879065652055</v>
      </c>
      <c r="E68" s="10">
        <v>97.11296203872827</v>
      </c>
      <c r="F68" s="10">
        <v>95.208863827197604</v>
      </c>
      <c r="G68" s="10">
        <v>99.50138898408062</v>
      </c>
      <c r="H68" s="10">
        <v>98.412801220553234</v>
      </c>
      <c r="I68" s="10">
        <v>103.9622126717928</v>
      </c>
      <c r="J68" s="10">
        <v>94.283789203251786</v>
      </c>
      <c r="K68" s="10">
        <v>94.320871187773761</v>
      </c>
      <c r="L68" s="43">
        <v>94.153229938124312</v>
      </c>
      <c r="N68" s="44">
        <v>0.32212151758623797</v>
      </c>
      <c r="O68" s="10">
        <v>-1.1652032188331551</v>
      </c>
      <c r="P68" s="10">
        <v>0.61879065652055143</v>
      </c>
      <c r="Q68" s="10">
        <v>-2.8870379612717323</v>
      </c>
      <c r="R68" s="10">
        <v>-4.7911361728024238</v>
      </c>
      <c r="S68" s="10">
        <v>-0.49861101591938128</v>
      </c>
      <c r="T68" s="10">
        <v>-1.5871987794467635</v>
      </c>
      <c r="U68" s="10">
        <v>3.9622126717927975</v>
      </c>
      <c r="V68" s="10">
        <v>-5.7162107967482108</v>
      </c>
      <c r="W68" s="10">
        <v>-5.6791288122262422</v>
      </c>
      <c r="X68" s="43">
        <v>-5.8467700618756835</v>
      </c>
    </row>
    <row r="69" spans="1:24" s="64" customFormat="1">
      <c r="A69" s="535">
        <v>2017</v>
      </c>
      <c r="B69" s="74">
        <v>101.62552500117954</v>
      </c>
      <c r="C69" s="42">
        <v>101.36031542534015</v>
      </c>
      <c r="D69" s="42">
        <v>103.8865251747763</v>
      </c>
      <c r="E69" s="42">
        <v>98.954048757955064</v>
      </c>
      <c r="F69" s="42">
        <v>100.06768663188677</v>
      </c>
      <c r="G69" s="42">
        <v>97.637480700940955</v>
      </c>
      <c r="H69" s="42">
        <v>101.42735339595691</v>
      </c>
      <c r="I69" s="42">
        <v>109.26205162806693</v>
      </c>
      <c r="J69" s="42">
        <v>95.527450315643364</v>
      </c>
      <c r="K69" s="42">
        <v>95.477979748011649</v>
      </c>
      <c r="L69" s="75">
        <v>95.686036564639039</v>
      </c>
      <c r="N69" s="74">
        <v>1.2992184214972058</v>
      </c>
      <c r="O69" s="42">
        <v>2.5552930004653529</v>
      </c>
      <c r="P69" s="42">
        <v>3.2476384350620169</v>
      </c>
      <c r="Q69" s="42">
        <v>1.8958197552378042</v>
      </c>
      <c r="R69" s="42">
        <v>5.1033303091483573</v>
      </c>
      <c r="S69" s="42">
        <v>-1.8732485065488635</v>
      </c>
      <c r="T69" s="42">
        <v>3.063170784710989</v>
      </c>
      <c r="U69" s="42">
        <v>5.097851248131513</v>
      </c>
      <c r="V69" s="42">
        <v>1.3190614451340732</v>
      </c>
      <c r="W69" s="42">
        <v>1.2267789150657071</v>
      </c>
      <c r="X69" s="75">
        <v>1.627991549012231</v>
      </c>
    </row>
    <row r="70" spans="1:24" s="64" customFormat="1">
      <c r="A70" s="535">
        <v>2018</v>
      </c>
      <c r="B70" s="74">
        <v>102.89131105268008</v>
      </c>
      <c r="C70" s="42">
        <v>103.21698306725378</v>
      </c>
      <c r="D70" s="42">
        <v>106.35040451909212</v>
      </c>
      <c r="E70" s="42">
        <v>100.26291833605924</v>
      </c>
      <c r="F70" s="42">
        <v>100.84573892502291</v>
      </c>
      <c r="G70" s="42">
        <v>99.567791669951973</v>
      </c>
      <c r="H70" s="42">
        <v>103.95969364473507</v>
      </c>
      <c r="I70" s="42">
        <v>112.16751808465075</v>
      </c>
      <c r="J70" s="42">
        <v>98.162437542433651</v>
      </c>
      <c r="K70" s="42">
        <v>98.295478816414487</v>
      </c>
      <c r="L70" s="75">
        <v>97.760824777796174</v>
      </c>
      <c r="N70" s="74">
        <v>1.245539495600001</v>
      </c>
      <c r="O70" s="42">
        <v>1.8317500632495598</v>
      </c>
      <c r="P70" s="42">
        <v>2.3717025284758053</v>
      </c>
      <c r="Q70" s="42">
        <v>1.3227044214286998</v>
      </c>
      <c r="R70" s="42">
        <v>0.77752601196658944</v>
      </c>
      <c r="S70" s="42">
        <v>1.9770184105051491</v>
      </c>
      <c r="T70" s="42">
        <v>2.4967034670541732</v>
      </c>
      <c r="U70" s="42">
        <v>2.6591725244865083</v>
      </c>
      <c r="V70" s="42">
        <v>2.7583560726091916</v>
      </c>
      <c r="W70" s="42">
        <v>2.9509412283742043</v>
      </c>
      <c r="X70" s="75">
        <v>2.1683291393886472</v>
      </c>
    </row>
    <row r="71" spans="1:24" s="64" customFormat="1">
      <c r="A71" s="535">
        <v>2019</v>
      </c>
      <c r="B71" s="74">
        <v>104.38054577764507</v>
      </c>
      <c r="C71" s="42">
        <v>103.77298374787938</v>
      </c>
      <c r="D71" s="42">
        <v>109.40618789832894</v>
      </c>
      <c r="E71" s="42">
        <v>98.69146869166957</v>
      </c>
      <c r="F71" s="42">
        <v>93.080319623467773</v>
      </c>
      <c r="G71" s="42">
        <v>105.72527871820154</v>
      </c>
      <c r="H71" s="42">
        <v>104.67911520362667</v>
      </c>
      <c r="I71" s="42">
        <v>114.02013617010327</v>
      </c>
      <c r="J71" s="42">
        <v>98.546956102376214</v>
      </c>
      <c r="K71" s="42">
        <v>98.665955502835516</v>
      </c>
      <c r="L71" s="75">
        <v>98.20446409503964</v>
      </c>
      <c r="N71" s="74">
        <v>1.4473862853224828</v>
      </c>
      <c r="O71" s="42">
        <v>0.53867170314727542</v>
      </c>
      <c r="P71" s="42">
        <v>2.873316178772245</v>
      </c>
      <c r="Q71" s="42">
        <v>-1.567328849458105</v>
      </c>
      <c r="R71" s="42">
        <v>-7.7002949101583784</v>
      </c>
      <c r="S71" s="42">
        <v>6.1842157438426026</v>
      </c>
      <c r="T71" s="42">
        <v>0.69201969885568371</v>
      </c>
      <c r="U71" s="42">
        <v>1.6516529179636308</v>
      </c>
      <c r="V71" s="42">
        <v>0.39171659707037954</v>
      </c>
      <c r="W71" s="42">
        <v>0.37690104456682416</v>
      </c>
      <c r="X71" s="75">
        <v>0.45380071030685087</v>
      </c>
    </row>
    <row r="72" spans="1:24" s="64" customFormat="1">
      <c r="A72" s="535">
        <v>2020</v>
      </c>
      <c r="B72" s="74">
        <v>105.65974185176145</v>
      </c>
      <c r="C72" s="42">
        <v>102.62959206514195</v>
      </c>
      <c r="D72" s="42">
        <v>86.711151152560461</v>
      </c>
      <c r="E72" s="42">
        <v>125.70687066675565</v>
      </c>
      <c r="F72" s="42">
        <v>108.95285982217322</v>
      </c>
      <c r="G72" s="42">
        <v>197.54181895044223</v>
      </c>
      <c r="H72" s="42">
        <v>101.2631786033767</v>
      </c>
      <c r="I72" s="42">
        <v>46.128784663127895</v>
      </c>
      <c r="J72" s="42">
        <v>147.01773987548219</v>
      </c>
      <c r="K72" s="42">
        <v>147.27577611909848</v>
      </c>
      <c r="L72" s="75">
        <v>145.04538784676976</v>
      </c>
      <c r="M72" s="58"/>
      <c r="N72" s="74">
        <v>1.2255119616268129</v>
      </c>
      <c r="O72" s="42">
        <v>-1.1018201861819343</v>
      </c>
      <c r="P72" s="42">
        <v>-20.74383285053214</v>
      </c>
      <c r="Q72" s="42">
        <v>27.373594023093517</v>
      </c>
      <c r="R72" s="42">
        <v>17.052520084711453</v>
      </c>
      <c r="S72" s="42">
        <v>86.844453233334136</v>
      </c>
      <c r="T72" s="42">
        <v>-3.2632455801762661</v>
      </c>
      <c r="U72" s="42">
        <v>-59.54329979547672</v>
      </c>
      <c r="V72" s="42">
        <v>49.185470247048272</v>
      </c>
      <c r="W72" s="42">
        <v>49.267065188322221</v>
      </c>
      <c r="X72" s="75">
        <v>47.697346738126626</v>
      </c>
    </row>
    <row r="73" spans="1:24" s="64" customFormat="1">
      <c r="A73" s="535" t="s">
        <v>935</v>
      </c>
      <c r="B73" s="74">
        <v>108.09095177833687</v>
      </c>
      <c r="C73" s="42">
        <v>109.8353555969135</v>
      </c>
      <c r="D73" s="42">
        <v>98.393766322800815</v>
      </c>
      <c r="E73" s="42">
        <v>124.28802451413139</v>
      </c>
      <c r="F73" s="42">
        <v>115.72113275011975</v>
      </c>
      <c r="G73" s="42">
        <v>148.22517925489063</v>
      </c>
      <c r="H73" s="42">
        <v>109.35086878097073</v>
      </c>
      <c r="I73" s="42">
        <v>69.480233836604896</v>
      </c>
      <c r="J73" s="42">
        <v>142.26671427718594</v>
      </c>
      <c r="K73" s="42">
        <v>142.50925354792457</v>
      </c>
      <c r="L73" s="75">
        <v>140.77628552404695</v>
      </c>
      <c r="M73" s="58"/>
      <c r="N73" s="74">
        <v>2.300980377168016</v>
      </c>
      <c r="O73" s="42">
        <v>7.0211362890323592</v>
      </c>
      <c r="P73" s="42">
        <v>13.473025112636151</v>
      </c>
      <c r="Q73" s="42">
        <v>-1.1286941955508278</v>
      </c>
      <c r="R73" s="42">
        <v>6.212111310334878</v>
      </c>
      <c r="S73" s="42">
        <v>-24.965164316890174</v>
      </c>
      <c r="T73" s="42">
        <v>7.9868025961060907</v>
      </c>
      <c r="U73" s="42">
        <v>50.622294396024927</v>
      </c>
      <c r="V73" s="42">
        <v>-3.2316002152666501</v>
      </c>
      <c r="W73" s="42">
        <v>-3.2364606704359367</v>
      </c>
      <c r="X73" s="75">
        <v>-2.9432871917532522</v>
      </c>
    </row>
    <row r="74" spans="1:24" s="64" customFormat="1">
      <c r="A74" s="535" t="s">
        <v>934</v>
      </c>
      <c r="B74" s="74">
        <v>112.71754372790517</v>
      </c>
      <c r="C74" s="42">
        <v>125.50772729990743</v>
      </c>
      <c r="D74" s="42">
        <v>122.54566975981844</v>
      </c>
      <c r="E74" s="42">
        <v>128.04257250530574</v>
      </c>
      <c r="F74" s="42">
        <v>122.38030255866326</v>
      </c>
      <c r="G74" s="42">
        <v>137.25710393411029</v>
      </c>
      <c r="H74" s="42">
        <v>133.70058297773937</v>
      </c>
      <c r="I74" s="42">
        <v>132.60262474002874</v>
      </c>
      <c r="J74" s="42">
        <v>134.49349196068113</v>
      </c>
      <c r="K74" s="42">
        <v>134.57788231265945</v>
      </c>
      <c r="L74" s="75">
        <v>134.15684933371656</v>
      </c>
      <c r="M74" s="58"/>
      <c r="N74" s="74">
        <v>4.2802768163759719</v>
      </c>
      <c r="O74" s="42">
        <v>14.268967963749501</v>
      </c>
      <c r="P74" s="42">
        <v>24.546172323338421</v>
      </c>
      <c r="Q74" s="42">
        <v>3.0208445309607868</v>
      </c>
      <c r="R74" s="42">
        <v>5.7544976015079907</v>
      </c>
      <c r="S74" s="42">
        <v>-7.3996033439901909</v>
      </c>
      <c r="T74" s="42">
        <v>22.267508679369531</v>
      </c>
      <c r="U74" s="42">
        <v>90.849422084369152</v>
      </c>
      <c r="V74" s="42">
        <v>-5.4638376629404846</v>
      </c>
      <c r="W74" s="42">
        <v>-5.5655131423433257</v>
      </c>
      <c r="X74" s="75">
        <v>-4.7020960708610833</v>
      </c>
    </row>
  </sheetData>
  <mergeCells count="2">
    <mergeCell ref="N2:X2"/>
    <mergeCell ref="N1:X1"/>
  </mergeCells>
  <hyperlinks>
    <hyperlink ref="A1" location="'INDICE DE CUADROS'!A1" display="Índice"/>
  </hyperlinks>
  <pageMargins left="0.75" right="0.75" top="1" bottom="1" header="0" footer="0"/>
  <pageSetup paperSize="9" scale="49" orientation="landscape" horizontalDpi="96" verticalDpi="98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1:L74"/>
  <sheetViews>
    <sheetView showGridLines="0" zoomScale="55" zoomScaleNormal="55" workbookViewId="0">
      <pane xSplit="1" ySplit="5" topLeftCell="B13" activePane="bottomRight" state="frozen"/>
      <selection activeCell="C77" sqref="C77"/>
      <selection pane="topRight" activeCell="C77" sqref="C77"/>
      <selection pane="bottomLeft" activeCell="C77" sqref="C77"/>
      <selection pane="bottomRight" activeCell="J100" sqref="J100"/>
    </sheetView>
  </sheetViews>
  <sheetFormatPr baseColWidth="10" defaultColWidth="11.42578125" defaultRowHeight="12.75"/>
  <cols>
    <col min="1" max="2" width="13" style="1" customWidth="1"/>
    <col min="3" max="6" width="11.7109375" style="1" customWidth="1"/>
    <col min="7" max="7" width="7.7109375" style="1" customWidth="1"/>
    <col min="8" max="12" width="9.7109375" style="1" customWidth="1"/>
    <col min="13" max="16384" width="11.42578125" style="11"/>
  </cols>
  <sheetData>
    <row r="1" spans="1:12" ht="50.1" customHeight="1" thickTop="1" thickBot="1">
      <c r="A1" s="158" t="s">
        <v>135</v>
      </c>
      <c r="B1" s="365" t="s">
        <v>518</v>
      </c>
      <c r="C1" s="690"/>
      <c r="D1" s="690"/>
      <c r="E1" s="690"/>
      <c r="F1" s="691"/>
      <c r="G1" s="387"/>
      <c r="H1" s="1106" t="s">
        <v>518</v>
      </c>
      <c r="I1" s="1107"/>
      <c r="J1" s="1107"/>
      <c r="K1" s="1107"/>
      <c r="L1" s="1108"/>
    </row>
    <row r="2" spans="1:12" ht="16.5" customHeight="1" thickTop="1" thickBot="1">
      <c r="B2" s="365" t="s">
        <v>137</v>
      </c>
      <c r="C2" s="363"/>
      <c r="D2" s="363"/>
      <c r="E2" s="363"/>
      <c r="F2" s="364"/>
      <c r="G2" s="387"/>
      <c r="H2" s="1106" t="s">
        <v>136</v>
      </c>
      <c r="I2" s="1107"/>
      <c r="J2" s="1107"/>
      <c r="K2" s="1107"/>
      <c r="L2" s="1108"/>
    </row>
    <row r="3" spans="1:12" ht="13.15" customHeight="1" thickTop="1" thickBot="1">
      <c r="A3" s="603" t="s">
        <v>179</v>
      </c>
      <c r="B3" s="213"/>
      <c r="C3" s="213"/>
      <c r="D3" s="213"/>
      <c r="E3" s="213"/>
      <c r="H3" s="213"/>
      <c r="I3" s="213"/>
      <c r="J3" s="213"/>
      <c r="K3" s="213"/>
    </row>
    <row r="4" spans="1:12" ht="40.15" customHeight="1" thickTop="1" thickBot="1">
      <c r="B4" s="630" t="s">
        <v>620</v>
      </c>
      <c r="C4" s="631" t="s">
        <v>110</v>
      </c>
      <c r="D4" s="631" t="s">
        <v>31</v>
      </c>
      <c r="E4" s="631" t="s">
        <v>647</v>
      </c>
      <c r="F4" s="632" t="s">
        <v>648</v>
      </c>
      <c r="G4" s="693"/>
      <c r="H4" s="630" t="s">
        <v>620</v>
      </c>
      <c r="I4" s="631" t="s">
        <v>110</v>
      </c>
      <c r="J4" s="631" t="s">
        <v>31</v>
      </c>
      <c r="K4" s="631" t="s">
        <v>647</v>
      </c>
      <c r="L4" s="632" t="s">
        <v>648</v>
      </c>
    </row>
    <row r="5" spans="1:12" ht="61.5" customHeight="1" thickTop="1" thickBot="1">
      <c r="A5" s="62"/>
      <c r="B5" s="748" t="s">
        <v>0</v>
      </c>
      <c r="C5" s="688" t="s">
        <v>8</v>
      </c>
      <c r="D5" s="749" t="s">
        <v>30</v>
      </c>
      <c r="E5" s="697" t="s">
        <v>33</v>
      </c>
      <c r="F5" s="359" t="s">
        <v>504</v>
      </c>
      <c r="G5" s="388"/>
      <c r="H5" s="78" t="s">
        <v>0</v>
      </c>
      <c r="I5" s="688" t="s">
        <v>8</v>
      </c>
      <c r="J5" s="750" t="s">
        <v>30</v>
      </c>
      <c r="K5" s="697" t="s">
        <v>33</v>
      </c>
      <c r="L5" s="359" t="s">
        <v>504</v>
      </c>
    </row>
    <row r="6" spans="1:12" ht="14.25" customHeight="1" thickTop="1">
      <c r="A6" s="31">
        <v>1954</v>
      </c>
      <c r="B6" s="698">
        <v>2472.6066296374611</v>
      </c>
      <c r="C6" s="10">
        <v>551.11829844914575</v>
      </c>
      <c r="D6" s="10">
        <v>511.88775486301785</v>
      </c>
      <c r="E6" s="10">
        <v>39.230543586127908</v>
      </c>
      <c r="F6" s="700">
        <v>0</v>
      </c>
      <c r="G6" s="10"/>
      <c r="H6" s="698"/>
      <c r="I6" s="10"/>
      <c r="J6" s="10"/>
      <c r="K6" s="10"/>
      <c r="L6" s="29"/>
    </row>
    <row r="7" spans="1:12" ht="14.25" customHeight="1">
      <c r="A7" s="31">
        <v>1955</v>
      </c>
      <c r="B7" s="30">
        <v>2759.2966098429515</v>
      </c>
      <c r="C7" s="10">
        <v>636.08569031576053</v>
      </c>
      <c r="D7" s="10">
        <v>577.94258344436662</v>
      </c>
      <c r="E7" s="10">
        <v>58.143106871393805</v>
      </c>
      <c r="F7" s="29">
        <v>0</v>
      </c>
      <c r="G7" s="10"/>
      <c r="H7" s="30">
        <v>11.594645778634249</v>
      </c>
      <c r="I7" s="10">
        <v>15.417269233432119</v>
      </c>
      <c r="J7" s="10">
        <v>12.904162671174891</v>
      </c>
      <c r="K7" s="10">
        <v>48.208771932371228</v>
      </c>
      <c r="L7" s="100"/>
    </row>
    <row r="8" spans="1:12" ht="14.25" customHeight="1">
      <c r="A8" s="31">
        <v>1956</v>
      </c>
      <c r="B8" s="30">
        <v>3169.8193319626484</v>
      </c>
      <c r="C8" s="10">
        <v>782.37852779698244</v>
      </c>
      <c r="D8" s="10">
        <v>693.89043343688206</v>
      </c>
      <c r="E8" s="10">
        <v>88.48809436010032</v>
      </c>
      <c r="F8" s="29">
        <v>0</v>
      </c>
      <c r="G8" s="10"/>
      <c r="H8" s="30">
        <v>14.877803301583526</v>
      </c>
      <c r="I8" s="10">
        <v>22.998919753814985</v>
      </c>
      <c r="J8" s="10">
        <v>20.062174567843847</v>
      </c>
      <c r="K8" s="10">
        <v>52.190172010976823</v>
      </c>
      <c r="L8" s="100"/>
    </row>
    <row r="9" spans="1:12" ht="14.25" customHeight="1">
      <c r="A9" s="31">
        <v>1957</v>
      </c>
      <c r="B9" s="30">
        <v>3716.3693544937596</v>
      </c>
      <c r="C9" s="10">
        <v>966.73178849392536</v>
      </c>
      <c r="D9" s="10">
        <v>840.10952376958062</v>
      </c>
      <c r="E9" s="10">
        <v>126.62226472434476</v>
      </c>
      <c r="F9" s="29">
        <v>0</v>
      </c>
      <c r="G9" s="10"/>
      <c r="H9" s="30">
        <v>17.242308324011169</v>
      </c>
      <c r="I9" s="10">
        <v>23.563179988597582</v>
      </c>
      <c r="J9" s="10">
        <v>21.072360027860082</v>
      </c>
      <c r="K9" s="10">
        <v>43.095255514327491</v>
      </c>
      <c r="L9" s="100"/>
    </row>
    <row r="10" spans="1:12" ht="14.25" customHeight="1">
      <c r="A10" s="31">
        <v>1958</v>
      </c>
      <c r="B10" s="30">
        <v>4272.7142355661044</v>
      </c>
      <c r="C10" s="10">
        <v>1135.6479707798769</v>
      </c>
      <c r="D10" s="10">
        <v>939.95181298254249</v>
      </c>
      <c r="E10" s="10">
        <v>195.69615779733462</v>
      </c>
      <c r="F10" s="29">
        <v>0</v>
      </c>
      <c r="G10" s="10"/>
      <c r="H10" s="30">
        <v>14.970118091185514</v>
      </c>
      <c r="I10" s="10">
        <v>17.472910717987933</v>
      </c>
      <c r="J10" s="10">
        <v>11.884437253486713</v>
      </c>
      <c r="K10" s="10">
        <v>54.551143294872318</v>
      </c>
      <c r="L10" s="100"/>
    </row>
    <row r="11" spans="1:12" ht="14.25" customHeight="1">
      <c r="A11" s="31">
        <v>1959</v>
      </c>
      <c r="B11" s="30">
        <v>4431.1942977749022</v>
      </c>
      <c r="C11" s="10">
        <v>900.47367421133345</v>
      </c>
      <c r="D11" s="10">
        <v>914.44151351286405</v>
      </c>
      <c r="E11" s="10">
        <v>-13.96783930153061</v>
      </c>
      <c r="F11" s="29">
        <v>0</v>
      </c>
      <c r="G11" s="10"/>
      <c r="H11" s="30">
        <v>3.7091191563809467</v>
      </c>
      <c r="I11" s="10">
        <v>-20.708379939872003</v>
      </c>
      <c r="J11" s="10">
        <v>-2.7140007729473115</v>
      </c>
      <c r="K11" s="10">
        <v>-107.13751330570112</v>
      </c>
      <c r="L11" s="100"/>
    </row>
    <row r="12" spans="1:12" ht="14.25" customHeight="1">
      <c r="A12" s="31">
        <v>1960</v>
      </c>
      <c r="B12" s="30">
        <v>4558.1478245155749</v>
      </c>
      <c r="C12" s="10">
        <v>933.61357861687532</v>
      </c>
      <c r="D12" s="10">
        <v>969.85550850222285</v>
      </c>
      <c r="E12" s="10">
        <v>-36.241929885347545</v>
      </c>
      <c r="F12" s="29">
        <v>0</v>
      </c>
      <c r="G12" s="10"/>
      <c r="H12" s="30">
        <v>2.8649957146862581</v>
      </c>
      <c r="I12" s="10">
        <v>3.6802746548439513</v>
      </c>
      <c r="J12" s="10">
        <v>6.0598730668387724</v>
      </c>
      <c r="K12" s="10">
        <v>159.46697340207888</v>
      </c>
      <c r="L12" s="100"/>
    </row>
    <row r="13" spans="1:12" ht="14.25" customHeight="1">
      <c r="A13" s="31">
        <v>1961</v>
      </c>
      <c r="B13" s="30">
        <v>5191.14064953057</v>
      </c>
      <c r="C13" s="10">
        <v>1285.8025059682057</v>
      </c>
      <c r="D13" s="10">
        <v>1134.7083685138787</v>
      </c>
      <c r="E13" s="10">
        <v>151.09413745432701</v>
      </c>
      <c r="F13" s="29">
        <v>0</v>
      </c>
      <c r="G13" s="10"/>
      <c r="H13" s="30">
        <v>13.887062231955305</v>
      </c>
      <c r="I13" s="10">
        <v>37.723201056382358</v>
      </c>
      <c r="J13" s="10">
        <v>16.997672185854064</v>
      </c>
      <c r="K13" s="10">
        <v>-516.90422649212644</v>
      </c>
      <c r="L13" s="100"/>
    </row>
    <row r="14" spans="1:12" ht="14.25" customHeight="1">
      <c r="A14" s="31">
        <v>1962</v>
      </c>
      <c r="B14" s="30">
        <v>5998.7380812259844</v>
      </c>
      <c r="C14" s="10">
        <v>1677.5127142878443</v>
      </c>
      <c r="D14" s="10">
        <v>1319.6231436510629</v>
      </c>
      <c r="E14" s="10">
        <v>357.88957063678117</v>
      </c>
      <c r="F14" s="29">
        <v>0</v>
      </c>
      <c r="G14" s="10"/>
      <c r="H14" s="30">
        <v>15.557225015054144</v>
      </c>
      <c r="I14" s="10">
        <v>30.46425920788527</v>
      </c>
      <c r="J14" s="10">
        <v>16.296237894091337</v>
      </c>
      <c r="K14" s="10">
        <v>136.86529250346635</v>
      </c>
      <c r="L14" s="100"/>
    </row>
    <row r="15" spans="1:12" ht="14.25" customHeight="1">
      <c r="A15" s="31">
        <v>1963</v>
      </c>
      <c r="B15" s="30">
        <v>7080.4219282418344</v>
      </c>
      <c r="C15" s="10">
        <v>1973.8734167170419</v>
      </c>
      <c r="D15" s="10">
        <v>1573.3046847493849</v>
      </c>
      <c r="E15" s="10">
        <v>400.56873196765673</v>
      </c>
      <c r="F15" s="29">
        <v>0</v>
      </c>
      <c r="G15" s="10"/>
      <c r="H15" s="30">
        <v>18.031856573320869</v>
      </c>
      <c r="I15" s="10">
        <v>17.666673993288427</v>
      </c>
      <c r="J15" s="10">
        <v>19.223786906044204</v>
      </c>
      <c r="K15" s="10">
        <v>11.925231924176472</v>
      </c>
      <c r="L15" s="100"/>
    </row>
    <row r="16" spans="1:12" ht="14.25" customHeight="1" thickBot="1">
      <c r="A16" s="31">
        <v>1964</v>
      </c>
      <c r="B16" s="701">
        <v>7993.6135010232701</v>
      </c>
      <c r="C16" s="702">
        <v>2201.2637097210049</v>
      </c>
      <c r="D16" s="702">
        <v>1919.2515788577905</v>
      </c>
      <c r="E16" s="702">
        <v>282.01213086321411</v>
      </c>
      <c r="F16" s="703">
        <v>0</v>
      </c>
      <c r="G16" s="702"/>
      <c r="H16" s="701">
        <v>12.897417442581617</v>
      </c>
      <c r="I16" s="702">
        <v>11.520003819807245</v>
      </c>
      <c r="J16" s="702">
        <v>21.988550435385768</v>
      </c>
      <c r="K16" s="702">
        <v>-29.597068278912808</v>
      </c>
      <c r="L16" s="746"/>
    </row>
    <row r="17" spans="1:12" ht="14.25" customHeight="1">
      <c r="A17" s="31">
        <v>1965</v>
      </c>
      <c r="B17" s="30">
        <v>9272.5099277766112</v>
      </c>
      <c r="C17" s="10">
        <v>2697.5131380562643</v>
      </c>
      <c r="D17" s="10">
        <v>2337.2151214022715</v>
      </c>
      <c r="E17" s="10">
        <v>360.2980166539927</v>
      </c>
      <c r="F17" s="29">
        <v>0</v>
      </c>
      <c r="G17" s="10"/>
      <c r="H17" s="30">
        <v>15.998977516108681</v>
      </c>
      <c r="I17" s="10">
        <v>22.54384270924794</v>
      </c>
      <c r="J17" s="10">
        <v>21.777423405493558</v>
      </c>
      <c r="K17" s="10">
        <v>27.759758259743105</v>
      </c>
      <c r="L17" s="100"/>
    </row>
    <row r="18" spans="1:12" ht="14.25" customHeight="1">
      <c r="A18" s="31">
        <v>1966</v>
      </c>
      <c r="B18" s="30">
        <v>10756.844207310711</v>
      </c>
      <c r="C18" s="10">
        <v>3143.8043631019577</v>
      </c>
      <c r="D18" s="10">
        <v>2733.5336922482543</v>
      </c>
      <c r="E18" s="10">
        <v>410.27067085370345</v>
      </c>
      <c r="F18" s="29">
        <v>0</v>
      </c>
      <c r="G18" s="10"/>
      <c r="H18" s="30">
        <v>16.007901755787259</v>
      </c>
      <c r="I18" s="10">
        <v>16.544543147889001</v>
      </c>
      <c r="J18" s="10">
        <v>16.956871758052007</v>
      </c>
      <c r="K18" s="10">
        <v>13.869811070234483</v>
      </c>
      <c r="L18" s="100"/>
    </row>
    <row r="19" spans="1:12" ht="14.25" customHeight="1">
      <c r="A19" s="31">
        <v>1967</v>
      </c>
      <c r="B19" s="30">
        <v>12181.002594087064</v>
      </c>
      <c r="C19" s="10">
        <v>3343.0726789662872</v>
      </c>
      <c r="D19" s="10">
        <v>3126.8626197327967</v>
      </c>
      <c r="E19" s="10">
        <v>216.21005923349034</v>
      </c>
      <c r="F19" s="29">
        <v>0</v>
      </c>
      <c r="G19" s="10"/>
      <c r="H19" s="30">
        <v>13.239555759378273</v>
      </c>
      <c r="I19" s="10">
        <v>6.3384451718144996</v>
      </c>
      <c r="J19" s="10">
        <v>14.389027967716039</v>
      </c>
      <c r="K19" s="10">
        <v>-47.300629902792224</v>
      </c>
      <c r="L19" s="100"/>
    </row>
    <row r="20" spans="1:12" ht="14.25" customHeight="1">
      <c r="A20" s="31">
        <v>1968</v>
      </c>
      <c r="B20" s="30">
        <v>13752.043061076061</v>
      </c>
      <c r="C20" s="10">
        <v>3738.8543720633029</v>
      </c>
      <c r="D20" s="10">
        <v>3602.0501126995282</v>
      </c>
      <c r="E20" s="10">
        <v>136.80425936377446</v>
      </c>
      <c r="F20" s="29">
        <v>0</v>
      </c>
      <c r="G20" s="10"/>
      <c r="H20" s="30">
        <v>12.897464349540622</v>
      </c>
      <c r="I20" s="10">
        <v>11.838859968171423</v>
      </c>
      <c r="J20" s="10">
        <v>15.196941815350318</v>
      </c>
      <c r="K20" s="10">
        <v>-36.726228257476066</v>
      </c>
      <c r="L20" s="100"/>
    </row>
    <row r="21" spans="1:12" ht="14.25" customHeight="1">
      <c r="A21" s="31">
        <v>1969</v>
      </c>
      <c r="B21" s="30">
        <v>15746.146505093888</v>
      </c>
      <c r="C21" s="10">
        <v>4660.8764252530409</v>
      </c>
      <c r="D21" s="10">
        <v>4153.4007243597407</v>
      </c>
      <c r="E21" s="10">
        <v>507.47570089329997</v>
      </c>
      <c r="F21" s="29">
        <v>0</v>
      </c>
      <c r="G21" s="10"/>
      <c r="H21" s="30">
        <v>14.500415939373834</v>
      </c>
      <c r="I21" s="10">
        <v>24.660550035836671</v>
      </c>
      <c r="J21" s="10">
        <v>15.306578043330088</v>
      </c>
      <c r="K21" s="10">
        <v>270.95021986404515</v>
      </c>
      <c r="L21" s="100"/>
    </row>
    <row r="22" spans="1:12" ht="14.25" customHeight="1">
      <c r="A22" s="31">
        <v>1970</v>
      </c>
      <c r="B22" s="30">
        <v>17390.561884834529</v>
      </c>
      <c r="C22" s="10">
        <v>4810.146626863122</v>
      </c>
      <c r="D22" s="10">
        <v>4626.177711979024</v>
      </c>
      <c r="E22" s="10">
        <v>183.96891488409801</v>
      </c>
      <c r="F22" s="29">
        <v>0</v>
      </c>
      <c r="G22" s="10"/>
      <c r="H22" s="30">
        <v>10.443287690792612</v>
      </c>
      <c r="I22" s="10">
        <v>3.2026208805134182</v>
      </c>
      <c r="J22" s="10">
        <v>11.382888842062378</v>
      </c>
      <c r="K22" s="10">
        <v>-63.74823177538137</v>
      </c>
      <c r="L22" s="100"/>
    </row>
    <row r="23" spans="1:12" ht="14.25" customHeight="1">
      <c r="A23" s="31">
        <v>1971</v>
      </c>
      <c r="B23" s="30">
        <v>19626.545966796624</v>
      </c>
      <c r="C23" s="10">
        <v>5005.7102054464367</v>
      </c>
      <c r="D23" s="10">
        <v>4781.8163053466278</v>
      </c>
      <c r="E23" s="10">
        <v>223.89390009980875</v>
      </c>
      <c r="F23" s="29">
        <v>0</v>
      </c>
      <c r="G23" s="10"/>
      <c r="H23" s="30">
        <v>12.857457376992443</v>
      </c>
      <c r="I23" s="10">
        <v>4.0656469283317787</v>
      </c>
      <c r="J23" s="10">
        <v>3.3643020881924501</v>
      </c>
      <c r="K23" s="10">
        <v>21.70202788925717</v>
      </c>
      <c r="L23" s="100"/>
    </row>
    <row r="24" spans="1:12" ht="14.25" customHeight="1">
      <c r="A24" s="31">
        <v>1972</v>
      </c>
      <c r="B24" s="30">
        <v>23034.928370801783</v>
      </c>
      <c r="C24" s="10">
        <v>6152.4112183563202</v>
      </c>
      <c r="D24" s="10">
        <v>5873.5314555400655</v>
      </c>
      <c r="E24" s="10">
        <v>278.87976281625481</v>
      </c>
      <c r="F24" s="29">
        <v>0</v>
      </c>
      <c r="G24" s="10"/>
      <c r="H24" s="30">
        <v>17.366185623141828</v>
      </c>
      <c r="I24" s="10">
        <v>22.907858542474592</v>
      </c>
      <c r="J24" s="10">
        <v>22.830553925142905</v>
      </c>
      <c r="K24" s="10">
        <v>24.558892712992254</v>
      </c>
      <c r="L24" s="100"/>
    </row>
    <row r="25" spans="1:12" ht="14.25" customHeight="1">
      <c r="A25" s="31">
        <v>1973</v>
      </c>
      <c r="B25" s="30">
        <v>27769.620514865015</v>
      </c>
      <c r="C25" s="10">
        <v>7773.2761227114297</v>
      </c>
      <c r="D25" s="10">
        <v>7498.1743787700316</v>
      </c>
      <c r="E25" s="10">
        <v>275.1017439413983</v>
      </c>
      <c r="F25" s="29">
        <v>0</v>
      </c>
      <c r="G25" s="10"/>
      <c r="H25" s="30">
        <v>20.554403590265768</v>
      </c>
      <c r="I25" s="10">
        <v>26.345197790406161</v>
      </c>
      <c r="J25" s="10">
        <v>27.660410700577099</v>
      </c>
      <c r="K25" s="10">
        <v>-1.3547124526729237</v>
      </c>
      <c r="L25" s="100"/>
    </row>
    <row r="26" spans="1:12" ht="14.25" customHeight="1">
      <c r="A26" s="31">
        <v>1974</v>
      </c>
      <c r="B26" s="30">
        <v>34008.266924595555</v>
      </c>
      <c r="C26" s="10">
        <v>10625.559100034618</v>
      </c>
      <c r="D26" s="10">
        <v>9650.9330849065645</v>
      </c>
      <c r="E26" s="10">
        <v>974.62601512805134</v>
      </c>
      <c r="F26" s="29">
        <v>0</v>
      </c>
      <c r="G26" s="10"/>
      <c r="H26" s="30">
        <v>22.465724392564201</v>
      </c>
      <c r="I26" s="10">
        <v>36.693447296817119</v>
      </c>
      <c r="J26" s="10">
        <v>28.710437999838323</v>
      </c>
      <c r="K26" s="10">
        <v>254.27838484937575</v>
      </c>
      <c r="L26" s="100"/>
    </row>
    <row r="27" spans="1:12" ht="14.25" customHeight="1">
      <c r="A27" s="31">
        <v>1975</v>
      </c>
      <c r="B27" s="30">
        <v>39929.019302178502</v>
      </c>
      <c r="C27" s="10">
        <v>11804.459602790623</v>
      </c>
      <c r="D27" s="10">
        <v>10708.92955061256</v>
      </c>
      <c r="E27" s="10">
        <v>1095.5300521780646</v>
      </c>
      <c r="F27" s="29">
        <v>0</v>
      </c>
      <c r="G27" s="10"/>
      <c r="H27" s="30">
        <v>17.409744491569267</v>
      </c>
      <c r="I27" s="10">
        <v>11.094950314211371</v>
      </c>
      <c r="J27" s="10">
        <v>10.962633938065892</v>
      </c>
      <c r="K27" s="10">
        <v>12.405172360818661</v>
      </c>
      <c r="L27" s="100"/>
    </row>
    <row r="28" spans="1:12" ht="14.25" customHeight="1">
      <c r="A28" s="31">
        <v>1976</v>
      </c>
      <c r="B28" s="30">
        <v>48050.688425537352</v>
      </c>
      <c r="C28" s="10">
        <v>13415.430918368418</v>
      </c>
      <c r="D28" s="10">
        <v>12158.901643720321</v>
      </c>
      <c r="E28" s="10">
        <v>1256.5292746480957</v>
      </c>
      <c r="F28" s="29">
        <v>0</v>
      </c>
      <c r="G28" s="10"/>
      <c r="H28" s="30">
        <v>20.340266966976905</v>
      </c>
      <c r="I28" s="10">
        <v>13.647141587040167</v>
      </c>
      <c r="J28" s="10">
        <v>13.53984155236898</v>
      </c>
      <c r="K28" s="10">
        <v>14.696011501459271</v>
      </c>
      <c r="L28" s="100"/>
    </row>
    <row r="29" spans="1:12" ht="14.25" customHeight="1">
      <c r="A29" s="31">
        <v>1977</v>
      </c>
      <c r="B29" s="30">
        <v>60968.839093171344</v>
      </c>
      <c r="C29" s="10">
        <v>15721.723033714621</v>
      </c>
      <c r="D29" s="10">
        <v>14877.475668341669</v>
      </c>
      <c r="E29" s="10">
        <v>844.24736537295178</v>
      </c>
      <c r="F29" s="29">
        <v>0</v>
      </c>
      <c r="G29" s="10"/>
      <c r="H29" s="30">
        <v>26.884423701135617</v>
      </c>
      <c r="I29" s="10">
        <v>17.191338313169101</v>
      </c>
      <c r="J29" s="10">
        <v>22.35871384012227</v>
      </c>
      <c r="K29" s="10">
        <v>-32.811166249239022</v>
      </c>
      <c r="L29" s="100"/>
    </row>
    <row r="30" spans="1:12" ht="14.25" customHeight="1">
      <c r="A30" s="31">
        <v>1978</v>
      </c>
      <c r="B30" s="30">
        <v>74624.686691396098</v>
      </c>
      <c r="C30" s="10">
        <v>17559.9020038485</v>
      </c>
      <c r="D30" s="10">
        <v>17317.286219474376</v>
      </c>
      <c r="E30" s="10">
        <v>242.61578437412425</v>
      </c>
      <c r="F30" s="29">
        <v>0</v>
      </c>
      <c r="G30" s="10"/>
      <c r="H30" s="30">
        <v>22.398077118306546</v>
      </c>
      <c r="I30" s="10">
        <v>11.691968915824136</v>
      </c>
      <c r="J30" s="10">
        <v>16.399358369138326</v>
      </c>
      <c r="K30" s="10">
        <v>-71.262476576761699</v>
      </c>
      <c r="L30" s="100"/>
    </row>
    <row r="31" spans="1:12" ht="14.25" customHeight="1">
      <c r="A31" s="31">
        <v>1979</v>
      </c>
      <c r="B31" s="30">
        <v>87295.487988853885</v>
      </c>
      <c r="C31" s="10">
        <v>20120.800925550437</v>
      </c>
      <c r="D31" s="10">
        <v>19257.640540447519</v>
      </c>
      <c r="E31" s="10">
        <v>863.16038510291537</v>
      </c>
      <c r="F31" s="29">
        <v>0</v>
      </c>
      <c r="G31" s="10"/>
      <c r="H31" s="30">
        <v>16.979369507917387</v>
      </c>
      <c r="I31" s="10">
        <v>14.583788230370986</v>
      </c>
      <c r="J31" s="10">
        <v>11.204725130610216</v>
      </c>
      <c r="K31" s="10">
        <v>255.77255920492127</v>
      </c>
      <c r="L31" s="100"/>
    </row>
    <row r="32" spans="1:12" ht="14.25" customHeight="1" thickBot="1">
      <c r="A32" s="31">
        <v>1980</v>
      </c>
      <c r="B32" s="701">
        <v>100301.78642027477</v>
      </c>
      <c r="C32" s="702">
        <v>24135.427141894896</v>
      </c>
      <c r="D32" s="702">
        <v>22773.003487322716</v>
      </c>
      <c r="E32" s="702">
        <v>1362.4236545721787</v>
      </c>
      <c r="F32" s="703">
        <v>0</v>
      </c>
      <c r="G32" s="702"/>
      <c r="H32" s="701">
        <v>14.899164585782</v>
      </c>
      <c r="I32" s="702">
        <v>19.952616355576968</v>
      </c>
      <c r="J32" s="702">
        <v>18.254380330195442</v>
      </c>
      <c r="K32" s="702">
        <v>57.841309458350068</v>
      </c>
      <c r="L32" s="746"/>
    </row>
    <row r="33" spans="1:12" ht="14.25" customHeight="1">
      <c r="A33" s="31">
        <v>1981</v>
      </c>
      <c r="B33" s="30">
        <v>112534.40443139896</v>
      </c>
      <c r="C33" s="10">
        <v>25191.115186940751</v>
      </c>
      <c r="D33" s="10">
        <v>25455.061985844339</v>
      </c>
      <c r="E33" s="10">
        <v>-263.94679890358776</v>
      </c>
      <c r="F33" s="29">
        <v>0</v>
      </c>
      <c r="G33" s="10"/>
      <c r="H33" s="30">
        <v>12.195812704539733</v>
      </c>
      <c r="I33" s="10">
        <v>4.3740184867636644</v>
      </c>
      <c r="J33" s="10">
        <v>11.777359538958798</v>
      </c>
      <c r="K33" s="10">
        <v>-119.37332767365017</v>
      </c>
      <c r="L33" s="100"/>
    </row>
    <row r="34" spans="1:12" ht="14.25" customHeight="1">
      <c r="A34" s="31">
        <v>1982</v>
      </c>
      <c r="B34" s="30">
        <v>129413.03956965175</v>
      </c>
      <c r="C34" s="10">
        <v>28830.186718147601</v>
      </c>
      <c r="D34" s="10">
        <v>28987.950163012523</v>
      </c>
      <c r="E34" s="10">
        <v>-157.76344486492269</v>
      </c>
      <c r="F34" s="29">
        <v>0</v>
      </c>
      <c r="G34" s="10"/>
      <c r="H34" s="30">
        <v>14.998644391051119</v>
      </c>
      <c r="I34" s="10">
        <v>14.445853247074059</v>
      </c>
      <c r="J34" s="10">
        <v>13.878921917899234</v>
      </c>
      <c r="K34" s="10">
        <v>-40.229074373980502</v>
      </c>
      <c r="L34" s="100"/>
    </row>
    <row r="35" spans="1:12" ht="14.25" customHeight="1">
      <c r="A35" s="31">
        <v>1983</v>
      </c>
      <c r="B35" s="30">
        <v>147363.75157668718</v>
      </c>
      <c r="C35" s="10">
        <v>31610.65713450954</v>
      </c>
      <c r="D35" s="10">
        <v>32143.715107862889</v>
      </c>
      <c r="E35" s="10">
        <v>-533.0579733533483</v>
      </c>
      <c r="F35" s="29">
        <v>0</v>
      </c>
      <c r="G35" s="10"/>
      <c r="H35" s="30">
        <v>13.870868087735566</v>
      </c>
      <c r="I35" s="10">
        <v>9.6443024928857923</v>
      </c>
      <c r="J35" s="10">
        <v>10.886471541119857</v>
      </c>
      <c r="K35" s="10">
        <v>237.88433930924455</v>
      </c>
      <c r="L35" s="100"/>
    </row>
    <row r="36" spans="1:12" ht="14.25" customHeight="1">
      <c r="A36" s="31">
        <v>1984</v>
      </c>
      <c r="B36" s="30">
        <v>166292.90469065867</v>
      </c>
      <c r="C36" s="10">
        <v>33889.061972508847</v>
      </c>
      <c r="D36" s="10">
        <v>33264.588053864158</v>
      </c>
      <c r="E36" s="10">
        <v>624.47391864469262</v>
      </c>
      <c r="F36" s="29">
        <v>0</v>
      </c>
      <c r="G36" s="10"/>
      <c r="H36" s="30">
        <v>12.845189479395746</v>
      </c>
      <c r="I36" s="10">
        <v>7.2077110839684488</v>
      </c>
      <c r="J36" s="10">
        <v>3.4870671987976998</v>
      </c>
      <c r="K36" s="10">
        <v>-217.14934394776373</v>
      </c>
      <c r="L36" s="100"/>
    </row>
    <row r="37" spans="1:12" ht="14.25" customHeight="1">
      <c r="A37" s="31">
        <v>1985</v>
      </c>
      <c r="B37" s="30">
        <v>184777.024914056</v>
      </c>
      <c r="C37" s="10">
        <v>38039.47817403439</v>
      </c>
      <c r="D37" s="10">
        <v>37959.352446306002</v>
      </c>
      <c r="E37" s="10">
        <v>80.125727728389109</v>
      </c>
      <c r="F37" s="29">
        <v>0</v>
      </c>
      <c r="G37" s="10"/>
      <c r="H37" s="30">
        <v>11.115399215487788</v>
      </c>
      <c r="I37" s="10">
        <v>12.247067224499752</v>
      </c>
      <c r="J37" s="10">
        <v>14.113400066280036</v>
      </c>
      <c r="K37" s="10">
        <v>-87.169083393860959</v>
      </c>
      <c r="L37" s="100"/>
    </row>
    <row r="38" spans="1:12" ht="14.25" customHeight="1">
      <c r="A38" s="31">
        <v>1986</v>
      </c>
      <c r="B38" s="30">
        <v>211536.86314515118</v>
      </c>
      <c r="C38" s="10">
        <v>45423.022263455292</v>
      </c>
      <c r="D38" s="10">
        <v>44556.920648397318</v>
      </c>
      <c r="E38" s="10">
        <v>866.10161505797032</v>
      </c>
      <c r="F38" s="29">
        <v>0</v>
      </c>
      <c r="G38" s="10"/>
      <c r="H38" s="30">
        <v>14.482232433140307</v>
      </c>
      <c r="I38" s="10">
        <v>19.410213924703324</v>
      </c>
      <c r="J38" s="10">
        <v>17.380613147770795</v>
      </c>
      <c r="K38" s="10">
        <v>980.92823567717119</v>
      </c>
      <c r="L38" s="100"/>
    </row>
    <row r="39" spans="1:12" ht="14.25" customHeight="1">
      <c r="A39" s="31">
        <v>1987</v>
      </c>
      <c r="B39" s="30">
        <v>236546.02825587906</v>
      </c>
      <c r="C39" s="10">
        <v>54163.812479435532</v>
      </c>
      <c r="D39" s="10">
        <v>52740.729287987779</v>
      </c>
      <c r="E39" s="10">
        <v>1423.0831914477606</v>
      </c>
      <c r="F39" s="29">
        <v>0</v>
      </c>
      <c r="G39" s="10"/>
      <c r="H39" s="30">
        <v>11.822603748060324</v>
      </c>
      <c r="I39" s="10">
        <v>19.243083750093337</v>
      </c>
      <c r="J39" s="10">
        <v>18.367087582576968</v>
      </c>
      <c r="K39" s="10">
        <v>64.309033340448167</v>
      </c>
      <c r="L39" s="100"/>
    </row>
    <row r="40" spans="1:12" ht="14.25" customHeight="1">
      <c r="A40" s="31">
        <v>1988</v>
      </c>
      <c r="B40" s="30">
        <v>263352.15832429164</v>
      </c>
      <c r="C40" s="10">
        <v>66029.422736520646</v>
      </c>
      <c r="D40" s="10">
        <v>63512.289947239566</v>
      </c>
      <c r="E40" s="10">
        <v>2517.1327892810759</v>
      </c>
      <c r="F40" s="29">
        <v>0</v>
      </c>
      <c r="G40" s="10"/>
      <c r="H40" s="30">
        <v>11.332310360931341</v>
      </c>
      <c r="I40" s="10">
        <v>21.90689634632006</v>
      </c>
      <c r="J40" s="10">
        <v>20.423609617596085</v>
      </c>
      <c r="K40" s="10">
        <v>76.878822292904331</v>
      </c>
      <c r="L40" s="100"/>
    </row>
    <row r="41" spans="1:12" ht="14.25" customHeight="1">
      <c r="A41" s="31">
        <v>1989</v>
      </c>
      <c r="B41" s="30">
        <v>295097.83785191365</v>
      </c>
      <c r="C41" s="10">
        <v>77846.979802264381</v>
      </c>
      <c r="D41" s="10">
        <v>75254.179092642546</v>
      </c>
      <c r="E41" s="10">
        <v>2592.8007096218198</v>
      </c>
      <c r="F41" s="29">
        <v>0</v>
      </c>
      <c r="G41" s="10"/>
      <c r="H41" s="30">
        <v>12.054459598743982</v>
      </c>
      <c r="I41" s="10">
        <v>17.897410845010285</v>
      </c>
      <c r="J41" s="10">
        <v>18.487585875359102</v>
      </c>
      <c r="K41" s="10">
        <v>3.0061155558803732</v>
      </c>
      <c r="L41" s="100"/>
    </row>
    <row r="42" spans="1:12" ht="14.25" customHeight="1">
      <c r="A42" s="31">
        <v>1990</v>
      </c>
      <c r="B42" s="30">
        <v>328698.34713386715</v>
      </c>
      <c r="C42" s="10">
        <v>87207.057087923517</v>
      </c>
      <c r="D42" s="10">
        <v>84634.263952068417</v>
      </c>
      <c r="E42" s="10">
        <v>2572.7931358550964</v>
      </c>
      <c r="F42" s="29">
        <v>0</v>
      </c>
      <c r="G42" s="10"/>
      <c r="H42" s="30">
        <v>11.386226861755233</v>
      </c>
      <c r="I42" s="10">
        <v>12.023687122396076</v>
      </c>
      <c r="J42" s="10">
        <v>12.464536817122674</v>
      </c>
      <c r="K42" s="10">
        <v>-0.77165875851837873</v>
      </c>
      <c r="L42" s="100"/>
    </row>
    <row r="43" spans="1:12" ht="14.25" customHeight="1">
      <c r="A43" s="31">
        <v>1991</v>
      </c>
      <c r="B43" s="30">
        <v>360444.02666148916</v>
      </c>
      <c r="C43" s="10">
        <v>92722.775405835331</v>
      </c>
      <c r="D43" s="10">
        <v>90175.804730191143</v>
      </c>
      <c r="E43" s="10">
        <v>2546.9706756442015</v>
      </c>
      <c r="F43" s="29">
        <v>0</v>
      </c>
      <c r="G43" s="10"/>
      <c r="H43" s="30">
        <v>9.6579979195006835</v>
      </c>
      <c r="I43" s="10">
        <v>6.3248531736953106</v>
      </c>
      <c r="J43" s="10">
        <v>6.5476327427637537</v>
      </c>
      <c r="K43" s="10">
        <v>-1.0036741722848408</v>
      </c>
      <c r="L43" s="100"/>
    </row>
    <row r="44" spans="1:12" ht="14.25" customHeight="1">
      <c r="A44" s="31">
        <v>1992</v>
      </c>
      <c r="B44" s="30">
        <v>388205.45191817905</v>
      </c>
      <c r="C44" s="10">
        <v>92407.922861222731</v>
      </c>
      <c r="D44" s="10">
        <v>89420.851434800265</v>
      </c>
      <c r="E44" s="10">
        <v>2987.0714264224612</v>
      </c>
      <c r="F44" s="29">
        <v>0</v>
      </c>
      <c r="G44" s="10"/>
      <c r="H44" s="30">
        <v>7.7020073029985481</v>
      </c>
      <c r="I44" s="10">
        <v>-0.33956333083703383</v>
      </c>
      <c r="J44" s="10">
        <v>-0.83720161705207463</v>
      </c>
      <c r="K44" s="10">
        <v>17.279380362985354</v>
      </c>
      <c r="L44" s="100"/>
    </row>
    <row r="45" spans="1:12" ht="14.25" customHeight="1">
      <c r="A45" s="31">
        <v>1993</v>
      </c>
      <c r="B45" s="30">
        <v>401630.08474022639</v>
      </c>
      <c r="C45" s="10">
        <v>85218.457873496955</v>
      </c>
      <c r="D45" s="10">
        <v>85124.068629543559</v>
      </c>
      <c r="E45" s="10">
        <v>94.389243953393034</v>
      </c>
      <c r="F45" s="29">
        <v>0</v>
      </c>
      <c r="G45" s="10"/>
      <c r="H45" s="30">
        <v>3.4581257825500034</v>
      </c>
      <c r="I45" s="10">
        <v>-7.7801391537853704</v>
      </c>
      <c r="J45" s="10">
        <v>-4.8051240133735851</v>
      </c>
      <c r="K45" s="10">
        <v>-96.840074090011271</v>
      </c>
      <c r="L45" s="100"/>
    </row>
    <row r="46" spans="1:12" ht="14.25" customHeight="1">
      <c r="A46" s="31">
        <v>1994</v>
      </c>
      <c r="B46" s="30">
        <v>427163.18928241031</v>
      </c>
      <c r="C46" s="10">
        <v>91578.284052326562</v>
      </c>
      <c r="D46" s="10">
        <v>89964.672148160942</v>
      </c>
      <c r="E46" s="10">
        <v>1613.6119041656161</v>
      </c>
      <c r="F46" s="29">
        <v>0</v>
      </c>
      <c r="G46" s="10"/>
      <c r="H46" s="30">
        <v>6.3573685120472678</v>
      </c>
      <c r="I46" s="10">
        <v>7.4629679268199078</v>
      </c>
      <c r="J46" s="10">
        <v>5.6865274375963892</v>
      </c>
      <c r="K46" s="10">
        <v>1609.5294300295234</v>
      </c>
      <c r="L46" s="100"/>
    </row>
    <row r="47" spans="1:12" ht="14.25" customHeight="1" thickBot="1">
      <c r="A47" s="31">
        <v>1995</v>
      </c>
      <c r="B47" s="701">
        <v>460588</v>
      </c>
      <c r="C47" s="702">
        <v>103719</v>
      </c>
      <c r="D47" s="702">
        <v>100854</v>
      </c>
      <c r="E47" s="702">
        <v>1638</v>
      </c>
      <c r="F47" s="703">
        <v>1227</v>
      </c>
      <c r="G47" s="702"/>
      <c r="H47" s="701">
        <v>7.8248340578550124</v>
      </c>
      <c r="I47" s="702">
        <v>13.257199644335337</v>
      </c>
      <c r="J47" s="702">
        <v>12.104004373967658</v>
      </c>
      <c r="K47" s="702">
        <v>1.5113978628581437</v>
      </c>
      <c r="L47" s="746"/>
    </row>
    <row r="48" spans="1:12" ht="14.25" customHeight="1">
      <c r="A48" s="31">
        <v>1996</v>
      </c>
      <c r="B48" s="30">
        <v>489203</v>
      </c>
      <c r="C48" s="10">
        <v>108733</v>
      </c>
      <c r="D48" s="10">
        <v>106093</v>
      </c>
      <c r="E48" s="10">
        <v>1367</v>
      </c>
      <c r="F48" s="29">
        <v>1273</v>
      </c>
      <c r="G48" s="10"/>
      <c r="H48" s="30">
        <v>6.2127107089199107</v>
      </c>
      <c r="I48" s="10">
        <v>4.8342155246386964</v>
      </c>
      <c r="J48" s="10">
        <v>5.1946377932456711</v>
      </c>
      <c r="K48" s="10">
        <v>-16.544566544566543</v>
      </c>
      <c r="L48" s="29">
        <v>3.7489812550937307</v>
      </c>
    </row>
    <row r="49" spans="1:12" ht="14.25" customHeight="1">
      <c r="A49" s="31">
        <v>1997</v>
      </c>
      <c r="B49" s="30">
        <v>519268</v>
      </c>
      <c r="C49" s="10">
        <v>117412</v>
      </c>
      <c r="D49" s="10">
        <v>114921</v>
      </c>
      <c r="E49" s="10">
        <v>1174</v>
      </c>
      <c r="F49" s="29">
        <v>1317</v>
      </c>
      <c r="G49" s="10"/>
      <c r="H49" s="30">
        <v>6.1457104719308653</v>
      </c>
      <c r="I49" s="10">
        <v>7.9819374063071935</v>
      </c>
      <c r="J49" s="10">
        <v>8.3210013855768103</v>
      </c>
      <c r="K49" s="10">
        <v>-14.118507681053405</v>
      </c>
      <c r="L49" s="29">
        <v>3.4564021995286742</v>
      </c>
    </row>
    <row r="50" spans="1:12" ht="14.25" customHeight="1">
      <c r="A50" s="31">
        <v>1998</v>
      </c>
      <c r="B50" s="30">
        <v>555993</v>
      </c>
      <c r="C50" s="10">
        <v>133033</v>
      </c>
      <c r="D50" s="10">
        <v>129417</v>
      </c>
      <c r="E50" s="10">
        <v>2263</v>
      </c>
      <c r="F50" s="29">
        <v>1353</v>
      </c>
      <c r="G50" s="10"/>
      <c r="H50" s="30">
        <v>7.0724558416848327</v>
      </c>
      <c r="I50" s="10">
        <v>13.304432255646791</v>
      </c>
      <c r="J50" s="10">
        <v>12.613882580207282</v>
      </c>
      <c r="K50" s="10">
        <v>92.759795570698472</v>
      </c>
      <c r="L50" s="29">
        <v>2.7334851936218652</v>
      </c>
    </row>
    <row r="51" spans="1:12" ht="14.25" customHeight="1">
      <c r="A51" s="31">
        <v>1999</v>
      </c>
      <c r="B51" s="30">
        <v>595723</v>
      </c>
      <c r="C51" s="10">
        <v>152134</v>
      </c>
      <c r="D51" s="10">
        <v>147332</v>
      </c>
      <c r="E51" s="10">
        <v>3392</v>
      </c>
      <c r="F51" s="29">
        <v>1410</v>
      </c>
      <c r="G51" s="10"/>
      <c r="H51" s="30">
        <v>7.1457734180106591</v>
      </c>
      <c r="I51" s="10">
        <v>14.35809160133199</v>
      </c>
      <c r="J51" s="10">
        <v>13.842849084741582</v>
      </c>
      <c r="K51" s="10">
        <v>49.88952717631463</v>
      </c>
      <c r="L51" s="29">
        <v>4.2128603104212958</v>
      </c>
    </row>
    <row r="52" spans="1:12" ht="14.25" customHeight="1">
      <c r="A52" s="31">
        <v>2000</v>
      </c>
      <c r="B52" s="30">
        <v>647851</v>
      </c>
      <c r="C52" s="10">
        <v>172590</v>
      </c>
      <c r="D52" s="10">
        <v>168058</v>
      </c>
      <c r="E52" s="10">
        <v>2905</v>
      </c>
      <c r="F52" s="29">
        <v>1627</v>
      </c>
      <c r="G52" s="10"/>
      <c r="H52" s="30">
        <v>8.750375594026071</v>
      </c>
      <c r="I52" s="10">
        <v>13.44604099017972</v>
      </c>
      <c r="J52" s="10">
        <v>14.067548122607443</v>
      </c>
      <c r="K52" s="10">
        <v>-14.357311320754718</v>
      </c>
      <c r="L52" s="29">
        <v>15.39007092198581</v>
      </c>
    </row>
    <row r="53" spans="1:12" ht="14.25" customHeight="1">
      <c r="A53" s="31">
        <v>2001</v>
      </c>
      <c r="B53" s="30">
        <v>700993</v>
      </c>
      <c r="C53" s="10">
        <v>185476</v>
      </c>
      <c r="D53" s="10">
        <v>181398</v>
      </c>
      <c r="E53" s="10">
        <v>2473</v>
      </c>
      <c r="F53" s="29">
        <v>1605</v>
      </c>
      <c r="G53" s="10"/>
      <c r="H53" s="30">
        <v>8.2028120663547597</v>
      </c>
      <c r="I53" s="10">
        <v>7.4662494930181289</v>
      </c>
      <c r="J53" s="10">
        <v>7.9377357816944105</v>
      </c>
      <c r="K53" s="10">
        <v>-14.870912220309807</v>
      </c>
      <c r="L53" s="29">
        <v>-1.3521819299323945</v>
      </c>
    </row>
    <row r="54" spans="1:12" ht="14.25" customHeight="1">
      <c r="A54" s="31">
        <v>2002</v>
      </c>
      <c r="B54" s="30">
        <v>749552</v>
      </c>
      <c r="C54" s="10">
        <v>200012</v>
      </c>
      <c r="D54" s="10">
        <v>196051</v>
      </c>
      <c r="E54" s="10">
        <v>2136</v>
      </c>
      <c r="F54" s="29">
        <v>1825</v>
      </c>
      <c r="G54" s="10"/>
      <c r="H54" s="30">
        <v>6.9271733098618782</v>
      </c>
      <c r="I54" s="10">
        <v>7.8371325670167469</v>
      </c>
      <c r="J54" s="10">
        <v>8.0778178370213496</v>
      </c>
      <c r="K54" s="10">
        <v>-13.627173473513954</v>
      </c>
      <c r="L54" s="29">
        <v>13.707165109034269</v>
      </c>
    </row>
    <row r="55" spans="1:12" ht="14.25" customHeight="1">
      <c r="A55" s="31">
        <v>2003</v>
      </c>
      <c r="B55" s="30">
        <v>802266</v>
      </c>
      <c r="C55" s="10">
        <v>220651</v>
      </c>
      <c r="D55" s="10">
        <v>217403</v>
      </c>
      <c r="E55" s="10">
        <v>1377</v>
      </c>
      <c r="F55" s="29">
        <v>1871</v>
      </c>
      <c r="G55" s="10"/>
      <c r="H55" s="30">
        <v>7.032734219907355</v>
      </c>
      <c r="I55" s="10">
        <v>10.318880867147961</v>
      </c>
      <c r="J55" s="10">
        <v>10.891043657007614</v>
      </c>
      <c r="K55" s="10">
        <v>-35.533707865168537</v>
      </c>
      <c r="L55" s="29">
        <v>2.5205479452054869</v>
      </c>
    </row>
    <row r="56" spans="1:12" ht="14.25" customHeight="1">
      <c r="A56" s="31">
        <v>2004</v>
      </c>
      <c r="B56" s="30">
        <v>859437</v>
      </c>
      <c r="C56" s="10">
        <v>243095</v>
      </c>
      <c r="D56" s="10">
        <v>238989</v>
      </c>
      <c r="E56" s="10">
        <v>2023</v>
      </c>
      <c r="F56" s="29">
        <v>2083</v>
      </c>
      <c r="G56" s="10"/>
      <c r="H56" s="30">
        <v>7.1261900666362621</v>
      </c>
      <c r="I56" s="10">
        <v>10.171719140180645</v>
      </c>
      <c r="J56" s="10">
        <v>9.9290258184109739</v>
      </c>
      <c r="K56" s="10">
        <v>46.91358024691359</v>
      </c>
      <c r="L56" s="29">
        <v>11.330839123463399</v>
      </c>
    </row>
    <row r="57" spans="1:12" ht="14.25" customHeight="1">
      <c r="A57" s="31">
        <v>2005</v>
      </c>
      <c r="B57" s="30">
        <v>927357</v>
      </c>
      <c r="C57" s="10">
        <v>272524</v>
      </c>
      <c r="D57" s="10">
        <v>269041</v>
      </c>
      <c r="E57" s="10">
        <v>2129</v>
      </c>
      <c r="F57" s="29">
        <v>1354</v>
      </c>
      <c r="G57" s="10"/>
      <c r="H57" s="30">
        <v>7.9028480272550494</v>
      </c>
      <c r="I57" s="10">
        <v>12.105966803101676</v>
      </c>
      <c r="J57" s="10">
        <v>12.574637326404137</v>
      </c>
      <c r="K57" s="10">
        <v>5.2397429560059328</v>
      </c>
      <c r="L57" s="29">
        <v>-34.997599615938547</v>
      </c>
    </row>
    <row r="58" spans="1:12" ht="14.25" customHeight="1">
      <c r="A58" s="31">
        <v>2006</v>
      </c>
      <c r="B58" s="30">
        <v>1003823</v>
      </c>
      <c r="C58" s="10">
        <v>306822</v>
      </c>
      <c r="D58" s="10">
        <v>301421</v>
      </c>
      <c r="E58" s="10">
        <v>3647</v>
      </c>
      <c r="F58" s="29">
        <v>1754</v>
      </c>
      <c r="G58" s="10"/>
      <c r="H58" s="30">
        <v>8.2455839552621146</v>
      </c>
      <c r="I58" s="10">
        <v>12.585313587060231</v>
      </c>
      <c r="J58" s="10">
        <v>12.035340338461431</v>
      </c>
      <c r="K58" s="10">
        <v>71.301080319398764</v>
      </c>
      <c r="L58" s="29">
        <v>29.542097488921716</v>
      </c>
    </row>
    <row r="59" spans="1:12" ht="14.25" customHeight="1">
      <c r="A59" s="31">
        <v>2007</v>
      </c>
      <c r="B59" s="30">
        <v>1075539</v>
      </c>
      <c r="C59" s="10">
        <v>327418</v>
      </c>
      <c r="D59" s="10">
        <v>321180</v>
      </c>
      <c r="E59" s="10">
        <v>5896</v>
      </c>
      <c r="F59" s="29">
        <v>342</v>
      </c>
      <c r="G59" s="10"/>
      <c r="H59" s="30">
        <v>7.1442873893106551</v>
      </c>
      <c r="I59" s="10">
        <v>6.7126868347119784</v>
      </c>
      <c r="J59" s="10">
        <v>6.5552831421831881</v>
      </c>
      <c r="K59" s="10">
        <v>61.667123663284883</v>
      </c>
      <c r="L59" s="29">
        <v>-80.501710376282773</v>
      </c>
    </row>
    <row r="60" spans="1:12">
      <c r="A60" s="31">
        <v>2008</v>
      </c>
      <c r="B60" s="30">
        <v>1109541</v>
      </c>
      <c r="C60" s="10">
        <v>315715</v>
      </c>
      <c r="D60" s="10">
        <v>308857</v>
      </c>
      <c r="E60" s="10">
        <v>4408</v>
      </c>
      <c r="F60" s="29">
        <v>2450</v>
      </c>
      <c r="G60" s="10"/>
      <c r="H60" s="30">
        <v>3.1613916371233453</v>
      </c>
      <c r="I60" s="10">
        <v>-3.5743300612672502</v>
      </c>
      <c r="J60" s="10">
        <v>-3.8367893393112862</v>
      </c>
      <c r="K60" s="10">
        <v>-25.237449118046129</v>
      </c>
      <c r="L60" s="29">
        <v>616.37426900584796</v>
      </c>
    </row>
    <row r="61" spans="1:12">
      <c r="A61" s="31">
        <v>2009</v>
      </c>
      <c r="B61" s="30">
        <v>1069323</v>
      </c>
      <c r="C61" s="10">
        <v>249188</v>
      </c>
      <c r="D61" s="10">
        <v>247155</v>
      </c>
      <c r="E61" s="10">
        <v>-58</v>
      </c>
      <c r="F61" s="29">
        <v>2091</v>
      </c>
      <c r="G61" s="10"/>
      <c r="H61" s="30">
        <v>-3.624742123094149</v>
      </c>
      <c r="I61" s="10">
        <v>-21.071852778613621</v>
      </c>
      <c r="J61" s="10">
        <v>-19.977530054361726</v>
      </c>
      <c r="K61" s="10">
        <v>-101.31578947368421</v>
      </c>
      <c r="L61" s="29">
        <v>-14.653061224489793</v>
      </c>
    </row>
    <row r="62" spans="1:12" s="64" customFormat="1">
      <c r="A62" s="31">
        <v>2010</v>
      </c>
      <c r="B62" s="320">
        <v>1072709</v>
      </c>
      <c r="C62" s="42">
        <v>239247</v>
      </c>
      <c r="D62" s="42">
        <v>233732</v>
      </c>
      <c r="E62" s="42">
        <v>3462</v>
      </c>
      <c r="F62" s="321">
        <v>2053</v>
      </c>
      <c r="G62" s="42"/>
      <c r="H62" s="320">
        <v>0.31664894517371422</v>
      </c>
      <c r="I62" s="42">
        <v>-3.9893574329421977</v>
      </c>
      <c r="J62" s="42">
        <v>-5.4310048350225575</v>
      </c>
      <c r="K62" s="42">
        <v>-6068.9655172413795</v>
      </c>
      <c r="L62" s="29">
        <v>-1.8173122907699679</v>
      </c>
    </row>
    <row r="63" spans="1:12">
      <c r="A63" s="31">
        <v>2011</v>
      </c>
      <c r="B63" s="30">
        <v>1063763</v>
      </c>
      <c r="C63" s="10">
        <v>218836</v>
      </c>
      <c r="D63" s="10">
        <v>212984</v>
      </c>
      <c r="E63" s="10">
        <v>3550</v>
      </c>
      <c r="F63" s="29">
        <v>2302</v>
      </c>
      <c r="G63" s="10"/>
      <c r="H63" s="30">
        <v>-0.83396335818940459</v>
      </c>
      <c r="I63" s="10">
        <v>-8.5313504453556348</v>
      </c>
      <c r="J63" s="10">
        <v>-8.8768332962538281</v>
      </c>
      <c r="K63" s="10">
        <v>2.5418833044482891</v>
      </c>
      <c r="L63" s="29">
        <v>12.128592303945451</v>
      </c>
    </row>
    <row r="64" spans="1:12">
      <c r="A64" s="31">
        <v>2012</v>
      </c>
      <c r="B64" s="30">
        <v>1031104</v>
      </c>
      <c r="C64" s="10">
        <v>190090</v>
      </c>
      <c r="D64" s="10">
        <v>191038</v>
      </c>
      <c r="E64" s="10">
        <v>-3664</v>
      </c>
      <c r="F64" s="29">
        <v>2716</v>
      </c>
      <c r="G64" s="10"/>
      <c r="H64" s="30">
        <v>-3.0701387433103022</v>
      </c>
      <c r="I64" s="10">
        <v>-13.135864300206546</v>
      </c>
      <c r="J64" s="10">
        <v>-10.304060398903204</v>
      </c>
      <c r="K64" s="10">
        <v>-203.21126760563376</v>
      </c>
      <c r="L64" s="29">
        <v>17.984361424847961</v>
      </c>
    </row>
    <row r="65" spans="1:12">
      <c r="A65" s="31">
        <v>2013</v>
      </c>
      <c r="B65" s="30">
        <v>1020677</v>
      </c>
      <c r="C65" s="10">
        <v>175660</v>
      </c>
      <c r="D65" s="10">
        <v>177240</v>
      </c>
      <c r="E65" s="10">
        <v>-3640</v>
      </c>
      <c r="F65" s="29">
        <v>2060</v>
      </c>
      <c r="G65" s="10"/>
      <c r="H65" s="30">
        <v>-1.0112461982496379</v>
      </c>
      <c r="I65" s="10">
        <v>-7.5911410384554738</v>
      </c>
      <c r="J65" s="10">
        <v>-7.2226468032538076</v>
      </c>
      <c r="K65" s="10">
        <v>-0.65502183406113135</v>
      </c>
      <c r="L65" s="29">
        <v>-24.153166421207661</v>
      </c>
    </row>
    <row r="66" spans="1:12">
      <c r="A66" s="31">
        <v>2014</v>
      </c>
      <c r="B66" s="30">
        <v>1032608</v>
      </c>
      <c r="C66" s="10">
        <v>184777</v>
      </c>
      <c r="D66" s="10">
        <v>183515</v>
      </c>
      <c r="E66" s="10">
        <v>-430</v>
      </c>
      <c r="F66" s="29">
        <v>1692</v>
      </c>
      <c r="G66" s="10"/>
      <c r="H66" s="30">
        <v>1.1689300336933162</v>
      </c>
      <c r="I66" s="10">
        <v>5.1901400432653899</v>
      </c>
      <c r="J66" s="10">
        <v>3.5403972015346508</v>
      </c>
      <c r="K66" s="10">
        <v>-88.186813186813183</v>
      </c>
      <c r="L66" s="29">
        <v>-17.864077669902912</v>
      </c>
    </row>
    <row r="67" spans="1:12" s="217" customFormat="1">
      <c r="A67" s="31">
        <v>2015</v>
      </c>
      <c r="B67" s="744">
        <v>1078092</v>
      </c>
      <c r="C67" s="389">
        <v>204702</v>
      </c>
      <c r="D67" s="389">
        <v>194122</v>
      </c>
      <c r="E67" s="389">
        <v>8544</v>
      </c>
      <c r="F67" s="355">
        <v>2036</v>
      </c>
      <c r="G67" s="389"/>
      <c r="H67" s="744">
        <v>4.4047692832129837</v>
      </c>
      <c r="I67" s="389">
        <v>10.783268480384468</v>
      </c>
      <c r="J67" s="389">
        <v>5.7799089992643715</v>
      </c>
      <c r="K67" s="389">
        <v>-2086.9767441860463</v>
      </c>
      <c r="L67" s="29">
        <v>20.330969267139487</v>
      </c>
    </row>
    <row r="68" spans="1:12">
      <c r="A68" s="31">
        <v>2016</v>
      </c>
      <c r="B68" s="30">
        <v>1114420</v>
      </c>
      <c r="C68" s="10">
        <v>208882</v>
      </c>
      <c r="D68" s="10">
        <v>200048</v>
      </c>
      <c r="E68" s="10">
        <v>6771</v>
      </c>
      <c r="F68" s="29">
        <v>2063</v>
      </c>
      <c r="G68" s="10"/>
      <c r="H68" s="30">
        <v>3.3696567639867503</v>
      </c>
      <c r="I68" s="10">
        <v>2.041992750437216</v>
      </c>
      <c r="J68" s="10">
        <v>3.0527194238674671</v>
      </c>
      <c r="K68" s="10">
        <v>-20.751404494382019</v>
      </c>
      <c r="L68" s="29">
        <v>1.3261296660117772</v>
      </c>
    </row>
    <row r="69" spans="1:12">
      <c r="A69" s="31">
        <v>2017</v>
      </c>
      <c r="B69" s="30">
        <v>1162492</v>
      </c>
      <c r="C69" s="10">
        <v>225532</v>
      </c>
      <c r="D69" s="10">
        <v>216932</v>
      </c>
      <c r="E69" s="10">
        <v>6435</v>
      </c>
      <c r="F69" s="29">
        <v>2165</v>
      </c>
      <c r="G69" s="10"/>
      <c r="H69" s="30">
        <v>4.3136339979541027</v>
      </c>
      <c r="I69" s="10">
        <v>7.9710075545044612</v>
      </c>
      <c r="J69" s="10">
        <v>8.4399744061425253</v>
      </c>
      <c r="K69" s="10">
        <v>-4.9623393885688927</v>
      </c>
      <c r="L69" s="29">
        <v>4.9442559379544448</v>
      </c>
    </row>
    <row r="70" spans="1:12">
      <c r="A70" s="31">
        <v>2018</v>
      </c>
      <c r="B70" s="30">
        <v>1203859</v>
      </c>
      <c r="C70" s="10">
        <v>246403</v>
      </c>
      <c r="D70" s="10">
        <v>233996</v>
      </c>
      <c r="E70" s="10">
        <v>9964</v>
      </c>
      <c r="F70" s="29">
        <v>2443</v>
      </c>
      <c r="G70" s="10"/>
      <c r="H70" s="30">
        <v>3.5584761013409016</v>
      </c>
      <c r="I70" s="10">
        <v>9.2541191493890054</v>
      </c>
      <c r="J70" s="10">
        <v>7.8660594103221237</v>
      </c>
      <c r="K70" s="10">
        <v>54.840714840714845</v>
      </c>
      <c r="L70" s="29">
        <v>12.840646651270205</v>
      </c>
    </row>
    <row r="71" spans="1:12">
      <c r="A71" s="31">
        <v>2019</v>
      </c>
      <c r="B71" s="30">
        <v>1245513</v>
      </c>
      <c r="C71" s="10">
        <v>259433</v>
      </c>
      <c r="D71" s="10">
        <v>249502</v>
      </c>
      <c r="E71" s="10">
        <v>7383</v>
      </c>
      <c r="F71" s="29">
        <v>2548</v>
      </c>
      <c r="G71" s="10"/>
      <c r="H71" s="30">
        <v>3.4600397554863216</v>
      </c>
      <c r="I71" s="10">
        <v>5.2880849664979745</v>
      </c>
      <c r="J71" s="10">
        <v>6.6266090018632706</v>
      </c>
      <c r="K71" s="10">
        <v>-25.903251706142115</v>
      </c>
      <c r="L71" s="29">
        <v>4.2979942693409656</v>
      </c>
    </row>
    <row r="72" spans="1:12">
      <c r="A72" s="31">
        <v>2020</v>
      </c>
      <c r="B72" s="30">
        <v>1117989</v>
      </c>
      <c r="C72" s="10">
        <v>228057</v>
      </c>
      <c r="D72" s="10">
        <v>227565</v>
      </c>
      <c r="E72" s="10">
        <v>-2055</v>
      </c>
      <c r="F72" s="29">
        <v>2547</v>
      </c>
      <c r="G72" s="10"/>
      <c r="H72" s="30">
        <v>-10.23867273966631</v>
      </c>
      <c r="I72" s="10">
        <v>-12.094066676174576</v>
      </c>
      <c r="J72" s="10">
        <v>-8.7923142900658053</v>
      </c>
      <c r="K72" s="10">
        <v>-127.83421373425436</v>
      </c>
      <c r="L72" s="29">
        <v>-3.9246467817899422E-2</v>
      </c>
    </row>
    <row r="73" spans="1:12">
      <c r="A73" s="31" t="s">
        <v>935</v>
      </c>
      <c r="B73" s="30">
        <v>1206842</v>
      </c>
      <c r="C73" s="10">
        <v>251522</v>
      </c>
      <c r="D73" s="10">
        <v>238550</v>
      </c>
      <c r="E73" s="10">
        <v>10229</v>
      </c>
      <c r="F73" s="29">
        <v>2743</v>
      </c>
      <c r="G73" s="10"/>
      <c r="H73" s="30">
        <v>7.9475737238917432</v>
      </c>
      <c r="I73" s="10">
        <v>10.2890943930684</v>
      </c>
      <c r="J73" s="10">
        <v>4.8271922307911996</v>
      </c>
      <c r="K73" s="10">
        <v>-597.76155717761549</v>
      </c>
      <c r="L73" s="29">
        <v>7.6953278366705957</v>
      </c>
    </row>
    <row r="74" spans="1:12">
      <c r="A74" s="31" t="s">
        <v>934</v>
      </c>
      <c r="B74" s="30">
        <v>1327108</v>
      </c>
      <c r="C74" s="10">
        <v>279087</v>
      </c>
      <c r="D74" s="10">
        <v>266351</v>
      </c>
      <c r="E74" s="10">
        <v>10747</v>
      </c>
      <c r="F74" s="29">
        <v>1989</v>
      </c>
      <c r="G74" s="10"/>
      <c r="H74" s="30">
        <v>9.965347576567595</v>
      </c>
      <c r="I74" s="10">
        <v>10.959279903944786</v>
      </c>
      <c r="J74" s="10">
        <v>11.654160553343118</v>
      </c>
      <c r="K74" s="10">
        <v>5.0640336298758415</v>
      </c>
      <c r="L74" s="29">
        <v>-27.488151658767769</v>
      </c>
    </row>
  </sheetData>
  <mergeCells count="2">
    <mergeCell ref="H1:L1"/>
    <mergeCell ref="H2:L2"/>
  </mergeCells>
  <hyperlinks>
    <hyperlink ref="A1" location="'INDICE DE CUADROS'!A1" display="Índice"/>
  </hyperlinks>
  <pageMargins left="0.75" right="0.75" top="1" bottom="1" header="0" footer="0"/>
  <pageSetup paperSize="9" scale="50" orientation="landscape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rgb="FFFFFF00"/>
    <pageSetUpPr fitToPage="1"/>
  </sheetPr>
  <dimension ref="A1:O74"/>
  <sheetViews>
    <sheetView showGridLines="0" zoomScale="70" zoomScaleNormal="70" workbookViewId="0">
      <pane xSplit="1" ySplit="5" topLeftCell="D6" activePane="bottomRight" state="frozen"/>
      <selection activeCell="C77" sqref="C77"/>
      <selection pane="topRight" activeCell="C77" sqref="C77"/>
      <selection pane="bottomLeft" activeCell="C77" sqref="C77"/>
      <selection pane="bottomRight" sqref="A1:XFD1048576"/>
    </sheetView>
  </sheetViews>
  <sheetFormatPr baseColWidth="10" defaultColWidth="11.42578125" defaultRowHeight="12.75"/>
  <cols>
    <col min="1" max="1" width="13" style="2" customWidth="1"/>
    <col min="2" max="2" width="13.28515625" style="2" customWidth="1"/>
    <col min="3" max="3" width="11.7109375" style="2" customWidth="1"/>
    <col min="4" max="5" width="12.7109375" style="2" customWidth="1"/>
    <col min="6" max="6" width="20" style="2" customWidth="1"/>
    <col min="7" max="7" width="6" style="12" customWidth="1"/>
    <col min="8" max="12" width="13.5703125" style="2" customWidth="1"/>
    <col min="13" max="16384" width="11.42578125" style="12"/>
  </cols>
  <sheetData>
    <row r="1" spans="1:12" ht="50.1" customHeight="1" thickTop="1" thickBot="1">
      <c r="A1" s="158" t="s">
        <v>135</v>
      </c>
      <c r="B1" s="633" t="s">
        <v>517</v>
      </c>
      <c r="C1" s="634"/>
      <c r="D1" s="634"/>
      <c r="E1" s="634"/>
      <c r="F1" s="751"/>
      <c r="H1" s="633" t="s">
        <v>517</v>
      </c>
      <c r="I1" s="634"/>
      <c r="J1" s="634"/>
      <c r="K1" s="634"/>
      <c r="L1" s="751"/>
    </row>
    <row r="2" spans="1:12" ht="16.5" customHeight="1" thickTop="1" thickBot="1">
      <c r="A2" s="1"/>
      <c r="B2" s="752" t="s">
        <v>137</v>
      </c>
      <c r="C2" s="753"/>
      <c r="D2" s="753"/>
      <c r="E2" s="753"/>
      <c r="F2" s="754"/>
      <c r="H2" s="1115" t="s">
        <v>136</v>
      </c>
      <c r="I2" s="1116"/>
      <c r="J2" s="1116"/>
      <c r="K2" s="1116"/>
      <c r="L2" s="1117"/>
    </row>
    <row r="3" spans="1:12" ht="13.15" customHeight="1" thickTop="1" thickBot="1">
      <c r="A3" s="603" t="s">
        <v>179</v>
      </c>
      <c r="B3" s="213"/>
      <c r="C3" s="213"/>
      <c r="D3" s="213"/>
      <c r="E3" s="213"/>
      <c r="F3" s="213"/>
      <c r="H3" s="213"/>
      <c r="I3" s="213"/>
      <c r="J3" s="213"/>
      <c r="K3" s="213"/>
      <c r="L3" s="1"/>
    </row>
    <row r="4" spans="1:12" ht="40.15" customHeight="1" thickTop="1" thickBot="1">
      <c r="B4" s="630" t="s">
        <v>621</v>
      </c>
      <c r="C4" s="631" t="s">
        <v>110</v>
      </c>
      <c r="D4" s="631" t="s">
        <v>31</v>
      </c>
      <c r="E4" s="631" t="s">
        <v>647</v>
      </c>
      <c r="F4" s="632" t="s">
        <v>648</v>
      </c>
      <c r="H4" s="630" t="s">
        <v>621</v>
      </c>
      <c r="I4" s="631" t="s">
        <v>110</v>
      </c>
      <c r="J4" s="631" t="s">
        <v>31</v>
      </c>
      <c r="K4" s="631" t="s">
        <v>647</v>
      </c>
      <c r="L4" s="632" t="s">
        <v>648</v>
      </c>
    </row>
    <row r="5" spans="1:12" ht="40.15" customHeight="1" thickTop="1" thickBot="1">
      <c r="A5" s="755"/>
      <c r="B5" s="78" t="s">
        <v>814</v>
      </c>
      <c r="C5" s="688" t="s">
        <v>964</v>
      </c>
      <c r="D5" s="688" t="s">
        <v>946</v>
      </c>
      <c r="E5" s="756" t="s">
        <v>972</v>
      </c>
      <c r="F5" s="359" t="s">
        <v>973</v>
      </c>
      <c r="H5" s="78" t="s">
        <v>814</v>
      </c>
      <c r="I5" s="688" t="s">
        <v>964</v>
      </c>
      <c r="J5" s="688" t="s">
        <v>946</v>
      </c>
      <c r="K5" s="756" t="s">
        <v>972</v>
      </c>
      <c r="L5" s="359" t="s">
        <v>504</v>
      </c>
    </row>
    <row r="6" spans="1:12" ht="14.25" customHeight="1" thickTop="1">
      <c r="A6" s="90">
        <v>1954</v>
      </c>
      <c r="B6" s="757">
        <v>140333.14862300098</v>
      </c>
      <c r="C6" s="757">
        <v>20182.0672115122</v>
      </c>
      <c r="D6" s="757">
        <v>19912.800174102074</v>
      </c>
      <c r="E6" s="757">
        <v>269.26703741012824</v>
      </c>
      <c r="F6" s="758"/>
      <c r="H6" s="721"/>
      <c r="I6" s="503"/>
      <c r="J6" s="503"/>
      <c r="K6" s="10"/>
      <c r="L6" s="758"/>
    </row>
    <row r="7" spans="1:12" ht="14.25" customHeight="1">
      <c r="A7" s="90">
        <v>1955</v>
      </c>
      <c r="B7" s="759">
        <v>147617.36508755138</v>
      </c>
      <c r="C7" s="757">
        <v>22151.123123162128</v>
      </c>
      <c r="D7" s="757">
        <v>21774.740127733468</v>
      </c>
      <c r="E7" s="757">
        <v>376.382995428659</v>
      </c>
      <c r="F7" s="546"/>
      <c r="H7" s="44">
        <v>5.1906598947046634</v>
      </c>
      <c r="I7" s="10">
        <v>9.7564629580003892</v>
      </c>
      <c r="J7" s="10">
        <v>9.3504677260457303</v>
      </c>
      <c r="K7" s="10">
        <v>39.780568408519848</v>
      </c>
      <c r="L7" s="546"/>
    </row>
    <row r="8" spans="1:12" ht="14.25" customHeight="1">
      <c r="A8" s="90">
        <v>1956</v>
      </c>
      <c r="B8" s="759">
        <v>158198.75243200644</v>
      </c>
      <c r="C8" s="757">
        <v>24066.82899523247</v>
      </c>
      <c r="D8" s="757">
        <v>23519.52827730223</v>
      </c>
      <c r="E8" s="757">
        <v>547.30071793023569</v>
      </c>
      <c r="F8" s="546"/>
      <c r="H8" s="44">
        <v>7.1681182889149042</v>
      </c>
      <c r="I8" s="10">
        <v>8.648346458185685</v>
      </c>
      <c r="J8" s="10">
        <v>8.0128999902345797</v>
      </c>
      <c r="K8" s="10">
        <v>45.410585647452038</v>
      </c>
      <c r="L8" s="546"/>
    </row>
    <row r="9" spans="1:12" ht="14.25" customHeight="1">
      <c r="A9" s="90">
        <v>1957</v>
      </c>
      <c r="B9" s="759">
        <v>164963.07405700645</v>
      </c>
      <c r="C9" s="757">
        <v>25330.985705276704</v>
      </c>
      <c r="D9" s="757">
        <v>24606.077422420625</v>
      </c>
      <c r="E9" s="757">
        <v>724.90828285607915</v>
      </c>
      <c r="F9" s="546"/>
      <c r="H9" s="44">
        <v>4.2758375278005412</v>
      </c>
      <c r="I9" s="10">
        <v>5.2526932829192186</v>
      </c>
      <c r="J9" s="10">
        <v>4.6197743947397951</v>
      </c>
      <c r="K9" s="10">
        <v>32.451549780075936</v>
      </c>
      <c r="L9" s="546"/>
    </row>
    <row r="10" spans="1:12" ht="14.25" customHeight="1">
      <c r="A10" s="90">
        <v>1958</v>
      </c>
      <c r="B10" s="759">
        <v>172401.71531803126</v>
      </c>
      <c r="C10" s="757">
        <v>27405.581556785004</v>
      </c>
      <c r="D10" s="757">
        <v>26341.859335993788</v>
      </c>
      <c r="E10" s="757">
        <v>1063.7222207912196</v>
      </c>
      <c r="F10" s="546"/>
      <c r="H10" s="44">
        <v>4.509276578135446</v>
      </c>
      <c r="I10" s="10">
        <v>8.1899531097842093</v>
      </c>
      <c r="J10" s="10">
        <v>7.0542812808983113</v>
      </c>
      <c r="K10" s="10">
        <v>46.738869722972588</v>
      </c>
      <c r="L10" s="546"/>
    </row>
    <row r="11" spans="1:12" ht="14.25" customHeight="1">
      <c r="A11" s="90">
        <v>1959</v>
      </c>
      <c r="B11" s="759">
        <v>169130.64732486758</v>
      </c>
      <c r="C11" s="757">
        <v>23940.532835276641</v>
      </c>
      <c r="D11" s="757">
        <v>24011.682080123315</v>
      </c>
      <c r="E11" s="757">
        <v>-71.149244846674677</v>
      </c>
      <c r="F11" s="546"/>
      <c r="H11" s="44">
        <v>-1.8973523477591292</v>
      </c>
      <c r="I11" s="10">
        <v>-12.643587636805664</v>
      </c>
      <c r="J11" s="10">
        <v>-8.8459103290650987</v>
      </c>
      <c r="K11" s="10">
        <v>-106.6887053270122</v>
      </c>
      <c r="L11" s="546"/>
    </row>
    <row r="12" spans="1:12" ht="14.25" customHeight="1">
      <c r="A12" s="90">
        <v>1960</v>
      </c>
      <c r="B12" s="759">
        <v>173107.9154377488</v>
      </c>
      <c r="C12" s="757">
        <v>26162.888306545752</v>
      </c>
      <c r="D12" s="757">
        <v>26348.595093648401</v>
      </c>
      <c r="E12" s="757">
        <v>-185.70678710264733</v>
      </c>
      <c r="F12" s="546"/>
      <c r="H12" s="44">
        <v>2.3515951578200189</v>
      </c>
      <c r="I12" s="10">
        <v>9.2828154099997562</v>
      </c>
      <c r="J12" s="10">
        <v>9.7324002780278427</v>
      </c>
      <c r="K12" s="10">
        <v>161.01020116635399</v>
      </c>
      <c r="L12" s="546"/>
    </row>
    <row r="13" spans="1:12" ht="14.25" customHeight="1">
      <c r="A13" s="90">
        <v>1961</v>
      </c>
      <c r="B13" s="759">
        <v>193604.39986896195</v>
      </c>
      <c r="C13" s="757">
        <v>32128.145649782957</v>
      </c>
      <c r="D13" s="757">
        <v>31346.208582083684</v>
      </c>
      <c r="E13" s="757">
        <v>781.93706769927064</v>
      </c>
      <c r="F13" s="546"/>
      <c r="H13" s="44">
        <v>11.840293021484548</v>
      </c>
      <c r="I13" s="10">
        <v>22.800454114023584</v>
      </c>
      <c r="J13" s="10">
        <v>18.967286379682569</v>
      </c>
      <c r="K13" s="10">
        <v>-521.06003765337005</v>
      </c>
      <c r="L13" s="546"/>
    </row>
    <row r="14" spans="1:12" ht="14.25" customHeight="1">
      <c r="A14" s="90">
        <v>1962</v>
      </c>
      <c r="B14" s="759">
        <v>211629.52461124028</v>
      </c>
      <c r="C14" s="757">
        <v>36914.452868961991</v>
      </c>
      <c r="D14" s="757">
        <v>35071.230885116609</v>
      </c>
      <c r="E14" s="757">
        <v>1843.2219838453871</v>
      </c>
      <c r="F14" s="546"/>
      <c r="H14" s="44">
        <v>9.310286726168604</v>
      </c>
      <c r="I14" s="10">
        <v>14.897552044717433</v>
      </c>
      <c r="J14" s="10">
        <v>11.883485982933228</v>
      </c>
      <c r="K14" s="10">
        <v>135.72510627597993</v>
      </c>
      <c r="L14" s="546"/>
    </row>
    <row r="15" spans="1:12" ht="14.25" customHeight="1">
      <c r="A15" s="90">
        <v>1963</v>
      </c>
      <c r="B15" s="759">
        <v>230162.04088069138</v>
      </c>
      <c r="C15" s="757">
        <v>40549.177258056749</v>
      </c>
      <c r="D15" s="757">
        <v>38572.440299691931</v>
      </c>
      <c r="E15" s="757">
        <v>1976.7369583648194</v>
      </c>
      <c r="F15" s="546"/>
      <c r="H15" s="44">
        <v>8.7570561354777929</v>
      </c>
      <c r="I15" s="10">
        <v>9.8463450128793983</v>
      </c>
      <c r="J15" s="10">
        <v>9.9831381055437873</v>
      </c>
      <c r="K15" s="10">
        <v>7.2435645673501137</v>
      </c>
      <c r="L15" s="546"/>
    </row>
    <row r="16" spans="1:12" ht="14.25" customHeight="1" thickBot="1">
      <c r="A16" s="90">
        <v>1964</v>
      </c>
      <c r="B16" s="760">
        <v>244395.70799092695</v>
      </c>
      <c r="C16" s="761">
        <v>45771.574568783784</v>
      </c>
      <c r="D16" s="761">
        <v>44425.279435395016</v>
      </c>
      <c r="E16" s="761">
        <v>1346.29513338877</v>
      </c>
      <c r="F16" s="762"/>
      <c r="G16" s="704"/>
      <c r="H16" s="723">
        <v>6.1841939947056002</v>
      </c>
      <c r="I16" s="702">
        <v>12.879169600634487</v>
      </c>
      <c r="J16" s="702">
        <v>15.173629384682275</v>
      </c>
      <c r="K16" s="702">
        <v>-31.893055993527764</v>
      </c>
      <c r="L16" s="762"/>
    </row>
    <row r="17" spans="1:12" ht="14.25" customHeight="1">
      <c r="A17" s="90">
        <v>1965</v>
      </c>
      <c r="B17" s="759">
        <v>259678.71828405099</v>
      </c>
      <c r="C17" s="757">
        <v>52937.737829126709</v>
      </c>
      <c r="D17" s="757">
        <v>51428.962841038214</v>
      </c>
      <c r="E17" s="757">
        <v>1508.7749880884951</v>
      </c>
      <c r="F17" s="546"/>
      <c r="H17" s="44">
        <v>6.2533873523226591</v>
      </c>
      <c r="I17" s="10">
        <v>15.656361678302954</v>
      </c>
      <c r="J17" s="10">
        <v>15.765085767953879</v>
      </c>
      <c r="K17" s="10">
        <v>12.06866538176854</v>
      </c>
      <c r="L17" s="546"/>
    </row>
    <row r="18" spans="1:12" ht="14.25" customHeight="1">
      <c r="A18" s="90">
        <v>1966</v>
      </c>
      <c r="B18" s="759">
        <v>278494.87301309902</v>
      </c>
      <c r="C18" s="757">
        <v>59633.84224002008</v>
      </c>
      <c r="D18" s="757">
        <v>58037.902108511036</v>
      </c>
      <c r="E18" s="757">
        <v>1595.9401315090442</v>
      </c>
      <c r="F18" s="546"/>
      <c r="H18" s="44">
        <v>7.2459363837686031</v>
      </c>
      <c r="I18" s="10">
        <v>12.649018801119084</v>
      </c>
      <c r="J18" s="10">
        <v>12.850617438855206</v>
      </c>
      <c r="K18" s="10">
        <v>5.777212911713292</v>
      </c>
      <c r="L18" s="546"/>
    </row>
    <row r="19" spans="1:12" ht="14.25" customHeight="1">
      <c r="A19" s="90">
        <v>1967</v>
      </c>
      <c r="B19" s="759">
        <v>290582.41258821834</v>
      </c>
      <c r="C19" s="757">
        <v>61800.287631259213</v>
      </c>
      <c r="D19" s="757">
        <v>61037.458118616807</v>
      </c>
      <c r="E19" s="757">
        <v>762.82951264240853</v>
      </c>
      <c r="F19" s="546"/>
      <c r="H19" s="44">
        <v>4.3403095519646495</v>
      </c>
      <c r="I19" s="10">
        <v>3.6329126379605281</v>
      </c>
      <c r="J19" s="10">
        <v>5.1682709076865452</v>
      </c>
      <c r="K19" s="10">
        <v>-52.201871637809269</v>
      </c>
      <c r="L19" s="546"/>
    </row>
    <row r="20" spans="1:12" ht="14.25" customHeight="1">
      <c r="A20" s="90">
        <v>1968</v>
      </c>
      <c r="B20" s="759">
        <v>309751.80804045935</v>
      </c>
      <c r="C20" s="757">
        <v>67204.175441595304</v>
      </c>
      <c r="D20" s="757">
        <v>66747.678210097787</v>
      </c>
      <c r="E20" s="757">
        <v>456.49723149751765</v>
      </c>
      <c r="F20" s="546"/>
      <c r="H20" s="44">
        <v>6.5968877061413078</v>
      </c>
      <c r="I20" s="10">
        <v>8.7441143358089271</v>
      </c>
      <c r="J20" s="10">
        <v>9.3552717748895287</v>
      </c>
      <c r="K20" s="10">
        <v>-40.157371479214156</v>
      </c>
      <c r="L20" s="546"/>
    </row>
    <row r="21" spans="1:12" ht="14.25" customHeight="1">
      <c r="A21" s="90">
        <v>1969</v>
      </c>
      <c r="B21" s="759">
        <v>337343.17622139573</v>
      </c>
      <c r="C21" s="757">
        <v>75779.248672935224</v>
      </c>
      <c r="D21" s="757">
        <v>74164.988361380805</v>
      </c>
      <c r="E21" s="757">
        <v>1614.260311554408</v>
      </c>
      <c r="F21" s="546"/>
      <c r="H21" s="44">
        <v>8.9075729228132339</v>
      </c>
      <c r="I21" s="10">
        <v>12.75973282164915</v>
      </c>
      <c r="J21" s="10">
        <v>11.112461661866323</v>
      </c>
      <c r="K21" s="10">
        <v>253.61886122702279</v>
      </c>
      <c r="L21" s="546"/>
    </row>
    <row r="22" spans="1:12" ht="14.25" customHeight="1">
      <c r="A22" s="90">
        <v>1970</v>
      </c>
      <c r="B22" s="759">
        <v>351665.52398863184</v>
      </c>
      <c r="C22" s="757">
        <v>76959.59134106421</v>
      </c>
      <c r="D22" s="757">
        <v>76176.298769039175</v>
      </c>
      <c r="E22" s="757">
        <v>783.29257202503015</v>
      </c>
      <c r="F22" s="546"/>
      <c r="H22" s="44">
        <v>4.2456313857187622</v>
      </c>
      <c r="I22" s="10">
        <v>1.5576067179332576</v>
      </c>
      <c r="J22" s="10">
        <v>2.711940569393656</v>
      </c>
      <c r="K22" s="10">
        <v>-51.476687717684143</v>
      </c>
      <c r="L22" s="546"/>
    </row>
    <row r="23" spans="1:12" ht="14.25" customHeight="1">
      <c r="A23" s="90">
        <v>1971</v>
      </c>
      <c r="B23" s="759">
        <v>368014.8569987251</v>
      </c>
      <c r="C23" s="757">
        <v>75057.370646366457</v>
      </c>
      <c r="D23" s="757">
        <v>74138.462328914247</v>
      </c>
      <c r="E23" s="757">
        <v>918.90831745220032</v>
      </c>
      <c r="F23" s="546"/>
      <c r="H23" s="44">
        <v>4.6491145406172274</v>
      </c>
      <c r="I23" s="10">
        <v>-2.4717136117155647</v>
      </c>
      <c r="J23" s="10">
        <v>-2.6751581174920269</v>
      </c>
      <c r="K23" s="10">
        <v>17.313549275281083</v>
      </c>
      <c r="L23" s="546"/>
    </row>
    <row r="24" spans="1:12" ht="14.25" customHeight="1">
      <c r="A24" s="90">
        <v>1972</v>
      </c>
      <c r="B24" s="759">
        <v>398004.94982268329</v>
      </c>
      <c r="C24" s="757">
        <v>85462.742476724816</v>
      </c>
      <c r="D24" s="757">
        <v>84365.02239778504</v>
      </c>
      <c r="E24" s="757">
        <v>1097.7200789397734</v>
      </c>
      <c r="F24" s="546"/>
      <c r="H24" s="44">
        <v>8.1491527457713708</v>
      </c>
      <c r="I24" s="10">
        <v>13.863224545106135</v>
      </c>
      <c r="J24" s="10">
        <v>13.793865893118751</v>
      </c>
      <c r="K24" s="10">
        <v>19.45915148350743</v>
      </c>
      <c r="L24" s="546"/>
    </row>
    <row r="25" spans="1:12" ht="14.25" customHeight="1">
      <c r="A25" s="90">
        <v>1973</v>
      </c>
      <c r="B25" s="759">
        <v>429004.39492470701</v>
      </c>
      <c r="C25" s="757">
        <v>95964.628090181926</v>
      </c>
      <c r="D25" s="757">
        <v>94951.984668024292</v>
      </c>
      <c r="E25" s="757">
        <v>1012.6434221576392</v>
      </c>
      <c r="F25" s="546"/>
      <c r="H25" s="44">
        <v>7.7887084358710501</v>
      </c>
      <c r="I25" s="10">
        <v>12.288261889462792</v>
      </c>
      <c r="J25" s="10">
        <v>12.548994795877878</v>
      </c>
      <c r="K25" s="10">
        <v>-7.7503052384998767</v>
      </c>
      <c r="L25" s="546"/>
    </row>
    <row r="26" spans="1:12" ht="14.25" customHeight="1">
      <c r="A26" s="90">
        <v>1974</v>
      </c>
      <c r="B26" s="759">
        <v>453108.32531736221</v>
      </c>
      <c r="C26" s="757">
        <v>103293.69019607091</v>
      </c>
      <c r="D26" s="757">
        <v>101224.36194330735</v>
      </c>
      <c r="E26" s="757">
        <v>2069.3282527635561</v>
      </c>
      <c r="F26" s="546"/>
      <c r="H26" s="44">
        <v>5.6185742332279798</v>
      </c>
      <c r="I26" s="10">
        <v>7.637253696228119</v>
      </c>
      <c r="J26" s="10">
        <v>6.6058411493059799</v>
      </c>
      <c r="K26" s="10">
        <v>104.34915267157305</v>
      </c>
      <c r="L26" s="546"/>
    </row>
    <row r="27" spans="1:12" ht="14.25" customHeight="1">
      <c r="A27" s="90">
        <v>1975</v>
      </c>
      <c r="B27" s="759">
        <v>455564.5861604925</v>
      </c>
      <c r="C27" s="757">
        <v>98405.616501672994</v>
      </c>
      <c r="D27" s="757">
        <v>96452.123868326511</v>
      </c>
      <c r="E27" s="757">
        <v>1953.4926333464909</v>
      </c>
      <c r="F27" s="546"/>
      <c r="H27" s="44">
        <v>0.54209130706435182</v>
      </c>
      <c r="I27" s="10">
        <v>-4.7322093780553516</v>
      </c>
      <c r="J27" s="10">
        <v>-4.7145153433060134</v>
      </c>
      <c r="K27" s="10">
        <v>-5.5977401972049812</v>
      </c>
      <c r="L27" s="546"/>
    </row>
    <row r="28" spans="1:12" ht="14.25" customHeight="1">
      <c r="A28" s="90">
        <v>1976</v>
      </c>
      <c r="B28" s="759">
        <v>470615.41148398916</v>
      </c>
      <c r="C28" s="757">
        <v>96959.196572456596</v>
      </c>
      <c r="D28" s="757">
        <v>95088.526955250331</v>
      </c>
      <c r="E28" s="757">
        <v>1870.6696172062536</v>
      </c>
      <c r="F28" s="546"/>
      <c r="H28" s="44">
        <v>3.3037742135193948</v>
      </c>
      <c r="I28" s="10">
        <v>-1.4698550556733747</v>
      </c>
      <c r="J28" s="10">
        <v>-1.4137551962440154</v>
      </c>
      <c r="K28" s="10">
        <v>-4.2397403873673634</v>
      </c>
      <c r="L28" s="546"/>
    </row>
    <row r="29" spans="1:12" ht="14.25" customHeight="1">
      <c r="A29" s="90">
        <v>1977</v>
      </c>
      <c r="B29" s="759">
        <v>483976.34237706417</v>
      </c>
      <c r="C29" s="757">
        <v>95508.9229948258</v>
      </c>
      <c r="D29" s="757">
        <v>94413.334443140528</v>
      </c>
      <c r="E29" s="757">
        <v>1095.5885516852761</v>
      </c>
      <c r="F29" s="546"/>
      <c r="H29" s="44">
        <v>2.839033862266449</v>
      </c>
      <c r="I29" s="10">
        <v>-1.495756595453035</v>
      </c>
      <c r="J29" s="10">
        <v>-0.71006727491693677</v>
      </c>
      <c r="K29" s="10">
        <v>-41.433348699944148</v>
      </c>
      <c r="L29" s="546"/>
    </row>
    <row r="30" spans="1:12" ht="14.25" customHeight="1">
      <c r="A30" s="90">
        <v>1978</v>
      </c>
      <c r="B30" s="759">
        <v>491054.63224416715</v>
      </c>
      <c r="C30" s="757">
        <v>92057.351214018185</v>
      </c>
      <c r="D30" s="757">
        <v>91714.030579089886</v>
      </c>
      <c r="E30" s="757">
        <v>343.3206349282961</v>
      </c>
      <c r="F30" s="546"/>
      <c r="H30" s="44">
        <v>1.4625280715866662</v>
      </c>
      <c r="I30" s="10">
        <v>-3.6138736283253925</v>
      </c>
      <c r="J30" s="10">
        <v>-2.8590282082201712</v>
      </c>
      <c r="K30" s="10">
        <v>-68.663360492386744</v>
      </c>
      <c r="L30" s="546"/>
    </row>
    <row r="31" spans="1:12" ht="14.25" customHeight="1">
      <c r="A31" s="90">
        <v>1979</v>
      </c>
      <c r="B31" s="759">
        <v>491260.94649688038</v>
      </c>
      <c r="C31" s="757">
        <v>88302.827416845263</v>
      </c>
      <c r="D31" s="757">
        <v>87434.838793847637</v>
      </c>
      <c r="E31" s="757">
        <v>867.98862299761527</v>
      </c>
      <c r="F31" s="546"/>
      <c r="H31" s="44">
        <v>4.2014521229605251E-2</v>
      </c>
      <c r="I31" s="10">
        <v>-4.0784616846559878</v>
      </c>
      <c r="J31" s="10">
        <v>-4.6657984151640459</v>
      </c>
      <c r="K31" s="10">
        <v>152.82157105963009</v>
      </c>
      <c r="L31" s="546"/>
    </row>
    <row r="32" spans="1:12" ht="14.25" customHeight="1" thickBot="1">
      <c r="A32" s="90">
        <v>1980</v>
      </c>
      <c r="B32" s="760">
        <v>497650.19064927509</v>
      </c>
      <c r="C32" s="761">
        <v>89551.369965064761</v>
      </c>
      <c r="D32" s="761">
        <v>88217.687561967206</v>
      </c>
      <c r="E32" s="761">
        <v>1333.6824030975658</v>
      </c>
      <c r="F32" s="762"/>
      <c r="G32" s="704"/>
      <c r="H32" s="723">
        <v>1.3005805159061801</v>
      </c>
      <c r="I32" s="702">
        <v>1.4139326958644061</v>
      </c>
      <c r="J32" s="702">
        <v>0.89535107391842672</v>
      </c>
      <c r="K32" s="702">
        <v>53.652060379739574</v>
      </c>
      <c r="L32" s="762"/>
    </row>
    <row r="33" spans="1:12" ht="14.25" customHeight="1">
      <c r="A33" s="90">
        <v>1981</v>
      </c>
      <c r="B33" s="759">
        <v>496992.60045569792</v>
      </c>
      <c r="C33" s="757">
        <v>85777.787330248422</v>
      </c>
      <c r="D33" s="757">
        <v>85963.794725110609</v>
      </c>
      <c r="E33" s="757">
        <v>-186.00739486219916</v>
      </c>
      <c r="F33" s="546"/>
      <c r="H33" s="44">
        <v>-0.13213904182759473</v>
      </c>
      <c r="I33" s="10">
        <v>-4.213874825464381</v>
      </c>
      <c r="J33" s="10">
        <v>-2.5549216933093866</v>
      </c>
      <c r="K33" s="10">
        <v>-113.94690328298435</v>
      </c>
      <c r="L33" s="546"/>
    </row>
    <row r="34" spans="1:12" ht="14.25" customHeight="1">
      <c r="A34" s="90">
        <v>1982</v>
      </c>
      <c r="B34" s="759">
        <v>503179.18282412773</v>
      </c>
      <c r="C34" s="757">
        <v>86858.631868958691</v>
      </c>
      <c r="D34" s="757">
        <v>86960.954806025402</v>
      </c>
      <c r="E34" s="757">
        <v>-102.32293706669421</v>
      </c>
      <c r="F34" s="546"/>
      <c r="H34" s="44">
        <v>1.2448037179542126</v>
      </c>
      <c r="I34" s="10">
        <v>1.2600517830437585</v>
      </c>
      <c r="J34" s="10">
        <v>1.1599768066352212</v>
      </c>
      <c r="K34" s="10">
        <v>-44.989855299839746</v>
      </c>
      <c r="L34" s="546"/>
    </row>
    <row r="35" spans="1:12" ht="14.25" customHeight="1">
      <c r="A35" s="90">
        <v>1983</v>
      </c>
      <c r="B35" s="759">
        <v>512091.00216394942</v>
      </c>
      <c r="C35" s="757">
        <v>85610.052398017462</v>
      </c>
      <c r="D35" s="757">
        <v>85902.458269589217</v>
      </c>
      <c r="E35" s="757">
        <v>-292.40587157176066</v>
      </c>
      <c r="F35" s="546"/>
      <c r="H35" s="44">
        <v>1.7711025503486688</v>
      </c>
      <c r="I35" s="10">
        <v>-1.4374846161806065</v>
      </c>
      <c r="J35" s="10">
        <v>-1.2172089632608851</v>
      </c>
      <c r="K35" s="10">
        <v>185.76766847610148</v>
      </c>
      <c r="L35" s="546"/>
    </row>
    <row r="36" spans="1:12" ht="14.25" customHeight="1">
      <c r="A36" s="90">
        <v>1984</v>
      </c>
      <c r="B36" s="759">
        <v>521226.92562446778</v>
      </c>
      <c r="C36" s="757">
        <v>82603.646023084031</v>
      </c>
      <c r="D36" s="757">
        <v>82287.58091803659</v>
      </c>
      <c r="E36" s="757">
        <v>316.06510504743966</v>
      </c>
      <c r="F36" s="546"/>
      <c r="H36" s="44">
        <v>1.7840429575822547</v>
      </c>
      <c r="I36" s="10">
        <v>-3.5117445798959146</v>
      </c>
      <c r="J36" s="10">
        <v>-4.2081186317252879</v>
      </c>
      <c r="K36" s="10">
        <v>-208.0912306406517</v>
      </c>
      <c r="L36" s="546"/>
    </row>
    <row r="37" spans="1:12" ht="14.25" customHeight="1">
      <c r="A37" s="90">
        <v>1985</v>
      </c>
      <c r="B37" s="759">
        <v>533323.64075258479</v>
      </c>
      <c r="C37" s="757">
        <v>87662.098386429658</v>
      </c>
      <c r="D37" s="757">
        <v>87624.547911950387</v>
      </c>
      <c r="E37" s="757">
        <v>37.55047447926308</v>
      </c>
      <c r="F37" s="546"/>
      <c r="H37" s="44">
        <v>2.3208154708477924</v>
      </c>
      <c r="I37" s="10">
        <v>6.1237640308661634</v>
      </c>
      <c r="J37" s="10">
        <v>6.4857502606981976</v>
      </c>
      <c r="K37" s="10">
        <v>-88.119386202527181</v>
      </c>
      <c r="L37" s="546"/>
    </row>
    <row r="38" spans="1:12" ht="14.25" customHeight="1">
      <c r="A38" s="90">
        <v>1986</v>
      </c>
      <c r="B38" s="759">
        <v>550676.17003981466</v>
      </c>
      <c r="C38" s="757">
        <v>97290.150322876158</v>
      </c>
      <c r="D38" s="757">
        <v>96925.076446325518</v>
      </c>
      <c r="E38" s="757">
        <v>365.07387655064389</v>
      </c>
      <c r="F38" s="546"/>
      <c r="H38" s="44">
        <v>3.2536583720052858</v>
      </c>
      <c r="I38" s="10">
        <v>10.983141076550984</v>
      </c>
      <c r="J38" s="10">
        <v>10.614067354413947</v>
      </c>
      <c r="K38" s="10">
        <v>872.22174050624255</v>
      </c>
      <c r="L38" s="546"/>
    </row>
    <row r="39" spans="1:12" ht="14.25" customHeight="1">
      <c r="A39" s="90">
        <v>1987</v>
      </c>
      <c r="B39" s="759">
        <v>581224.66970412631</v>
      </c>
      <c r="C39" s="757">
        <v>109315.06411663805</v>
      </c>
      <c r="D39" s="757">
        <v>108746.94150211863</v>
      </c>
      <c r="E39" s="757">
        <v>568.12261451942697</v>
      </c>
      <c r="F39" s="546"/>
      <c r="H39" s="44">
        <v>5.5474526275765657</v>
      </c>
      <c r="I39" s="10">
        <v>12.359847069672414</v>
      </c>
      <c r="J39" s="10">
        <v>12.196910736861511</v>
      </c>
      <c r="K39" s="10">
        <v>55.618533949145956</v>
      </c>
      <c r="L39" s="546"/>
    </row>
    <row r="40" spans="1:12" ht="14.25" customHeight="1">
      <c r="A40" s="90">
        <v>1988</v>
      </c>
      <c r="B40" s="759">
        <v>610829.31478710962</v>
      </c>
      <c r="C40" s="757">
        <v>124694.94407869929</v>
      </c>
      <c r="D40" s="757">
        <v>123718.8821327355</v>
      </c>
      <c r="E40" s="757">
        <v>976.06194596380112</v>
      </c>
      <c r="F40" s="546"/>
      <c r="H40" s="44">
        <v>5.0934942417453888</v>
      </c>
      <c r="I40" s="10">
        <v>14.069314313031068</v>
      </c>
      <c r="J40" s="10">
        <v>13.767688933417199</v>
      </c>
      <c r="K40" s="10">
        <v>71.804804283217734</v>
      </c>
      <c r="L40" s="546"/>
    </row>
    <row r="41" spans="1:12" ht="14.25" customHeight="1">
      <c r="A41" s="90">
        <v>1989</v>
      </c>
      <c r="B41" s="759">
        <v>640317.81831849087</v>
      </c>
      <c r="C41" s="757">
        <v>139311.23086746535</v>
      </c>
      <c r="D41" s="757">
        <v>138357.23642470365</v>
      </c>
      <c r="E41" s="757">
        <v>953.99444276171016</v>
      </c>
      <c r="F41" s="546"/>
      <c r="H41" s="44">
        <v>4.8276176040533914</v>
      </c>
      <c r="I41" s="10">
        <v>11.721635465461389</v>
      </c>
      <c r="J41" s="10">
        <v>11.831948397547709</v>
      </c>
      <c r="K41" s="10">
        <v>-2.2608711766035183</v>
      </c>
      <c r="L41" s="546"/>
    </row>
    <row r="42" spans="1:12" ht="14.25" customHeight="1">
      <c r="A42" s="90">
        <v>1990</v>
      </c>
      <c r="B42" s="759">
        <v>664545.60030125501</v>
      </c>
      <c r="C42" s="757">
        <v>148189.41498545592</v>
      </c>
      <c r="D42" s="757">
        <v>147239.47983771842</v>
      </c>
      <c r="E42" s="757">
        <v>949.93514773749882</v>
      </c>
      <c r="F42" s="546"/>
      <c r="H42" s="44">
        <v>3.78371197702847</v>
      </c>
      <c r="I42" s="10">
        <v>6.3729134131597087</v>
      </c>
      <c r="J42" s="10">
        <v>6.4197895553143924</v>
      </c>
      <c r="K42" s="10">
        <v>-0.42550510173414713</v>
      </c>
      <c r="L42" s="546"/>
    </row>
    <row r="43" spans="1:12" ht="14.25" customHeight="1">
      <c r="A43" s="90">
        <v>1991</v>
      </c>
      <c r="B43" s="759">
        <v>681449.92134709156</v>
      </c>
      <c r="C43" s="757">
        <v>150411.45052897948</v>
      </c>
      <c r="D43" s="757">
        <v>149525.3757367222</v>
      </c>
      <c r="E43" s="757">
        <v>886.0747922572931</v>
      </c>
      <c r="F43" s="546"/>
      <c r="H43" s="44">
        <v>2.5437413231196526</v>
      </c>
      <c r="I43" s="10">
        <v>1.4994563165942942</v>
      </c>
      <c r="J43" s="10">
        <v>1.5525020201940354</v>
      </c>
      <c r="K43" s="10">
        <v>-6.7226016041521008</v>
      </c>
      <c r="L43" s="546"/>
    </row>
    <row r="44" spans="1:12" ht="14.25" customHeight="1">
      <c r="A44" s="90">
        <v>1992</v>
      </c>
      <c r="B44" s="759">
        <v>687793.54017965915</v>
      </c>
      <c r="C44" s="757">
        <v>144266.55429845245</v>
      </c>
      <c r="D44" s="757">
        <v>143245.963502534</v>
      </c>
      <c r="E44" s="757">
        <v>1020.5907959184456</v>
      </c>
      <c r="F44" s="546"/>
      <c r="H44" s="44">
        <v>0.93090022228303759</v>
      </c>
      <c r="I44" s="10">
        <v>-4.085391244427294</v>
      </c>
      <c r="J44" s="10">
        <v>-4.1995629191694643</v>
      </c>
      <c r="K44" s="10">
        <v>15.181111666484748</v>
      </c>
      <c r="L44" s="546"/>
    </row>
    <row r="45" spans="1:12" ht="14.25" customHeight="1">
      <c r="A45" s="90">
        <v>1993</v>
      </c>
      <c r="B45" s="759">
        <v>680690.91177042539</v>
      </c>
      <c r="C45" s="757">
        <v>130032.14976152444</v>
      </c>
      <c r="D45" s="757">
        <v>129999.85420237384</v>
      </c>
      <c r="E45" s="757">
        <v>32.295559150600262</v>
      </c>
      <c r="F45" s="546"/>
      <c r="H45" s="44">
        <v>-1.0326686708017729</v>
      </c>
      <c r="I45" s="10">
        <v>-9.866739110910272</v>
      </c>
      <c r="J45" s="10">
        <v>-9.2471082439442238</v>
      </c>
      <c r="K45" s="10">
        <v>-96.835601567272917</v>
      </c>
      <c r="L45" s="546"/>
    </row>
    <row r="46" spans="1:12" ht="14.25" customHeight="1">
      <c r="A46" s="90">
        <v>1994</v>
      </c>
      <c r="B46" s="759">
        <v>696911.4698786618</v>
      </c>
      <c r="C46" s="757">
        <v>133397.66850492626</v>
      </c>
      <c r="D46" s="757">
        <v>132878.75694098693</v>
      </c>
      <c r="E46" s="757">
        <v>518.91156393932829</v>
      </c>
      <c r="F46" s="546"/>
      <c r="H46" s="44">
        <v>2.3829549987744114</v>
      </c>
      <c r="I46" s="10">
        <v>2.5882204897589522</v>
      </c>
      <c r="J46" s="10">
        <v>2.2145430518186959</v>
      </c>
      <c r="K46" s="10">
        <v>1506.7582589901792</v>
      </c>
      <c r="L46" s="546"/>
    </row>
    <row r="47" spans="1:12" ht="14.25" customHeight="1" thickBot="1">
      <c r="A47" s="90">
        <v>1995</v>
      </c>
      <c r="B47" s="760">
        <v>716127.17138102697</v>
      </c>
      <c r="C47" s="761">
        <v>146984.94308539218</v>
      </c>
      <c r="D47" s="761">
        <v>142443.92677012557</v>
      </c>
      <c r="E47" s="761">
        <v>507.80303225953742</v>
      </c>
      <c r="F47" s="762">
        <v>4033.21328300707</v>
      </c>
      <c r="G47" s="704"/>
      <c r="H47" s="723">
        <v>2.757265783803331</v>
      </c>
      <c r="I47" s="702">
        <v>10.185541271258547</v>
      </c>
      <c r="J47" s="702">
        <v>7.198419107266818</v>
      </c>
      <c r="K47" s="702">
        <v>-2.14073696786794</v>
      </c>
      <c r="L47" s="762"/>
    </row>
    <row r="48" spans="1:12" ht="14.25" customHeight="1">
      <c r="A48" s="90">
        <v>1996</v>
      </c>
      <c r="B48" s="759">
        <v>735179.82224927156</v>
      </c>
      <c r="C48" s="757">
        <v>150027.89001216501</v>
      </c>
      <c r="D48" s="757">
        <v>145878.87937495034</v>
      </c>
      <c r="E48" s="757">
        <v>5.1217587390735879</v>
      </c>
      <c r="F48" s="546">
        <v>4143.8888784756191</v>
      </c>
      <c r="H48" s="44">
        <v>2.6605122148210425</v>
      </c>
      <c r="I48" s="10">
        <v>2.0702439739048728</v>
      </c>
      <c r="J48" s="10">
        <v>2.4114419496227724</v>
      </c>
      <c r="K48" s="10">
        <v>-98.991388705127719</v>
      </c>
      <c r="L48" s="546">
        <v>2.7441047051702583</v>
      </c>
    </row>
    <row r="49" spans="1:12" ht="14.25" customHeight="1">
      <c r="A49" s="90">
        <v>1997</v>
      </c>
      <c r="B49" s="759">
        <v>762400.24428348034</v>
      </c>
      <c r="C49" s="757">
        <v>158196.29595262767</v>
      </c>
      <c r="D49" s="757">
        <v>153951.77410115767</v>
      </c>
      <c r="E49" s="757">
        <v>-774.71363923810645</v>
      </c>
      <c r="F49" s="546">
        <v>5019.2354907080826</v>
      </c>
      <c r="H49" s="44">
        <v>3.7025529279256286</v>
      </c>
      <c r="I49" s="10">
        <v>5.4445916287967133</v>
      </c>
      <c r="J49" s="10">
        <v>5.5339708947569344</v>
      </c>
      <c r="K49" s="10">
        <v>-15225.929953081604</v>
      </c>
      <c r="L49" s="546">
        <v>21.123795495077815</v>
      </c>
    </row>
    <row r="50" spans="1:12" ht="14.25" customHeight="1">
      <c r="A50" s="90">
        <v>1998</v>
      </c>
      <c r="B50" s="759">
        <v>795893.30446164426</v>
      </c>
      <c r="C50" s="757">
        <v>176492.14576815779</v>
      </c>
      <c r="D50" s="757">
        <v>170465.74045572281</v>
      </c>
      <c r="E50" s="757">
        <v>225.48808509627511</v>
      </c>
      <c r="F50" s="546">
        <v>5800.9172273387276</v>
      </c>
      <c r="H50" s="44">
        <v>4.3931072201637944</v>
      </c>
      <c r="I50" s="10">
        <v>11.565283311695772</v>
      </c>
      <c r="J50" s="10">
        <v>10.726713901792539</v>
      </c>
      <c r="K50" s="10">
        <v>-129.10599138515644</v>
      </c>
      <c r="L50" s="546">
        <v>15.573721099114435</v>
      </c>
    </row>
    <row r="51" spans="1:12" ht="14.25" customHeight="1">
      <c r="A51" s="90">
        <v>1999</v>
      </c>
      <c r="B51" s="759">
        <v>831633.08559646772</v>
      </c>
      <c r="C51" s="757">
        <v>195053.32661367874</v>
      </c>
      <c r="D51" s="757">
        <v>187340.10488504102</v>
      </c>
      <c r="E51" s="757">
        <v>1333.8583807145146</v>
      </c>
      <c r="F51" s="546">
        <v>6379.3633479232221</v>
      </c>
      <c r="H51" s="44">
        <v>4.4905241612754221</v>
      </c>
      <c r="I51" s="10">
        <v>10.516717763691963</v>
      </c>
      <c r="J51" s="10">
        <v>9.8989769933866434</v>
      </c>
      <c r="K51" s="10">
        <v>491.5427327989442</v>
      </c>
      <c r="L51" s="546">
        <v>9.9716320353335988</v>
      </c>
    </row>
    <row r="52" spans="1:12" ht="14.25" customHeight="1">
      <c r="A52" s="90">
        <v>2000</v>
      </c>
      <c r="B52" s="759">
        <v>875259.67976519244</v>
      </c>
      <c r="C52" s="757">
        <v>208906.92063514114</v>
      </c>
      <c r="D52" s="757">
        <v>201540.84043065677</v>
      </c>
      <c r="E52" s="757">
        <v>10.219275862081455</v>
      </c>
      <c r="F52" s="546">
        <v>7355.8609286222845</v>
      </c>
      <c r="H52" s="44">
        <v>5.2458944845171329</v>
      </c>
      <c r="I52" s="10">
        <v>7.1024648807455293</v>
      </c>
      <c r="J52" s="10">
        <v>7.5801898127098033</v>
      </c>
      <c r="K52" s="10">
        <v>-99.233856006766828</v>
      </c>
      <c r="L52" s="546">
        <v>15.307132192383399</v>
      </c>
    </row>
    <row r="53" spans="1:12" ht="14.25" customHeight="1">
      <c r="A53" s="90">
        <v>2001</v>
      </c>
      <c r="B53" s="759">
        <v>909683.67022043152</v>
      </c>
      <c r="C53" s="757">
        <v>216830.98830216235</v>
      </c>
      <c r="D53" s="757">
        <v>209989.46867700169</v>
      </c>
      <c r="E53" s="757">
        <v>-632.66165121261201</v>
      </c>
      <c r="F53" s="546">
        <v>7474.1812763732996</v>
      </c>
      <c r="H53" s="44">
        <v>3.9330031133701926</v>
      </c>
      <c r="I53" s="10">
        <v>3.7931092196130223</v>
      </c>
      <c r="J53" s="10">
        <v>4.1920179693067272</v>
      </c>
      <c r="K53" s="10">
        <v>-6290.8657692674506</v>
      </c>
      <c r="L53" s="546">
        <v>1.6085180089610018</v>
      </c>
    </row>
    <row r="54" spans="1:12" ht="14.25" customHeight="1">
      <c r="A54" s="90">
        <v>2002</v>
      </c>
      <c r="B54" s="759">
        <v>934526.97704760369</v>
      </c>
      <c r="C54" s="757">
        <v>224937.46001917872</v>
      </c>
      <c r="D54" s="757">
        <v>218491.68693253779</v>
      </c>
      <c r="E54" s="757">
        <v>-981.19450083807862</v>
      </c>
      <c r="F54" s="546">
        <v>7426.9675874790155</v>
      </c>
      <c r="H54" s="44">
        <v>2.7309830483328579</v>
      </c>
      <c r="I54" s="10">
        <v>3.7386130923868111</v>
      </c>
      <c r="J54" s="10">
        <v>4.0488784076185835</v>
      </c>
      <c r="K54" s="10">
        <v>55.089928235327612</v>
      </c>
      <c r="L54" s="546">
        <v>-0.63169044405615438</v>
      </c>
    </row>
    <row r="55" spans="1:12" ht="14.25" customHeight="1">
      <c r="A55" s="90">
        <v>2003</v>
      </c>
      <c r="B55" s="759">
        <v>962393.77276556718</v>
      </c>
      <c r="C55" s="757">
        <v>238395.70395849372</v>
      </c>
      <c r="D55" s="757">
        <v>232974.49488989572</v>
      </c>
      <c r="E55" s="757">
        <v>-1075.5790012316204</v>
      </c>
      <c r="F55" s="546">
        <v>6496.788069829594</v>
      </c>
      <c r="H55" s="44">
        <v>2.9819145302794059</v>
      </c>
      <c r="I55" s="10">
        <v>5.9831047875118282</v>
      </c>
      <c r="J55" s="10">
        <v>6.6285395845882666</v>
      </c>
      <c r="K55" s="10">
        <v>9.6193466548094353</v>
      </c>
      <c r="L55" s="546">
        <v>-12.524351381546273</v>
      </c>
    </row>
    <row r="56" spans="1:12" ht="14.25" customHeight="1">
      <c r="A56" s="90">
        <v>2004</v>
      </c>
      <c r="B56" s="759">
        <v>992447.21038986591</v>
      </c>
      <c r="C56" s="757">
        <v>249976.94212600967</v>
      </c>
      <c r="D56" s="757">
        <v>243870.18635810021</v>
      </c>
      <c r="E56" s="757">
        <v>-323.50987083735106</v>
      </c>
      <c r="F56" s="546">
        <v>6430.2656387468105</v>
      </c>
      <c r="H56" s="44">
        <v>3.1227797264248958</v>
      </c>
      <c r="I56" s="10">
        <v>4.8579894583722583</v>
      </c>
      <c r="J56" s="10">
        <v>4.6767743710975029</v>
      </c>
      <c r="K56" s="10">
        <v>-69.922258572647152</v>
      </c>
      <c r="L56" s="546">
        <v>-1.0239279836094184</v>
      </c>
    </row>
    <row r="57" spans="1:12" ht="14.25" customHeight="1">
      <c r="A57" s="90">
        <v>2005</v>
      </c>
      <c r="B57" s="759">
        <v>1028691.7991060916</v>
      </c>
      <c r="C57" s="757">
        <v>266630.53870561405</v>
      </c>
      <c r="D57" s="757">
        <v>261290.61137903194</v>
      </c>
      <c r="E57" s="757">
        <v>1527.3806487692902</v>
      </c>
      <c r="F57" s="546">
        <v>3812.5466778128061</v>
      </c>
      <c r="H57" s="44">
        <v>3.6520419763170775</v>
      </c>
      <c r="I57" s="10">
        <v>6.6620530829637703</v>
      </c>
      <c r="J57" s="10">
        <v>7.1433188620077859</v>
      </c>
      <c r="K57" s="10">
        <v>-572.12798942298775</v>
      </c>
      <c r="L57" s="546">
        <v>-40.709344030212868</v>
      </c>
    </row>
    <row r="58" spans="1:12" ht="14.25" customHeight="1">
      <c r="A58" s="90">
        <v>2006</v>
      </c>
      <c r="B58" s="759">
        <v>1070896.2973528178</v>
      </c>
      <c r="C58" s="757">
        <v>287238.17035197117</v>
      </c>
      <c r="D58" s="757">
        <v>280729.76644957974</v>
      </c>
      <c r="E58" s="757">
        <v>2972.9618644493653</v>
      </c>
      <c r="F58" s="546">
        <v>3535.4420379420922</v>
      </c>
      <c r="H58" s="44">
        <v>4.1027349769290344</v>
      </c>
      <c r="I58" s="10">
        <v>7.7289089788435517</v>
      </c>
      <c r="J58" s="10">
        <v>7.4396684090378917</v>
      </c>
      <c r="K58" s="10">
        <v>94.644463175887012</v>
      </c>
      <c r="L58" s="546">
        <v>-7.2682294352835131</v>
      </c>
    </row>
    <row r="59" spans="1:12" ht="14.25" customHeight="1">
      <c r="A59" s="90">
        <v>2007</v>
      </c>
      <c r="B59" s="759">
        <v>1109499.1013528376</v>
      </c>
      <c r="C59" s="757">
        <v>298726.61074196344</v>
      </c>
      <c r="D59" s="757">
        <v>292013.31324043829</v>
      </c>
      <c r="E59" s="757">
        <v>6136.3495823783205</v>
      </c>
      <c r="F59" s="546">
        <v>576.94791914680866</v>
      </c>
      <c r="H59" s="44">
        <v>3.6047191586564775</v>
      </c>
      <c r="I59" s="10">
        <v>3.9996217689016511</v>
      </c>
      <c r="J59" s="10">
        <v>4.0193624401013262</v>
      </c>
      <c r="K59" s="10">
        <v>106.4052571866696</v>
      </c>
      <c r="L59" s="546">
        <v>-83.681024523806414</v>
      </c>
    </row>
    <row r="60" spans="1:12" ht="15">
      <c r="A60" s="90">
        <v>2008</v>
      </c>
      <c r="B60" s="759">
        <v>1119341.3580501841</v>
      </c>
      <c r="C60" s="757">
        <v>285315.57323184365</v>
      </c>
      <c r="D60" s="757">
        <v>278661.05996935128</v>
      </c>
      <c r="E60" s="757">
        <v>3361.0402008597907</v>
      </c>
      <c r="F60" s="546">
        <v>3293.4730616326015</v>
      </c>
      <c r="H60" s="44">
        <v>0.8870901008703358</v>
      </c>
      <c r="I60" s="10">
        <v>-4.4894016896620208</v>
      </c>
      <c r="J60" s="10">
        <v>-4.5724810019511004</v>
      </c>
      <c r="K60" s="10">
        <v>-45.22736757841097</v>
      </c>
      <c r="L60" s="546">
        <v>470.84408355315566</v>
      </c>
    </row>
    <row r="61" spans="1:12" ht="15">
      <c r="A61" s="90">
        <v>2009</v>
      </c>
      <c r="B61" s="759">
        <v>1077218.5531569647</v>
      </c>
      <c r="C61" s="757">
        <v>230875.87882256389</v>
      </c>
      <c r="D61" s="757">
        <v>228871.98870266497</v>
      </c>
      <c r="E61" s="757">
        <v>-496.23295782611729</v>
      </c>
      <c r="F61" s="546">
        <v>2500.1230777250421</v>
      </c>
      <c r="H61" s="44">
        <v>-3.7631777464735561</v>
      </c>
      <c r="I61" s="10">
        <v>-19.080519788186535</v>
      </c>
      <c r="J61" s="10">
        <v>-17.867251087095692</v>
      </c>
      <c r="K61" s="10">
        <v>-114.76426725568993</v>
      </c>
      <c r="L61" s="546">
        <v>-24.088552390171646</v>
      </c>
    </row>
    <row r="62" spans="1:12" s="58" customFormat="1" ht="15">
      <c r="A62" s="90">
        <v>2010</v>
      </c>
      <c r="B62" s="763">
        <v>1078974.4229345275</v>
      </c>
      <c r="C62" s="536">
        <v>221233.3693140792</v>
      </c>
      <c r="D62" s="536">
        <v>216508.55866101614</v>
      </c>
      <c r="E62" s="536">
        <v>2775.1827234124376</v>
      </c>
      <c r="F62" s="546">
        <v>1949.6279296506129</v>
      </c>
      <c r="G62" s="64"/>
      <c r="H62" s="74">
        <v>0.1630003282450776</v>
      </c>
      <c r="I62" s="42">
        <v>-4.1764906570838756</v>
      </c>
      <c r="J62" s="42">
        <v>-5.4018974151138099</v>
      </c>
      <c r="K62" s="42">
        <v>-659.24998121242822</v>
      </c>
      <c r="L62" s="546">
        <v>-22.018721917296403</v>
      </c>
    </row>
    <row r="63" spans="1:12" ht="15">
      <c r="A63" s="90">
        <v>2011</v>
      </c>
      <c r="B63" s="759">
        <v>1070187.3981600956</v>
      </c>
      <c r="C63" s="757">
        <v>204282.81067582034</v>
      </c>
      <c r="D63" s="757">
        <v>199799.83297891708</v>
      </c>
      <c r="E63" s="757">
        <v>2779.3421707314596</v>
      </c>
      <c r="F63" s="546">
        <v>1703.6355261717904</v>
      </c>
      <c r="G63" s="11"/>
      <c r="H63" s="44">
        <v>-0.81438675353707746</v>
      </c>
      <c r="I63" s="10">
        <v>-7.6618453585067474</v>
      </c>
      <c r="J63" s="10">
        <v>-7.7173511224836293</v>
      </c>
      <c r="K63" s="10">
        <v>0.14988012443042376</v>
      </c>
      <c r="L63" s="546">
        <v>-12.617402517561704</v>
      </c>
    </row>
    <row r="64" spans="1:12" ht="15">
      <c r="A64" s="90">
        <v>2012</v>
      </c>
      <c r="B64" s="759">
        <v>1038521.304730932</v>
      </c>
      <c r="C64" s="757">
        <v>182924.32626464471</v>
      </c>
      <c r="D64" s="757">
        <v>184798.54942045358</v>
      </c>
      <c r="E64" s="757">
        <v>-3761.7269341864962</v>
      </c>
      <c r="F64" s="546">
        <v>1887.5037783776352</v>
      </c>
      <c r="G64" s="11"/>
      <c r="H64" s="44">
        <v>-2.9589297616104515</v>
      </c>
      <c r="I64" s="10">
        <v>-10.455350766183525</v>
      </c>
      <c r="J64" s="10">
        <v>-7.5081562055391959</v>
      </c>
      <c r="K64" s="10">
        <v>-235.34594530318284</v>
      </c>
      <c r="L64" s="546">
        <v>10.792698871396045</v>
      </c>
    </row>
    <row r="65" spans="1:15" ht="15">
      <c r="A65" s="90">
        <v>2013</v>
      </c>
      <c r="B65" s="759">
        <v>1023947.2139704889</v>
      </c>
      <c r="C65" s="757">
        <v>175729.52595386465</v>
      </c>
      <c r="D65" s="757">
        <v>177844.02614717346</v>
      </c>
      <c r="E65" s="757">
        <v>-3808.4480899244204</v>
      </c>
      <c r="F65" s="546">
        <v>1693.9478966155991</v>
      </c>
      <c r="G65" s="11"/>
      <c r="H65" s="44">
        <v>-1.4033501955185268</v>
      </c>
      <c r="I65" s="10">
        <v>-3.933211321697605</v>
      </c>
      <c r="J65" s="10">
        <v>-3.7632997093809406</v>
      </c>
      <c r="K65" s="10">
        <v>1.2420134835764651</v>
      </c>
      <c r="L65" s="546">
        <v>-10.254595724751503</v>
      </c>
    </row>
    <row r="66" spans="1:15" ht="15">
      <c r="A66" s="90">
        <v>2014</v>
      </c>
      <c r="B66" s="759">
        <v>1038238.8576640604</v>
      </c>
      <c r="C66" s="757">
        <v>186011.92381967753</v>
      </c>
      <c r="D66" s="757">
        <v>185113.91760541889</v>
      </c>
      <c r="E66" s="757">
        <v>-653.79381166345377</v>
      </c>
      <c r="F66" s="546">
        <v>1551.8000259220876</v>
      </c>
      <c r="G66" s="11"/>
      <c r="H66" s="44">
        <v>1.3957402782662776</v>
      </c>
      <c r="I66" s="10">
        <v>5.8512636450816835</v>
      </c>
      <c r="J66" s="10">
        <v>4.0877906420254462</v>
      </c>
      <c r="K66" s="10">
        <v>-82.833064906592213</v>
      </c>
      <c r="L66" s="546">
        <v>-8.3915137518405398</v>
      </c>
    </row>
    <row r="67" spans="1:15" s="554" customFormat="1" ht="15">
      <c r="A67" s="90">
        <v>2015</v>
      </c>
      <c r="B67" s="1011">
        <v>1078092</v>
      </c>
      <c r="C67" s="1012">
        <v>204702</v>
      </c>
      <c r="D67" s="1012">
        <v>194122</v>
      </c>
      <c r="E67" s="1012">
        <v>8544</v>
      </c>
      <c r="F67" s="937">
        <v>2036</v>
      </c>
      <c r="G67" s="218"/>
      <c r="H67" s="737">
        <v>3.8385331122748889</v>
      </c>
      <c r="I67" s="706">
        <v>10.047783925099818</v>
      </c>
      <c r="J67" s="706">
        <v>4.8662372398073028</v>
      </c>
      <c r="K67" s="706">
        <v>-1406.8340274224101</v>
      </c>
      <c r="L67" s="937">
        <v>31.202472354013409</v>
      </c>
    </row>
    <row r="68" spans="1:15" s="58" customFormat="1" ht="15">
      <c r="A68" s="90">
        <v>2016</v>
      </c>
      <c r="B68" s="763">
        <v>1110841.7397300003</v>
      </c>
      <c r="C68" s="536">
        <v>207598.89933894272</v>
      </c>
      <c r="D68" s="536">
        <v>198694.98750986901</v>
      </c>
      <c r="E68" s="536">
        <v>6873.9122531176135</v>
      </c>
      <c r="F68" s="546">
        <v>2029.9995759560964</v>
      </c>
      <c r="G68" s="64"/>
      <c r="H68" s="74">
        <v>3.0377500000000168</v>
      </c>
      <c r="I68" s="42">
        <v>1.4151788155185141</v>
      </c>
      <c r="J68" s="42">
        <v>2.3557286190483362</v>
      </c>
      <c r="K68" s="42">
        <v>-19.546907149840663</v>
      </c>
      <c r="L68" s="546">
        <v>-0.29471630863966425</v>
      </c>
      <c r="O68" s="382"/>
    </row>
    <row r="69" spans="1:15" ht="15">
      <c r="A69" s="90">
        <v>2017</v>
      </c>
      <c r="B69" s="759">
        <v>1143897.6575879999</v>
      </c>
      <c r="C69" s="757">
        <v>220720.71815726877</v>
      </c>
      <c r="D69" s="757">
        <v>212264.42091113629</v>
      </c>
      <c r="E69" s="757">
        <v>6280.4117337341058</v>
      </c>
      <c r="F69" s="546">
        <v>2175.8855123983631</v>
      </c>
      <c r="G69" s="11"/>
      <c r="H69" s="44">
        <v>2.9757540318960496</v>
      </c>
      <c r="I69" s="10">
        <v>6.3207554857515502</v>
      </c>
      <c r="J69" s="10">
        <v>6.8292781671672964</v>
      </c>
      <c r="K69" s="10">
        <v>-8.6341008952264371</v>
      </c>
      <c r="L69" s="546">
        <v>7.1865008333096281</v>
      </c>
      <c r="O69" s="382"/>
    </row>
    <row r="70" spans="1:15" ht="15">
      <c r="A70" s="90">
        <v>2018</v>
      </c>
      <c r="B70" s="759">
        <v>1170029.7990990002</v>
      </c>
      <c r="C70" s="757">
        <v>237860.38425962895</v>
      </c>
      <c r="D70" s="757">
        <v>225718.62726399643</v>
      </c>
      <c r="E70" s="757">
        <v>9576.6693259568638</v>
      </c>
      <c r="F70" s="546">
        <v>2565.08766967567</v>
      </c>
      <c r="G70" s="11"/>
      <c r="H70" s="44">
        <v>2.2844824742540348</v>
      </c>
      <c r="I70" s="10">
        <v>7.76531820186801</v>
      </c>
      <c r="J70" s="10">
        <v>6.3384180425096748</v>
      </c>
      <c r="K70" s="10">
        <v>52.484737179212338</v>
      </c>
      <c r="L70" s="546">
        <v>17.887069657829112</v>
      </c>
      <c r="O70" s="382"/>
    </row>
    <row r="71" spans="1:15" ht="15">
      <c r="A71" s="90">
        <v>2019</v>
      </c>
      <c r="B71" s="759">
        <v>1193242.4674740001</v>
      </c>
      <c r="C71" s="757">
        <v>245320.03582598333</v>
      </c>
      <c r="D71" s="757">
        <v>235866.64595694223</v>
      </c>
      <c r="E71" s="757">
        <v>7056.4338720301212</v>
      </c>
      <c r="F71" s="546">
        <v>2396.9559970109672</v>
      </c>
      <c r="G71" s="11"/>
      <c r="H71" s="44">
        <v>1.9839382204517531</v>
      </c>
      <c r="I71" s="10">
        <v>3.1361471098154903</v>
      </c>
      <c r="J71" s="10">
        <v>4.4958711719776945</v>
      </c>
      <c r="K71" s="10">
        <v>-26.316408848907713</v>
      </c>
      <c r="L71" s="546">
        <v>-6.5546170079232136</v>
      </c>
      <c r="O71" s="382"/>
    </row>
    <row r="72" spans="1:15" ht="15">
      <c r="A72" s="90">
        <v>2020</v>
      </c>
      <c r="B72" s="759">
        <v>1058103.096228</v>
      </c>
      <c r="C72" s="757">
        <v>213044.82129458044</v>
      </c>
      <c r="D72" s="757">
        <v>213041.14965292401</v>
      </c>
      <c r="E72" s="757">
        <v>-1954.5764224574032</v>
      </c>
      <c r="F72" s="546">
        <v>1958.2480641138125</v>
      </c>
      <c r="G72" s="11"/>
      <c r="H72" s="44">
        <v>-11.325390683762659</v>
      </c>
      <c r="I72" s="10">
        <v>-13.156371195990356</v>
      </c>
      <c r="J72" s="10">
        <v>-9.6772887117685276</v>
      </c>
      <c r="K72" s="10">
        <v>-127.69920979781074</v>
      </c>
      <c r="L72" s="546">
        <v>-18.302711165504448</v>
      </c>
      <c r="O72" s="382"/>
    </row>
    <row r="73" spans="1:15" ht="15">
      <c r="A73" s="90" t="s">
        <v>935</v>
      </c>
      <c r="B73" s="759">
        <v>1116506.035098</v>
      </c>
      <c r="C73" s="757">
        <v>225585.79592085109</v>
      </c>
      <c r="D73" s="757">
        <v>215044.78823565878</v>
      </c>
      <c r="E73" s="757">
        <v>8504.6797301021579</v>
      </c>
      <c r="F73" s="546">
        <v>2036.3279550901473</v>
      </c>
      <c r="G73" s="11"/>
      <c r="H73" s="44">
        <v>5.519588693974975</v>
      </c>
      <c r="I73" s="10">
        <v>5.8865428176402501</v>
      </c>
      <c r="J73" s="10">
        <v>0.94049369617044132</v>
      </c>
      <c r="K73" s="10">
        <v>-535.11625497915281</v>
      </c>
      <c r="L73" s="546">
        <v>3.9872318735915124</v>
      </c>
      <c r="O73" s="382"/>
    </row>
    <row r="74" spans="1:15" ht="15">
      <c r="A74" s="90" t="s">
        <v>934</v>
      </c>
      <c r="B74" s="759">
        <v>1177374.839895</v>
      </c>
      <c r="C74" s="757">
        <v>233460.38198094454</v>
      </c>
      <c r="D74" s="757">
        <v>225089.36060777985</v>
      </c>
      <c r="E74" s="757">
        <v>6334.0189111823629</v>
      </c>
      <c r="F74" s="546">
        <v>2037.0024619823237</v>
      </c>
      <c r="G74" s="11"/>
      <c r="H74" s="44">
        <v>5.4517219686732288</v>
      </c>
      <c r="I74" s="10">
        <v>3.4907277862726405</v>
      </c>
      <c r="J74" s="10">
        <v>4.6709210925463651</v>
      </c>
      <c r="K74" s="10">
        <v>-25.52313417796065</v>
      </c>
      <c r="L74" s="546">
        <v>3.312368670724819E-2</v>
      </c>
      <c r="O74" s="382"/>
    </row>
  </sheetData>
  <mergeCells count="1">
    <mergeCell ref="H2:L2"/>
  </mergeCells>
  <hyperlinks>
    <hyperlink ref="A1" location="'INDICE DE CUADROS'!A1" display="Índice"/>
  </hyperlinks>
  <pageMargins left="0.75" right="0.75" top="1" bottom="1" header="0" footer="0"/>
  <pageSetup paperSize="9" scale="51" orientation="landscape" horizontalDpi="1200" verticalDpi="1200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FF00"/>
    <pageSetUpPr fitToPage="1"/>
  </sheetPr>
  <dimension ref="A1:V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2.75"/>
  <cols>
    <col min="1" max="1" width="13" style="1" customWidth="1"/>
    <col min="2" max="2" width="12.28515625" style="1" customWidth="1"/>
    <col min="3" max="5" width="11.7109375" style="1" customWidth="1"/>
    <col min="6" max="6" width="14.7109375" style="1" customWidth="1"/>
    <col min="7" max="7" width="13.7109375" style="1" customWidth="1"/>
    <col min="8" max="8" width="14.7109375" style="1" customWidth="1"/>
    <col min="9" max="9" width="11.7109375" style="1" customWidth="1"/>
    <col min="10" max="10" width="13" style="1" bestFit="1" customWidth="1"/>
    <col min="11" max="11" width="11.7109375" style="1" customWidth="1"/>
    <col min="12" max="12" width="6" style="11" customWidth="1"/>
    <col min="13" max="16" width="9.7109375" style="1" customWidth="1"/>
    <col min="17" max="17" width="13.7109375" style="1" customWidth="1"/>
    <col min="18" max="18" width="12.5703125" style="1" customWidth="1"/>
    <col min="19" max="19" width="14.28515625" style="1" customWidth="1"/>
    <col min="20" max="20" width="12.28515625" style="1" customWidth="1"/>
    <col min="21" max="21" width="15.28515625" style="1" customWidth="1"/>
    <col min="22" max="22" width="16.7109375" style="1" customWidth="1"/>
    <col min="23" max="16384" width="11.42578125" style="11"/>
  </cols>
  <sheetData>
    <row r="1" spans="1:22" s="1" customFormat="1" ht="102" customHeight="1" thickTop="1" thickBot="1">
      <c r="A1" s="158" t="s">
        <v>135</v>
      </c>
      <c r="B1" s="764" t="s">
        <v>519</v>
      </c>
      <c r="C1" s="765"/>
      <c r="D1" s="765"/>
      <c r="E1" s="765"/>
      <c r="F1" s="765"/>
      <c r="G1" s="765"/>
      <c r="H1" s="765"/>
      <c r="I1" s="765"/>
      <c r="J1" s="765"/>
      <c r="K1" s="766"/>
      <c r="L1" s="12"/>
      <c r="M1" s="1118" t="s">
        <v>519</v>
      </c>
      <c r="N1" s="1119"/>
      <c r="O1" s="1119"/>
      <c r="P1" s="1119"/>
      <c r="Q1" s="1119"/>
      <c r="R1" s="1119"/>
      <c r="S1" s="1119"/>
      <c r="T1" s="1119"/>
      <c r="U1" s="1119"/>
      <c r="V1" s="1120"/>
    </row>
    <row r="2" spans="1:22" ht="16.5" customHeight="1" thickTop="1" thickBot="1">
      <c r="B2" s="764" t="s">
        <v>137</v>
      </c>
      <c r="C2" s="765"/>
      <c r="D2" s="765"/>
      <c r="E2" s="765"/>
      <c r="F2" s="765"/>
      <c r="G2" s="765"/>
      <c r="H2" s="765"/>
      <c r="I2" s="765"/>
      <c r="J2" s="765"/>
      <c r="K2" s="766"/>
      <c r="L2" s="12"/>
      <c r="M2" s="1118" t="s">
        <v>136</v>
      </c>
      <c r="N2" s="1119"/>
      <c r="O2" s="1119"/>
      <c r="P2" s="1119"/>
      <c r="Q2" s="1119"/>
      <c r="R2" s="1119"/>
      <c r="S2" s="1119"/>
      <c r="T2" s="1119"/>
      <c r="U2" s="1119"/>
      <c r="V2" s="1120"/>
    </row>
    <row r="3" spans="1:22" ht="13.5" customHeight="1" thickTop="1" thickBot="1">
      <c r="B3" s="381"/>
      <c r="C3" s="381"/>
      <c r="D3" s="381"/>
      <c r="E3" s="381"/>
      <c r="F3" s="381"/>
      <c r="G3" s="381"/>
      <c r="H3" s="381"/>
      <c r="I3" s="381"/>
      <c r="J3" s="381"/>
      <c r="K3" s="2"/>
      <c r="L3" s="12"/>
      <c r="M3" s="767"/>
      <c r="N3" s="213"/>
      <c r="O3" s="213"/>
      <c r="P3" s="213"/>
      <c r="Q3" s="213"/>
      <c r="R3" s="213"/>
      <c r="S3" s="213"/>
      <c r="T3" s="213"/>
      <c r="U3" s="213"/>
    </row>
    <row r="4" spans="1:22" ht="52.15" customHeight="1" thickTop="1" thickBot="1">
      <c r="B4" s="630" t="s">
        <v>620</v>
      </c>
      <c r="C4" s="631" t="s">
        <v>110</v>
      </c>
      <c r="D4" s="631" t="s">
        <v>31</v>
      </c>
      <c r="E4" s="631" t="s">
        <v>177</v>
      </c>
      <c r="F4" s="631" t="s">
        <v>178</v>
      </c>
      <c r="G4" s="631" t="s">
        <v>649</v>
      </c>
      <c r="H4" s="631" t="s">
        <v>650</v>
      </c>
      <c r="I4" s="631" t="s">
        <v>651</v>
      </c>
      <c r="J4" s="631" t="s">
        <v>652</v>
      </c>
      <c r="K4" s="632" t="s">
        <v>653</v>
      </c>
      <c r="L4" s="12"/>
      <c r="M4" s="630" t="s">
        <v>620</v>
      </c>
      <c r="N4" s="631" t="s">
        <v>110</v>
      </c>
      <c r="O4" s="631" t="s">
        <v>31</v>
      </c>
      <c r="P4" s="631" t="s">
        <v>177</v>
      </c>
      <c r="Q4" s="631" t="s">
        <v>178</v>
      </c>
      <c r="R4" s="631" t="s">
        <v>649</v>
      </c>
      <c r="S4" s="631" t="s">
        <v>650</v>
      </c>
      <c r="T4" s="631" t="s">
        <v>651</v>
      </c>
      <c r="U4" s="631" t="s">
        <v>652</v>
      </c>
      <c r="V4" s="632" t="s">
        <v>653</v>
      </c>
    </row>
    <row r="5" spans="1:22" s="201" customFormat="1" ht="67.150000000000006" customHeight="1" thickTop="1" thickBot="1">
      <c r="A5" s="768"/>
      <c r="B5" s="497" t="s">
        <v>0</v>
      </c>
      <c r="C5" s="498" t="s">
        <v>8</v>
      </c>
      <c r="D5" s="498" t="s">
        <v>30</v>
      </c>
      <c r="E5" s="498" t="s">
        <v>654</v>
      </c>
      <c r="F5" s="498" t="s">
        <v>655</v>
      </c>
      <c r="G5" s="498" t="s">
        <v>656</v>
      </c>
      <c r="H5" s="498" t="s">
        <v>657</v>
      </c>
      <c r="I5" s="498" t="s">
        <v>658</v>
      </c>
      <c r="J5" s="498" t="s">
        <v>659</v>
      </c>
      <c r="K5" s="400" t="s">
        <v>660</v>
      </c>
      <c r="L5" s="769"/>
      <c r="M5" s="770" t="s">
        <v>0</v>
      </c>
      <c r="N5" s="771" t="s">
        <v>8</v>
      </c>
      <c r="O5" s="771" t="s">
        <v>30</v>
      </c>
      <c r="P5" s="771" t="s">
        <v>654</v>
      </c>
      <c r="Q5" s="771" t="s">
        <v>655</v>
      </c>
      <c r="R5" s="771" t="s">
        <v>656</v>
      </c>
      <c r="S5" s="771" t="s">
        <v>657</v>
      </c>
      <c r="T5" s="771" t="s">
        <v>658</v>
      </c>
      <c r="U5" s="771" t="s">
        <v>659</v>
      </c>
      <c r="V5" s="772" t="s">
        <v>660</v>
      </c>
    </row>
    <row r="6" spans="1:22" ht="14.25" customHeight="1" thickTop="1">
      <c r="A6" s="39">
        <v>1954</v>
      </c>
      <c r="B6" s="44">
        <v>2472.6066296374611</v>
      </c>
      <c r="C6" s="10">
        <v>551.11829844914575</v>
      </c>
      <c r="D6" s="10">
        <v>511.88775486301785</v>
      </c>
      <c r="E6" s="10"/>
      <c r="F6" s="10"/>
      <c r="G6" s="10"/>
      <c r="H6" s="10"/>
      <c r="I6" s="10"/>
      <c r="J6" s="503"/>
      <c r="K6" s="720"/>
      <c r="L6" s="12"/>
      <c r="M6" s="721"/>
      <c r="N6" s="503"/>
      <c r="O6" s="503"/>
      <c r="P6" s="503"/>
      <c r="Q6" s="503"/>
      <c r="R6" s="503"/>
      <c r="S6" s="503"/>
      <c r="T6" s="503"/>
      <c r="U6" s="503"/>
      <c r="V6" s="720"/>
    </row>
    <row r="7" spans="1:22" ht="14.25" customHeight="1">
      <c r="A7" s="39">
        <v>1955</v>
      </c>
      <c r="B7" s="44">
        <v>2759.2966098429515</v>
      </c>
      <c r="C7" s="10">
        <v>636.08569031576053</v>
      </c>
      <c r="D7" s="10">
        <v>577.94258344436662</v>
      </c>
      <c r="E7" s="10"/>
      <c r="F7" s="10"/>
      <c r="G7" s="10"/>
      <c r="H7" s="10"/>
      <c r="I7" s="10"/>
      <c r="J7" s="10"/>
      <c r="K7" s="43"/>
      <c r="L7" s="12"/>
      <c r="M7" s="44">
        <v>11.594645778634249</v>
      </c>
      <c r="N7" s="10">
        <v>15.417269233432119</v>
      </c>
      <c r="O7" s="10">
        <v>12.904162671174891</v>
      </c>
      <c r="P7" s="10"/>
      <c r="Q7" s="10"/>
      <c r="R7" s="10"/>
      <c r="S7" s="10"/>
      <c r="T7" s="10"/>
      <c r="U7" s="10"/>
      <c r="V7" s="43"/>
    </row>
    <row r="8" spans="1:22" ht="14.25" customHeight="1">
      <c r="A8" s="39">
        <v>1956</v>
      </c>
      <c r="B8" s="44">
        <v>3169.8193319626484</v>
      </c>
      <c r="C8" s="10">
        <v>782.37852779698244</v>
      </c>
      <c r="D8" s="10">
        <v>693.89043343688206</v>
      </c>
      <c r="E8" s="10"/>
      <c r="F8" s="10"/>
      <c r="G8" s="10"/>
      <c r="H8" s="10"/>
      <c r="I8" s="10"/>
      <c r="J8" s="10"/>
      <c r="K8" s="43"/>
      <c r="L8" s="12"/>
      <c r="M8" s="44">
        <v>14.877803301583526</v>
      </c>
      <c r="N8" s="10">
        <v>22.998919753814985</v>
      </c>
      <c r="O8" s="10">
        <v>20.062174567843847</v>
      </c>
      <c r="P8" s="10"/>
      <c r="Q8" s="10"/>
      <c r="R8" s="10"/>
      <c r="S8" s="10"/>
      <c r="T8" s="10"/>
      <c r="U8" s="10"/>
      <c r="V8" s="43"/>
    </row>
    <row r="9" spans="1:22" ht="14.25" customHeight="1">
      <c r="A9" s="39">
        <v>1957</v>
      </c>
      <c r="B9" s="44">
        <v>3716.3693544937596</v>
      </c>
      <c r="C9" s="10">
        <v>966.73178849392536</v>
      </c>
      <c r="D9" s="10">
        <v>840.10952376958062</v>
      </c>
      <c r="E9" s="10"/>
      <c r="F9" s="10"/>
      <c r="G9" s="10"/>
      <c r="H9" s="10"/>
      <c r="I9" s="10"/>
      <c r="J9" s="10"/>
      <c r="K9" s="43"/>
      <c r="L9" s="12"/>
      <c r="M9" s="44">
        <v>17.242308324011169</v>
      </c>
      <c r="N9" s="10">
        <v>23.563179988597582</v>
      </c>
      <c r="O9" s="10">
        <v>21.072360027860082</v>
      </c>
      <c r="P9" s="10"/>
      <c r="Q9" s="10"/>
      <c r="R9" s="10"/>
      <c r="S9" s="10"/>
      <c r="T9" s="10"/>
      <c r="U9" s="10"/>
      <c r="V9" s="43"/>
    </row>
    <row r="10" spans="1:22" ht="14.25" customHeight="1">
      <c r="A10" s="39">
        <v>1958</v>
      </c>
      <c r="B10" s="44">
        <v>4272.7142355661044</v>
      </c>
      <c r="C10" s="10">
        <v>1135.6479707798769</v>
      </c>
      <c r="D10" s="10">
        <v>939.95181298254249</v>
      </c>
      <c r="E10" s="10"/>
      <c r="F10" s="10"/>
      <c r="G10" s="10"/>
      <c r="H10" s="10"/>
      <c r="I10" s="10"/>
      <c r="J10" s="10"/>
      <c r="K10" s="43"/>
      <c r="L10" s="12"/>
      <c r="M10" s="44">
        <v>14.970118091185514</v>
      </c>
      <c r="N10" s="10">
        <v>17.472910717987933</v>
      </c>
      <c r="O10" s="10">
        <v>11.884437253486713</v>
      </c>
      <c r="P10" s="10"/>
      <c r="Q10" s="10"/>
      <c r="R10" s="10"/>
      <c r="S10" s="10"/>
      <c r="T10" s="10"/>
      <c r="U10" s="10"/>
      <c r="V10" s="43"/>
    </row>
    <row r="11" spans="1:22" ht="14.25" customHeight="1">
      <c r="A11" s="39">
        <v>1959</v>
      </c>
      <c r="B11" s="44">
        <v>4431.1942977749022</v>
      </c>
      <c r="C11" s="10">
        <v>900.47367421133345</v>
      </c>
      <c r="D11" s="10">
        <v>914.44151351286405</v>
      </c>
      <c r="E11" s="10"/>
      <c r="F11" s="10"/>
      <c r="G11" s="10"/>
      <c r="H11" s="10"/>
      <c r="I11" s="10"/>
      <c r="J11" s="10"/>
      <c r="K11" s="43"/>
      <c r="L11" s="12"/>
      <c r="M11" s="44">
        <v>3.7091191563809467</v>
      </c>
      <c r="N11" s="10">
        <v>-20.708379939872003</v>
      </c>
      <c r="O11" s="10">
        <v>-2.7140007729473115</v>
      </c>
      <c r="P11" s="10"/>
      <c r="Q11" s="10"/>
      <c r="R11" s="10"/>
      <c r="S11" s="10"/>
      <c r="T11" s="10"/>
      <c r="U11" s="10"/>
      <c r="V11" s="43"/>
    </row>
    <row r="12" spans="1:22" ht="14.25" customHeight="1">
      <c r="A12" s="39">
        <v>1960</v>
      </c>
      <c r="B12" s="44">
        <v>4558.1478245155749</v>
      </c>
      <c r="C12" s="10">
        <v>933.61357861687532</v>
      </c>
      <c r="D12" s="10">
        <v>969.85550850222285</v>
      </c>
      <c r="E12" s="10"/>
      <c r="F12" s="10"/>
      <c r="G12" s="10"/>
      <c r="H12" s="10"/>
      <c r="I12" s="10"/>
      <c r="J12" s="10"/>
      <c r="K12" s="43"/>
      <c r="L12" s="12"/>
      <c r="M12" s="44">
        <v>2.8649957146862581</v>
      </c>
      <c r="N12" s="10">
        <v>3.6802746548439513</v>
      </c>
      <c r="O12" s="10">
        <v>6.0598730668387724</v>
      </c>
      <c r="P12" s="10"/>
      <c r="Q12" s="10"/>
      <c r="R12" s="10"/>
      <c r="S12" s="10"/>
      <c r="T12" s="10"/>
      <c r="U12" s="10"/>
      <c r="V12" s="43"/>
    </row>
    <row r="13" spans="1:22" ht="14.25" customHeight="1">
      <c r="A13" s="39">
        <v>1961</v>
      </c>
      <c r="B13" s="44">
        <v>5191.14064953057</v>
      </c>
      <c r="C13" s="10">
        <v>1285.8025059682057</v>
      </c>
      <c r="D13" s="10">
        <v>1134.7083685138787</v>
      </c>
      <c r="E13" s="10"/>
      <c r="F13" s="10"/>
      <c r="G13" s="10"/>
      <c r="H13" s="10"/>
      <c r="I13" s="10"/>
      <c r="J13" s="10"/>
      <c r="K13" s="43"/>
      <c r="L13" s="12"/>
      <c r="M13" s="44">
        <v>13.887062231955305</v>
      </c>
      <c r="N13" s="10">
        <v>37.723201056382358</v>
      </c>
      <c r="O13" s="10">
        <v>16.997672185854064</v>
      </c>
      <c r="P13" s="10"/>
      <c r="Q13" s="10"/>
      <c r="R13" s="10"/>
      <c r="S13" s="10"/>
      <c r="T13" s="10"/>
      <c r="U13" s="10"/>
      <c r="V13" s="43"/>
    </row>
    <row r="14" spans="1:22" ht="14.25" customHeight="1">
      <c r="A14" s="39">
        <v>1962</v>
      </c>
      <c r="B14" s="44">
        <v>5998.7380812259844</v>
      </c>
      <c r="C14" s="10">
        <v>1677.5127142878443</v>
      </c>
      <c r="D14" s="10">
        <v>1319.6231436510629</v>
      </c>
      <c r="E14" s="10"/>
      <c r="F14" s="10"/>
      <c r="G14" s="10"/>
      <c r="H14" s="10"/>
      <c r="I14" s="10"/>
      <c r="J14" s="10"/>
      <c r="K14" s="43"/>
      <c r="L14" s="12"/>
      <c r="M14" s="44">
        <v>15.557225015054144</v>
      </c>
      <c r="N14" s="10">
        <v>30.46425920788527</v>
      </c>
      <c r="O14" s="10">
        <v>16.296237894091337</v>
      </c>
      <c r="P14" s="10"/>
      <c r="Q14" s="10"/>
      <c r="R14" s="10"/>
      <c r="S14" s="10"/>
      <c r="T14" s="10"/>
      <c r="U14" s="10"/>
      <c r="V14" s="43"/>
    </row>
    <row r="15" spans="1:22" ht="14.25" customHeight="1">
      <c r="A15" s="39">
        <v>1963</v>
      </c>
      <c r="B15" s="44">
        <v>7080.4219282418344</v>
      </c>
      <c r="C15" s="10">
        <v>1973.8734167170419</v>
      </c>
      <c r="D15" s="10">
        <v>1573.3046847493849</v>
      </c>
      <c r="E15" s="10"/>
      <c r="F15" s="10"/>
      <c r="G15" s="10"/>
      <c r="H15" s="10"/>
      <c r="I15" s="10"/>
      <c r="J15" s="10"/>
      <c r="K15" s="43"/>
      <c r="L15" s="12"/>
      <c r="M15" s="44">
        <v>18.031856573320869</v>
      </c>
      <c r="N15" s="10">
        <v>17.666673993288427</v>
      </c>
      <c r="O15" s="10">
        <v>19.223786906044204</v>
      </c>
      <c r="P15" s="10"/>
      <c r="Q15" s="10"/>
      <c r="R15" s="10"/>
      <c r="S15" s="10"/>
      <c r="T15" s="10"/>
      <c r="U15" s="10"/>
      <c r="V15" s="43"/>
    </row>
    <row r="16" spans="1:22" ht="14.25" customHeight="1" thickBot="1">
      <c r="A16" s="39">
        <v>1964</v>
      </c>
      <c r="B16" s="723">
        <v>7993.6135010232701</v>
      </c>
      <c r="C16" s="702">
        <v>2201.2637097210049</v>
      </c>
      <c r="D16" s="702">
        <v>1919.2515788577905</v>
      </c>
      <c r="E16" s="702">
        <v>597.34096851874131</v>
      </c>
      <c r="F16" s="702">
        <v>344.34091240876324</v>
      </c>
      <c r="G16" s="702">
        <v>252.22123535410014</v>
      </c>
      <c r="H16" s="702"/>
      <c r="I16" s="702"/>
      <c r="J16" s="702"/>
      <c r="K16" s="724">
        <v>725.34846257618608</v>
      </c>
      <c r="L16" s="704"/>
      <c r="M16" s="723">
        <v>12.897417442581617</v>
      </c>
      <c r="N16" s="702">
        <v>11.520003819807245</v>
      </c>
      <c r="O16" s="702">
        <v>21.988550435385768</v>
      </c>
      <c r="P16" s="702"/>
      <c r="Q16" s="702"/>
      <c r="R16" s="702"/>
      <c r="S16" s="702"/>
      <c r="T16" s="702"/>
      <c r="U16" s="702"/>
      <c r="V16" s="724"/>
    </row>
    <row r="17" spans="1:22" ht="14.25" customHeight="1">
      <c r="A17" s="39">
        <v>1965</v>
      </c>
      <c r="B17" s="44">
        <v>9272.5099277766112</v>
      </c>
      <c r="C17" s="10">
        <v>2697.5131380562643</v>
      </c>
      <c r="D17" s="10">
        <v>2337.2151214022715</v>
      </c>
      <c r="E17" s="10">
        <v>708.81663450484257</v>
      </c>
      <c r="F17" s="10">
        <v>443.02344244398626</v>
      </c>
      <c r="G17" s="10">
        <v>322.12621985952904</v>
      </c>
      <c r="H17" s="10"/>
      <c r="I17" s="10"/>
      <c r="J17" s="10"/>
      <c r="K17" s="43">
        <v>863.2488245939137</v>
      </c>
      <c r="L17" s="12"/>
      <c r="M17" s="44">
        <v>15.998977516108681</v>
      </c>
      <c r="N17" s="10">
        <v>22.54384270924794</v>
      </c>
      <c r="O17" s="10">
        <v>21.777423405493558</v>
      </c>
      <c r="P17" s="10">
        <v>18.661982328540681</v>
      </c>
      <c r="Q17" s="10">
        <v>28.658380831052121</v>
      </c>
      <c r="R17" s="10">
        <v>27.715741066483734</v>
      </c>
      <c r="S17" s="10"/>
      <c r="T17" s="10"/>
      <c r="U17" s="10"/>
      <c r="V17" s="43">
        <v>19.011601889656362</v>
      </c>
    </row>
    <row r="18" spans="1:22" ht="14.25" customHeight="1">
      <c r="A18" s="39">
        <v>1966</v>
      </c>
      <c r="B18" s="44">
        <v>10756.844207310711</v>
      </c>
      <c r="C18" s="10">
        <v>3143.8043631019577</v>
      </c>
      <c r="D18" s="10">
        <v>2733.5336922482543</v>
      </c>
      <c r="E18" s="10">
        <v>796.13538718493703</v>
      </c>
      <c r="F18" s="10">
        <v>574.08164688729153</v>
      </c>
      <c r="G18" s="10">
        <v>365.72540225600085</v>
      </c>
      <c r="H18" s="10"/>
      <c r="I18" s="10"/>
      <c r="J18" s="10"/>
      <c r="K18" s="43">
        <v>997.59125592002499</v>
      </c>
      <c r="L18" s="12"/>
      <c r="M18" s="44">
        <v>16.007901755787259</v>
      </c>
      <c r="N18" s="10">
        <v>16.544543147889001</v>
      </c>
      <c r="O18" s="10">
        <v>16.956871758052007</v>
      </c>
      <c r="P18" s="10">
        <v>12.318948008477903</v>
      </c>
      <c r="Q18" s="10">
        <v>29.582679354462304</v>
      </c>
      <c r="R18" s="10">
        <v>13.534813283899805</v>
      </c>
      <c r="S18" s="10"/>
      <c r="T18" s="10"/>
      <c r="U18" s="10"/>
      <c r="V18" s="43">
        <v>15.562422733596915</v>
      </c>
    </row>
    <row r="19" spans="1:22" ht="14.25" customHeight="1">
      <c r="A19" s="39">
        <v>1967</v>
      </c>
      <c r="B19" s="44">
        <v>12181.002594087064</v>
      </c>
      <c r="C19" s="10">
        <v>3343.0726789662872</v>
      </c>
      <c r="D19" s="10">
        <v>3126.8626197327967</v>
      </c>
      <c r="E19" s="10">
        <v>1047.2169327395759</v>
      </c>
      <c r="F19" s="10">
        <v>630.50542664508714</v>
      </c>
      <c r="G19" s="10">
        <v>411.71783262833299</v>
      </c>
      <c r="H19" s="10"/>
      <c r="I19" s="10"/>
      <c r="J19" s="10"/>
      <c r="K19" s="43">
        <v>1037.4224277198005</v>
      </c>
      <c r="L19" s="12"/>
      <c r="M19" s="44">
        <v>13.239555759378273</v>
      </c>
      <c r="N19" s="10">
        <v>6.3384451718144996</v>
      </c>
      <c r="O19" s="10">
        <v>14.389027967716039</v>
      </c>
      <c r="P19" s="10">
        <v>31.537543688698545</v>
      </c>
      <c r="Q19" s="10">
        <v>9.8285287578394165</v>
      </c>
      <c r="R19" s="10">
        <v>12.575672919798532</v>
      </c>
      <c r="S19" s="10"/>
      <c r="T19" s="10"/>
      <c r="U19" s="10"/>
      <c r="V19" s="43">
        <v>3.9927346559429644</v>
      </c>
    </row>
    <row r="20" spans="1:22" ht="14.25" customHeight="1">
      <c r="A20" s="39">
        <v>1968</v>
      </c>
      <c r="B20" s="44">
        <v>13752.043061076061</v>
      </c>
      <c r="C20" s="10">
        <v>3738.8543720633029</v>
      </c>
      <c r="D20" s="10">
        <v>3602.0501126995282</v>
      </c>
      <c r="E20" s="10">
        <v>1341.810764321084</v>
      </c>
      <c r="F20" s="10">
        <v>728.41183139575639</v>
      </c>
      <c r="G20" s="10">
        <v>418.40554238068523</v>
      </c>
      <c r="H20" s="10"/>
      <c r="I20" s="10"/>
      <c r="J20" s="10"/>
      <c r="K20" s="43">
        <v>1113.421974602003</v>
      </c>
      <c r="L20" s="12"/>
      <c r="M20" s="44">
        <v>12.897464349540622</v>
      </c>
      <c r="N20" s="10">
        <v>11.838859968171423</v>
      </c>
      <c r="O20" s="10">
        <v>15.196941815350318</v>
      </c>
      <c r="P20" s="10">
        <v>28.131118049326687</v>
      </c>
      <c r="Q20" s="10">
        <v>15.528241409693845</v>
      </c>
      <c r="R20" s="10">
        <v>1.6243429898722406</v>
      </c>
      <c r="S20" s="10"/>
      <c r="T20" s="10"/>
      <c r="U20" s="10"/>
      <c r="V20" s="43">
        <v>7.3258052700138299</v>
      </c>
    </row>
    <row r="21" spans="1:22" ht="14.25" customHeight="1">
      <c r="A21" s="39">
        <v>1969</v>
      </c>
      <c r="B21" s="44">
        <v>15746.146505093888</v>
      </c>
      <c r="C21" s="10">
        <v>4660.8764252530409</v>
      </c>
      <c r="D21" s="10">
        <v>4153.4007243597407</v>
      </c>
      <c r="E21" s="10">
        <v>1352.9949797713425</v>
      </c>
      <c r="F21" s="10">
        <v>933.9939835061939</v>
      </c>
      <c r="G21" s="10">
        <v>462.47518453120847</v>
      </c>
      <c r="H21" s="10"/>
      <c r="I21" s="10"/>
      <c r="J21" s="10"/>
      <c r="K21" s="43">
        <v>1403.9365765509958</v>
      </c>
      <c r="L21" s="12"/>
      <c r="M21" s="44">
        <v>14.500415939373834</v>
      </c>
      <c r="N21" s="10">
        <v>24.660550035836671</v>
      </c>
      <c r="O21" s="10">
        <v>15.306578043330088</v>
      </c>
      <c r="P21" s="10">
        <v>0.83351659918433629</v>
      </c>
      <c r="Q21" s="10">
        <v>28.223340595183409</v>
      </c>
      <c r="R21" s="10">
        <v>10.532757740198996</v>
      </c>
      <c r="S21" s="10"/>
      <c r="T21" s="10"/>
      <c r="U21" s="10"/>
      <c r="V21" s="43">
        <v>26.092048529295319</v>
      </c>
    </row>
    <row r="22" spans="1:22" ht="14.25" customHeight="1">
      <c r="A22" s="39">
        <v>1970</v>
      </c>
      <c r="B22" s="44">
        <v>17390.561884834529</v>
      </c>
      <c r="C22" s="10">
        <v>4810.146626863122</v>
      </c>
      <c r="D22" s="10">
        <v>4626.177711979024</v>
      </c>
      <c r="E22" s="10">
        <v>1383.4939679197821</v>
      </c>
      <c r="F22" s="10">
        <v>1126.5990032947243</v>
      </c>
      <c r="G22" s="10">
        <v>531.43504812298045</v>
      </c>
      <c r="H22" s="10"/>
      <c r="I22" s="10"/>
      <c r="J22" s="10"/>
      <c r="K22" s="43">
        <v>1584.6496926415373</v>
      </c>
      <c r="L22" s="12"/>
      <c r="M22" s="44">
        <v>10.443287690792612</v>
      </c>
      <c r="N22" s="10">
        <v>3.2026208805134182</v>
      </c>
      <c r="O22" s="10">
        <v>11.382888842062378</v>
      </c>
      <c r="P22" s="10">
        <v>2.2541833934663913</v>
      </c>
      <c r="Q22" s="10">
        <v>20.621655298623565</v>
      </c>
      <c r="R22" s="10">
        <v>14.911040829503897</v>
      </c>
      <c r="S22" s="10"/>
      <c r="T22" s="10"/>
      <c r="U22" s="10"/>
      <c r="V22" s="43">
        <v>12.871886031667712</v>
      </c>
    </row>
    <row r="23" spans="1:22" ht="14.25" customHeight="1">
      <c r="A23" s="39">
        <v>1971</v>
      </c>
      <c r="B23" s="44">
        <v>19626.545966796624</v>
      </c>
      <c r="C23" s="10">
        <v>5005.7102054464367</v>
      </c>
      <c r="D23" s="10">
        <v>4781.8163053466278</v>
      </c>
      <c r="E23" s="10">
        <v>1456.3992438264033</v>
      </c>
      <c r="F23" s="10">
        <v>1221.0985546890138</v>
      </c>
      <c r="G23" s="10">
        <v>479.51990276851114</v>
      </c>
      <c r="H23" s="10"/>
      <c r="I23" s="10"/>
      <c r="J23" s="10"/>
      <c r="K23" s="43">
        <v>1624.7986040626993</v>
      </c>
      <c r="L23" s="12"/>
      <c r="M23" s="44">
        <v>12.857457376992443</v>
      </c>
      <c r="N23" s="10">
        <v>4.0656469283317787</v>
      </c>
      <c r="O23" s="10">
        <v>3.3643020881924501</v>
      </c>
      <c r="P23" s="10">
        <v>5.2696489899584753</v>
      </c>
      <c r="Q23" s="10">
        <v>8.3880379015005992</v>
      </c>
      <c r="R23" s="10">
        <v>-9.7688599082489382</v>
      </c>
      <c r="S23" s="10"/>
      <c r="T23" s="10"/>
      <c r="U23" s="10"/>
      <c r="V23" s="43">
        <v>2.5336143128413147</v>
      </c>
    </row>
    <row r="24" spans="1:22" ht="14.25" customHeight="1">
      <c r="A24" s="39">
        <v>1972</v>
      </c>
      <c r="B24" s="44">
        <v>23034.928370801783</v>
      </c>
      <c r="C24" s="10">
        <v>6152.4112183563202</v>
      </c>
      <c r="D24" s="10">
        <v>5873.5314555400655</v>
      </c>
      <c r="E24" s="10">
        <v>1723.8284457234618</v>
      </c>
      <c r="F24" s="10">
        <v>1466.645387426325</v>
      </c>
      <c r="G24" s="10">
        <v>653.42545771262883</v>
      </c>
      <c r="H24" s="10"/>
      <c r="I24" s="10"/>
      <c r="J24" s="10"/>
      <c r="K24" s="43">
        <v>2029.6321646776494</v>
      </c>
      <c r="L24" s="12"/>
      <c r="M24" s="44">
        <v>17.366185623141828</v>
      </c>
      <c r="N24" s="10">
        <v>22.907858542474592</v>
      </c>
      <c r="O24" s="10">
        <v>22.830553925142905</v>
      </c>
      <c r="P24" s="10">
        <v>18.36235517360203</v>
      </c>
      <c r="Q24" s="10">
        <v>20.108682611605122</v>
      </c>
      <c r="R24" s="10">
        <v>36.266597890947352</v>
      </c>
      <c r="S24" s="10"/>
      <c r="T24" s="10"/>
      <c r="U24" s="10"/>
      <c r="V24" s="43">
        <v>24.915922478188435</v>
      </c>
    </row>
    <row r="25" spans="1:22" ht="14.25" customHeight="1">
      <c r="A25" s="39">
        <v>1973</v>
      </c>
      <c r="B25" s="44">
        <v>27769.620514865015</v>
      </c>
      <c r="C25" s="10">
        <v>7773.2761227114297</v>
      </c>
      <c r="D25" s="10">
        <v>7498.1743787700316</v>
      </c>
      <c r="E25" s="10">
        <v>2319.0202488821024</v>
      </c>
      <c r="F25" s="10">
        <v>1788.4755434267959</v>
      </c>
      <c r="G25" s="10">
        <v>872.59485279487194</v>
      </c>
      <c r="H25" s="10"/>
      <c r="I25" s="10"/>
      <c r="J25" s="10"/>
      <c r="K25" s="43">
        <v>2518.0837336662607</v>
      </c>
      <c r="L25" s="12"/>
      <c r="M25" s="44">
        <v>20.554403590265768</v>
      </c>
      <c r="N25" s="10">
        <v>26.345197790406161</v>
      </c>
      <c r="O25" s="10">
        <v>27.660410700577099</v>
      </c>
      <c r="P25" s="10">
        <v>34.52732228866595</v>
      </c>
      <c r="Q25" s="10">
        <v>21.943283547580616</v>
      </c>
      <c r="R25" s="10">
        <v>33.541606390645406</v>
      </c>
      <c r="S25" s="10"/>
      <c r="T25" s="10"/>
      <c r="U25" s="10"/>
      <c r="V25" s="43">
        <v>24.066014398534531</v>
      </c>
    </row>
    <row r="26" spans="1:22" ht="14.25" customHeight="1">
      <c r="A26" s="39">
        <v>1974</v>
      </c>
      <c r="B26" s="44">
        <v>34008.266924595555</v>
      </c>
      <c r="C26" s="10">
        <v>10625.559100034618</v>
      </c>
      <c r="D26" s="10">
        <v>9650.9330849065645</v>
      </c>
      <c r="E26" s="10">
        <v>3021.1560652229564</v>
      </c>
      <c r="F26" s="10">
        <v>2314.7371586877293</v>
      </c>
      <c r="G26" s="10">
        <v>1148.9803619740496</v>
      </c>
      <c r="H26" s="10"/>
      <c r="I26" s="10"/>
      <c r="J26" s="10"/>
      <c r="K26" s="43">
        <v>3166.0594990218287</v>
      </c>
      <c r="L26" s="12"/>
      <c r="M26" s="44">
        <v>22.465724392564201</v>
      </c>
      <c r="N26" s="10">
        <v>36.693447296817119</v>
      </c>
      <c r="O26" s="10">
        <v>28.710437999838323</v>
      </c>
      <c r="P26" s="10">
        <v>30.277261126948886</v>
      </c>
      <c r="Q26" s="10">
        <v>29.425150217743191</v>
      </c>
      <c r="R26" s="10">
        <v>31.6739788567318</v>
      </c>
      <c r="S26" s="10"/>
      <c r="T26" s="10"/>
      <c r="U26" s="10"/>
      <c r="V26" s="43">
        <v>25.732891908726675</v>
      </c>
    </row>
    <row r="27" spans="1:22" ht="14.25" customHeight="1">
      <c r="A27" s="39">
        <v>1975</v>
      </c>
      <c r="B27" s="44">
        <v>39929.019302178502</v>
      </c>
      <c r="C27" s="10">
        <v>11804.459602790623</v>
      </c>
      <c r="D27" s="10">
        <v>10708.92955061256</v>
      </c>
      <c r="E27" s="10">
        <v>3471.3245209734137</v>
      </c>
      <c r="F27" s="10">
        <v>2537.6049305545712</v>
      </c>
      <c r="G27" s="10">
        <v>1236.7022295684596</v>
      </c>
      <c r="H27" s="10"/>
      <c r="I27" s="10"/>
      <c r="J27" s="10"/>
      <c r="K27" s="43">
        <v>3463.2978695161141</v>
      </c>
      <c r="L27" s="12"/>
      <c r="M27" s="44">
        <v>17.409744491569267</v>
      </c>
      <c r="N27" s="10">
        <v>11.094950314211371</v>
      </c>
      <c r="O27" s="10">
        <v>10.962633938065892</v>
      </c>
      <c r="P27" s="10">
        <v>14.900536285841802</v>
      </c>
      <c r="Q27" s="10">
        <v>9.6282107465363467</v>
      </c>
      <c r="R27" s="10">
        <v>7.6347577815599976</v>
      </c>
      <c r="S27" s="10"/>
      <c r="T27" s="10"/>
      <c r="U27" s="10"/>
      <c r="V27" s="43">
        <v>9.3882749388038533</v>
      </c>
    </row>
    <row r="28" spans="1:22" ht="14.25" customHeight="1">
      <c r="A28" s="39">
        <v>1976</v>
      </c>
      <c r="B28" s="44">
        <v>48050.688425537352</v>
      </c>
      <c r="C28" s="10">
        <v>13415.430918368418</v>
      </c>
      <c r="D28" s="10">
        <v>12158.901643720321</v>
      </c>
      <c r="E28" s="10">
        <v>4112.5483657086606</v>
      </c>
      <c r="F28" s="10">
        <v>2856.8604215477676</v>
      </c>
      <c r="G28" s="10">
        <v>1192.3417097982219</v>
      </c>
      <c r="H28" s="10"/>
      <c r="I28" s="10"/>
      <c r="J28" s="10"/>
      <c r="K28" s="43">
        <v>3997.1511466656698</v>
      </c>
      <c r="L28" s="12"/>
      <c r="M28" s="44">
        <v>20.340266966976905</v>
      </c>
      <c r="N28" s="10">
        <v>13.647141587040167</v>
      </c>
      <c r="O28" s="10">
        <v>13.53984155236898</v>
      </c>
      <c r="P28" s="10">
        <v>18.472022447369383</v>
      </c>
      <c r="Q28" s="10">
        <v>12.580976934160738</v>
      </c>
      <c r="R28" s="10">
        <v>-3.5870008729358416</v>
      </c>
      <c r="S28" s="10"/>
      <c r="T28" s="10"/>
      <c r="U28" s="10"/>
      <c r="V28" s="43">
        <v>15.414593178615178</v>
      </c>
    </row>
    <row r="29" spans="1:22" ht="14.25" customHeight="1">
      <c r="A29" s="39">
        <v>1977</v>
      </c>
      <c r="B29" s="44">
        <v>60968.839093171344</v>
      </c>
      <c r="C29" s="10">
        <v>15721.723033714621</v>
      </c>
      <c r="D29" s="10">
        <v>14877.475668341669</v>
      </c>
      <c r="E29" s="10">
        <v>5085.6201047153045</v>
      </c>
      <c r="F29" s="10">
        <v>3507.3114939278366</v>
      </c>
      <c r="G29" s="10">
        <v>1494.7788963158498</v>
      </c>
      <c r="H29" s="10"/>
      <c r="I29" s="10"/>
      <c r="J29" s="10"/>
      <c r="K29" s="43">
        <v>4789.7651733826769</v>
      </c>
      <c r="L29" s="12"/>
      <c r="M29" s="44">
        <v>26.884423701135617</v>
      </c>
      <c r="N29" s="10">
        <v>17.191338313169101</v>
      </c>
      <c r="O29" s="10">
        <v>22.35871384012227</v>
      </c>
      <c r="P29" s="10">
        <v>23.661040612198782</v>
      </c>
      <c r="Q29" s="10">
        <v>22.768038209849696</v>
      </c>
      <c r="R29" s="10">
        <v>25.364975831367076</v>
      </c>
      <c r="S29" s="10"/>
      <c r="T29" s="10"/>
      <c r="U29" s="10"/>
      <c r="V29" s="43">
        <v>19.829473483337946</v>
      </c>
    </row>
    <row r="30" spans="1:22" ht="14.25" customHeight="1">
      <c r="A30" s="39">
        <v>1978</v>
      </c>
      <c r="B30" s="44">
        <v>74624.686691396098</v>
      </c>
      <c r="C30" s="10">
        <v>17559.9020038485</v>
      </c>
      <c r="D30" s="10">
        <v>17317.286219474376</v>
      </c>
      <c r="E30" s="10">
        <v>5959.2844554162239</v>
      </c>
      <c r="F30" s="10">
        <v>4169.6587465763459</v>
      </c>
      <c r="G30" s="10">
        <v>1654.4014833435192</v>
      </c>
      <c r="H30" s="10"/>
      <c r="I30" s="10"/>
      <c r="J30" s="10"/>
      <c r="K30" s="43">
        <v>5533.9415341382837</v>
      </c>
      <c r="L30" s="12"/>
      <c r="M30" s="44">
        <v>22.398077118306546</v>
      </c>
      <c r="N30" s="10">
        <v>11.691968915824136</v>
      </c>
      <c r="O30" s="10">
        <v>16.399358369138326</v>
      </c>
      <c r="P30" s="10">
        <v>17.179111548085778</v>
      </c>
      <c r="Q30" s="10">
        <v>18.884756993931752</v>
      </c>
      <c r="R30" s="10">
        <v>10.678675449666031</v>
      </c>
      <c r="S30" s="10"/>
      <c r="T30" s="10"/>
      <c r="U30" s="10"/>
      <c r="V30" s="43">
        <v>15.536802615942168</v>
      </c>
    </row>
    <row r="31" spans="1:22" ht="14.25" customHeight="1">
      <c r="A31" s="39">
        <v>1979</v>
      </c>
      <c r="B31" s="44">
        <v>87295.487988853885</v>
      </c>
      <c r="C31" s="10">
        <v>20120.800925550437</v>
      </c>
      <c r="D31" s="10">
        <v>19257.640540447519</v>
      </c>
      <c r="E31" s="10">
        <v>6898.5753603693265</v>
      </c>
      <c r="F31" s="10">
        <v>4812.9134845021399</v>
      </c>
      <c r="G31" s="10">
        <v>1738.4797109947979</v>
      </c>
      <c r="H31" s="10"/>
      <c r="I31" s="10"/>
      <c r="J31" s="10"/>
      <c r="K31" s="43">
        <v>5807.671984581254</v>
      </c>
      <c r="L31" s="12"/>
      <c r="M31" s="44">
        <v>16.979369507917387</v>
      </c>
      <c r="N31" s="10">
        <v>14.583788230370986</v>
      </c>
      <c r="O31" s="10">
        <v>11.204725130610216</v>
      </c>
      <c r="P31" s="10">
        <v>15.761806840742555</v>
      </c>
      <c r="Q31" s="10">
        <v>15.427035568653235</v>
      </c>
      <c r="R31" s="10">
        <v>5.0820933429869708</v>
      </c>
      <c r="S31" s="10"/>
      <c r="T31" s="10"/>
      <c r="U31" s="10"/>
      <c r="V31" s="43">
        <v>4.946392164686908</v>
      </c>
    </row>
    <row r="32" spans="1:22" ht="14.25" customHeight="1" thickBot="1">
      <c r="A32" s="39">
        <v>1980</v>
      </c>
      <c r="B32" s="723">
        <v>100301.78642027477</v>
      </c>
      <c r="C32" s="702">
        <v>24135.427141894896</v>
      </c>
      <c r="D32" s="702">
        <v>22773.003487322716</v>
      </c>
      <c r="E32" s="702">
        <v>7944.9098076247355</v>
      </c>
      <c r="F32" s="702">
        <v>5875.7782333403575</v>
      </c>
      <c r="G32" s="702">
        <v>2034.4064503377269</v>
      </c>
      <c r="H32" s="702">
        <v>4470.2624799252189</v>
      </c>
      <c r="I32" s="702">
        <v>94.859548753506047</v>
      </c>
      <c r="J32" s="702">
        <v>2352.7869673411733</v>
      </c>
      <c r="K32" s="724">
        <v>6917.908996019898</v>
      </c>
      <c r="L32" s="704"/>
      <c r="M32" s="723">
        <v>14.899164585782</v>
      </c>
      <c r="N32" s="702">
        <v>19.952616355576968</v>
      </c>
      <c r="O32" s="702">
        <v>18.254380330195442</v>
      </c>
      <c r="P32" s="702">
        <v>15.167398956983957</v>
      </c>
      <c r="Q32" s="702">
        <v>22.083603876543869</v>
      </c>
      <c r="R32" s="702">
        <v>17.022156627504902</v>
      </c>
      <c r="S32" s="702"/>
      <c r="T32" s="702"/>
      <c r="U32" s="702"/>
      <c r="V32" s="724">
        <v>19.116730669125314</v>
      </c>
    </row>
    <row r="33" spans="1:22" ht="14.25" customHeight="1">
      <c r="A33" s="39">
        <v>1981</v>
      </c>
      <c r="B33" s="44">
        <v>112534.40443139896</v>
      </c>
      <c r="C33" s="10">
        <v>25191.115186940751</v>
      </c>
      <c r="D33" s="10">
        <v>25455.061985844339</v>
      </c>
      <c r="E33" s="10">
        <v>8916.123669091121</v>
      </c>
      <c r="F33" s="10">
        <v>6551.5138478347362</v>
      </c>
      <c r="G33" s="10">
        <v>2283.9530090953263</v>
      </c>
      <c r="H33" s="10">
        <v>5008.3911347468156</v>
      </c>
      <c r="I33" s="10">
        <v>119.19593945949235</v>
      </c>
      <c r="J33" s="10">
        <v>2575.8843856168487</v>
      </c>
      <c r="K33" s="43">
        <v>7703.4714598231567</v>
      </c>
      <c r="L33" s="12"/>
      <c r="M33" s="44">
        <v>12.195812704539733</v>
      </c>
      <c r="N33" s="10">
        <v>4.3740184867636644</v>
      </c>
      <c r="O33" s="10">
        <v>11.777359538958798</v>
      </c>
      <c r="P33" s="10">
        <v>12.224353516692045</v>
      </c>
      <c r="Q33" s="10">
        <v>11.500359401927685</v>
      </c>
      <c r="R33" s="10">
        <v>12.266307881405547</v>
      </c>
      <c r="S33" s="10">
        <v>12.037965493932212</v>
      </c>
      <c r="T33" s="10">
        <v>25.655182873813565</v>
      </c>
      <c r="U33" s="10">
        <v>9.4822617335301054</v>
      </c>
      <c r="V33" s="43">
        <v>11.355489993511325</v>
      </c>
    </row>
    <row r="34" spans="1:22" ht="14.25" customHeight="1">
      <c r="A34" s="39">
        <v>1982</v>
      </c>
      <c r="B34" s="44">
        <v>129413.03956965175</v>
      </c>
      <c r="C34" s="10">
        <v>28830.186718147601</v>
      </c>
      <c r="D34" s="10">
        <v>28987.950163012523</v>
      </c>
      <c r="E34" s="10">
        <v>9961.1907656727817</v>
      </c>
      <c r="F34" s="10">
        <v>7641.1595927470944</v>
      </c>
      <c r="G34" s="10">
        <v>2904.7474719896732</v>
      </c>
      <c r="H34" s="10">
        <v>5716.3939184239571</v>
      </c>
      <c r="I34" s="10">
        <v>157.52353498059097</v>
      </c>
      <c r="J34" s="10">
        <v>2606.9348791984285</v>
      </c>
      <c r="K34" s="43">
        <v>8480.8523326029754</v>
      </c>
      <c r="L34" s="12"/>
      <c r="M34" s="44">
        <v>14.998644391051119</v>
      </c>
      <c r="N34" s="10">
        <v>14.445853247074059</v>
      </c>
      <c r="O34" s="10">
        <v>13.878921917899234</v>
      </c>
      <c r="P34" s="10">
        <v>11.721092431731496</v>
      </c>
      <c r="Q34" s="10">
        <v>16.631968888724625</v>
      </c>
      <c r="R34" s="10">
        <v>27.180702073211371</v>
      </c>
      <c r="S34" s="10">
        <v>14.136331700717552</v>
      </c>
      <c r="T34" s="10">
        <v>32.155118450258868</v>
      </c>
      <c r="U34" s="10">
        <v>1.2054304049886166</v>
      </c>
      <c r="V34" s="43">
        <v>10.091305936994587</v>
      </c>
    </row>
    <row r="35" spans="1:22" ht="14.25" customHeight="1">
      <c r="A35" s="39">
        <v>1983</v>
      </c>
      <c r="B35" s="44">
        <v>147363.75157668718</v>
      </c>
      <c r="C35" s="10">
        <v>31610.65713450954</v>
      </c>
      <c r="D35" s="10">
        <v>32143.715107862889</v>
      </c>
      <c r="E35" s="10">
        <v>10244.805307716826</v>
      </c>
      <c r="F35" s="10">
        <v>9011.0120934403421</v>
      </c>
      <c r="G35" s="10">
        <v>2869.7321263563958</v>
      </c>
      <c r="H35" s="10">
        <v>6770.3619813668056</v>
      </c>
      <c r="I35" s="10">
        <v>191.3659328480133</v>
      </c>
      <c r="J35" s="10">
        <v>3056.4376661345023</v>
      </c>
      <c r="K35" s="43">
        <v>10018.165580349321</v>
      </c>
      <c r="L35" s="12"/>
      <c r="M35" s="44">
        <v>13.870868087735566</v>
      </c>
      <c r="N35" s="10">
        <v>9.6443024928857923</v>
      </c>
      <c r="O35" s="10">
        <v>10.886471541119857</v>
      </c>
      <c r="P35" s="10">
        <v>2.8471951668811224</v>
      </c>
      <c r="Q35" s="10">
        <v>17.927285565315199</v>
      </c>
      <c r="R35" s="10">
        <v>-1.2054523145618834</v>
      </c>
      <c r="S35" s="10">
        <v>18.437638797877565</v>
      </c>
      <c r="T35" s="10">
        <v>21.484026416492096</v>
      </c>
      <c r="U35" s="10">
        <v>17.242578267788765</v>
      </c>
      <c r="V35" s="43">
        <v>18.126872010687499</v>
      </c>
    </row>
    <row r="36" spans="1:22" ht="14.25" customHeight="1">
      <c r="A36" s="39">
        <v>1984</v>
      </c>
      <c r="B36" s="44">
        <v>166292.90469065867</v>
      </c>
      <c r="C36" s="10">
        <v>33889.061972508847</v>
      </c>
      <c r="D36" s="10">
        <v>33264.588053864158</v>
      </c>
      <c r="E36" s="10">
        <v>10369.212045351325</v>
      </c>
      <c r="F36" s="10">
        <v>9510.1471269423419</v>
      </c>
      <c r="G36" s="10">
        <v>2377.2608307703395</v>
      </c>
      <c r="H36" s="10">
        <v>7505.7732865196785</v>
      </c>
      <c r="I36" s="10">
        <v>169.92461996111501</v>
      </c>
      <c r="J36" s="10">
        <v>3332.2701443193578</v>
      </c>
      <c r="K36" s="43">
        <v>11007.968050800151</v>
      </c>
      <c r="L36" s="12"/>
      <c r="M36" s="44">
        <v>12.845189479395746</v>
      </c>
      <c r="N36" s="10">
        <v>7.2077110839684488</v>
      </c>
      <c r="O36" s="10">
        <v>3.4870671987976998</v>
      </c>
      <c r="P36" s="10">
        <v>1.2143396960486053</v>
      </c>
      <c r="Q36" s="10">
        <v>5.5391672802808767</v>
      </c>
      <c r="R36" s="10">
        <v>-17.160880315729365</v>
      </c>
      <c r="S36" s="10">
        <v>10.862215449880686</v>
      </c>
      <c r="T36" s="10">
        <v>-11.204352084927994</v>
      </c>
      <c r="U36" s="10">
        <v>9.0246394108113073</v>
      </c>
      <c r="V36" s="43">
        <v>9.8800769713003334</v>
      </c>
    </row>
    <row r="37" spans="1:22" ht="14.25" customHeight="1" thickBot="1">
      <c r="A37" s="39">
        <v>1985</v>
      </c>
      <c r="B37" s="723">
        <v>184777.024914056</v>
      </c>
      <c r="C37" s="702">
        <v>38039.47817403439</v>
      </c>
      <c r="D37" s="702">
        <v>37959.352446306002</v>
      </c>
      <c r="E37" s="702">
        <v>11028.711319287178</v>
      </c>
      <c r="F37" s="702">
        <v>11185.04164721855</v>
      </c>
      <c r="G37" s="702">
        <v>2766.5676179398533</v>
      </c>
      <c r="H37" s="702">
        <v>9074.7446290711669</v>
      </c>
      <c r="I37" s="702">
        <v>165.78807960396588</v>
      </c>
      <c r="J37" s="702">
        <v>3738.4991531852916</v>
      </c>
      <c r="K37" s="724">
        <v>12979.031861860425</v>
      </c>
      <c r="L37" s="704"/>
      <c r="M37" s="723">
        <v>11.115399215487788</v>
      </c>
      <c r="N37" s="702">
        <v>12.247067224499752</v>
      </c>
      <c r="O37" s="702">
        <v>14.113400066280036</v>
      </c>
      <c r="P37" s="702">
        <v>6.3601676872980573</v>
      </c>
      <c r="Q37" s="702">
        <v>17.611657295303186</v>
      </c>
      <c r="R37" s="702">
        <v>16.376275675368813</v>
      </c>
      <c r="S37" s="702">
        <v>20.903526960631112</v>
      </c>
      <c r="T37" s="702">
        <v>-2.434338448481288</v>
      </c>
      <c r="U37" s="702">
        <v>12.190758590159545</v>
      </c>
      <c r="V37" s="724">
        <v>17.905791531771385</v>
      </c>
    </row>
    <row r="38" spans="1:22" ht="14.25" customHeight="1">
      <c r="A38" s="39">
        <v>1986</v>
      </c>
      <c r="B38" s="44">
        <v>211536.86314515118</v>
      </c>
      <c r="C38" s="10">
        <v>45423.022263455292</v>
      </c>
      <c r="D38" s="10">
        <v>44556.920648397318</v>
      </c>
      <c r="E38" s="10">
        <v>12777.549896069735</v>
      </c>
      <c r="F38" s="10">
        <v>13210.039772057104</v>
      </c>
      <c r="G38" s="10">
        <v>3294.8798004804144</v>
      </c>
      <c r="H38" s="10">
        <v>10571.730013613664</v>
      </c>
      <c r="I38" s="10">
        <v>312.45447637364583</v>
      </c>
      <c r="J38" s="10">
        <v>4390.2666898027555</v>
      </c>
      <c r="K38" s="43">
        <v>15274.451179790065</v>
      </c>
      <c r="L38" s="12"/>
      <c r="M38" s="44">
        <v>14.482232433140307</v>
      </c>
      <c r="N38" s="10">
        <v>19.410213924703324</v>
      </c>
      <c r="O38" s="10">
        <v>17.380613147770795</v>
      </c>
      <c r="P38" s="10">
        <v>15.857143469918933</v>
      </c>
      <c r="Q38" s="10">
        <v>18.104520203928985</v>
      </c>
      <c r="R38" s="10">
        <v>19.096304717611524</v>
      </c>
      <c r="S38" s="10">
        <v>16.496170919750931</v>
      </c>
      <c r="T38" s="10">
        <v>88.466189559609006</v>
      </c>
      <c r="U38" s="10">
        <v>17.433935649340526</v>
      </c>
      <c r="V38" s="43">
        <v>17.685597372442331</v>
      </c>
    </row>
    <row r="39" spans="1:22" ht="14.25" customHeight="1">
      <c r="A39" s="39">
        <v>1987</v>
      </c>
      <c r="B39" s="44">
        <v>236546.02825587906</v>
      </c>
      <c r="C39" s="10">
        <v>54163.812479435532</v>
      </c>
      <c r="D39" s="10">
        <v>52740.729287987779</v>
      </c>
      <c r="E39" s="10">
        <v>14664.105407438852</v>
      </c>
      <c r="F39" s="10">
        <v>15303.778755972375</v>
      </c>
      <c r="G39" s="10">
        <v>4416.2627318091709</v>
      </c>
      <c r="H39" s="10">
        <v>13134.717438360492</v>
      </c>
      <c r="I39" s="10">
        <v>262.84381438409446</v>
      </c>
      <c r="J39" s="10">
        <v>4959.0211400228</v>
      </c>
      <c r="K39" s="43">
        <v>18356.582392767385</v>
      </c>
      <c r="L39" s="12"/>
      <c r="M39" s="44">
        <v>11.822603748060324</v>
      </c>
      <c r="N39" s="10">
        <v>19.243083750093337</v>
      </c>
      <c r="O39" s="10">
        <v>18.367087582576968</v>
      </c>
      <c r="P39" s="10">
        <v>14.764610795606492</v>
      </c>
      <c r="Q39" s="10">
        <v>15.849603937938994</v>
      </c>
      <c r="R39" s="10">
        <v>34.034107440436891</v>
      </c>
      <c r="S39" s="10">
        <v>24.243784332804207</v>
      </c>
      <c r="T39" s="10">
        <v>-15.877724833817041</v>
      </c>
      <c r="U39" s="10">
        <v>12.954895235432673</v>
      </c>
      <c r="V39" s="43">
        <v>20.178343409518696</v>
      </c>
    </row>
    <row r="40" spans="1:22" ht="14.25" customHeight="1">
      <c r="A40" s="39">
        <v>1988</v>
      </c>
      <c r="B40" s="44">
        <v>263352.15832429164</v>
      </c>
      <c r="C40" s="10">
        <v>66029.422736520646</v>
      </c>
      <c r="D40" s="10">
        <v>63512.289947239566</v>
      </c>
      <c r="E40" s="10">
        <v>17917.213079298755</v>
      </c>
      <c r="F40" s="10">
        <v>18564.064946188675</v>
      </c>
      <c r="G40" s="10">
        <v>5503.7952706113983</v>
      </c>
      <c r="H40" s="10">
        <v>16036.328191274706</v>
      </c>
      <c r="I40" s="10">
        <v>293.84304685779364</v>
      </c>
      <c r="J40" s="10">
        <v>5197.0454130082226</v>
      </c>
      <c r="K40" s="43">
        <v>21527.216651140723</v>
      </c>
      <c r="L40" s="12"/>
      <c r="M40" s="44">
        <v>11.332310360931341</v>
      </c>
      <c r="N40" s="10">
        <v>21.90689634632006</v>
      </c>
      <c r="O40" s="10">
        <v>20.423609617596085</v>
      </c>
      <c r="P40" s="10">
        <v>22.184153628694304</v>
      </c>
      <c r="Q40" s="10">
        <v>21.303798507567674</v>
      </c>
      <c r="R40" s="10">
        <v>24.625630422053902</v>
      </c>
      <c r="S40" s="10">
        <v>22.091154731962014</v>
      </c>
      <c r="T40" s="10">
        <v>11.793784284533281</v>
      </c>
      <c r="U40" s="10">
        <v>4.7998237205403083</v>
      </c>
      <c r="V40" s="43">
        <v>17.272464942181109</v>
      </c>
    </row>
    <row r="41" spans="1:22" ht="14.25" customHeight="1">
      <c r="A41" s="39">
        <v>1989</v>
      </c>
      <c r="B41" s="44">
        <v>295097.83785191365</v>
      </c>
      <c r="C41" s="10">
        <v>77846.979802264381</v>
      </c>
      <c r="D41" s="10">
        <v>75254.179092642546</v>
      </c>
      <c r="E41" s="10">
        <v>19912.038023079891</v>
      </c>
      <c r="F41" s="10">
        <v>24075.508681188294</v>
      </c>
      <c r="G41" s="10">
        <v>6518.1916433180104</v>
      </c>
      <c r="H41" s="10">
        <v>18603.509081163258</v>
      </c>
      <c r="I41" s="10">
        <v>200.48718249273216</v>
      </c>
      <c r="J41" s="10">
        <v>5944.4444814003627</v>
      </c>
      <c r="K41" s="43">
        <v>24748.440745056352</v>
      </c>
      <c r="L41" s="12"/>
      <c r="M41" s="44">
        <v>12.054459598743982</v>
      </c>
      <c r="N41" s="10">
        <v>17.897410845010285</v>
      </c>
      <c r="O41" s="10">
        <v>18.487585875359102</v>
      </c>
      <c r="P41" s="10">
        <v>11.133567117566523</v>
      </c>
      <c r="Q41" s="10">
        <v>29.688776412792905</v>
      </c>
      <c r="R41" s="10">
        <v>18.430852217980952</v>
      </c>
      <c r="S41" s="10">
        <v>16.008532996258729</v>
      </c>
      <c r="T41" s="10">
        <v>-31.770656261348041</v>
      </c>
      <c r="U41" s="10">
        <v>14.381230275983302</v>
      </c>
      <c r="V41" s="43">
        <v>14.963495495572744</v>
      </c>
    </row>
    <row r="42" spans="1:22" ht="14.25" customHeight="1">
      <c r="A42" s="39">
        <v>1990</v>
      </c>
      <c r="B42" s="44">
        <v>328698.34713386715</v>
      </c>
      <c r="C42" s="10">
        <v>87207.057087923517</v>
      </c>
      <c r="D42" s="10">
        <v>84634.263952068417</v>
      </c>
      <c r="E42" s="10">
        <v>22934.400642900011</v>
      </c>
      <c r="F42" s="10">
        <v>29193.403197663469</v>
      </c>
      <c r="G42" s="10">
        <v>6798.8477131799</v>
      </c>
      <c r="H42" s="10">
        <v>19416.857764831322</v>
      </c>
      <c r="I42" s="10">
        <v>90.131955115340958</v>
      </c>
      <c r="J42" s="10">
        <v>6200.6226783783768</v>
      </c>
      <c r="K42" s="43">
        <v>25707.61239832504</v>
      </c>
      <c r="L42" s="12"/>
      <c r="M42" s="44">
        <v>11.386226861755233</v>
      </c>
      <c r="N42" s="10">
        <v>12.023687122396076</v>
      </c>
      <c r="O42" s="10">
        <v>12.464536817122674</v>
      </c>
      <c r="P42" s="10">
        <v>15.178569950082066</v>
      </c>
      <c r="Q42" s="10">
        <v>21.257679678743855</v>
      </c>
      <c r="R42" s="10">
        <v>4.305735167354241</v>
      </c>
      <c r="S42" s="10">
        <v>4.3720175592657951</v>
      </c>
      <c r="T42" s="10">
        <v>-55.043532461927683</v>
      </c>
      <c r="U42" s="10">
        <v>4.3095397354550702</v>
      </c>
      <c r="V42" s="43">
        <v>3.8756851922490787</v>
      </c>
    </row>
    <row r="43" spans="1:22" ht="14.25" customHeight="1">
      <c r="A43" s="39">
        <v>1991</v>
      </c>
      <c r="B43" s="44">
        <v>360444.02666148916</v>
      </c>
      <c r="C43" s="10">
        <v>92722.775405835331</v>
      </c>
      <c r="D43" s="10">
        <v>90175.804730191143</v>
      </c>
      <c r="E43" s="10">
        <v>23703.281590102179</v>
      </c>
      <c r="F43" s="10">
        <v>33455.202172342775</v>
      </c>
      <c r="G43" s="10">
        <v>7004.0317528988253</v>
      </c>
      <c r="H43" s="10">
        <v>19514.637694577337</v>
      </c>
      <c r="I43" s="10">
        <v>92.665091045303583</v>
      </c>
      <c r="J43" s="10">
        <v>6405.9864292247121</v>
      </c>
      <c r="K43" s="43">
        <v>26013.289214847355</v>
      </c>
      <c r="L43" s="12"/>
      <c r="M43" s="44">
        <v>9.6579979195006835</v>
      </c>
      <c r="N43" s="10">
        <v>6.3248531736953106</v>
      </c>
      <c r="O43" s="10">
        <v>6.5476327427637537</v>
      </c>
      <c r="P43" s="10">
        <v>3.3525225235837786</v>
      </c>
      <c r="Q43" s="10">
        <v>14.598500030378103</v>
      </c>
      <c r="R43" s="10">
        <v>3.0179237478898946</v>
      </c>
      <c r="S43" s="10">
        <v>0.50358266476626667</v>
      </c>
      <c r="T43" s="10">
        <v>2.8104748495924703</v>
      </c>
      <c r="U43" s="10">
        <v>3.3119859326780299</v>
      </c>
      <c r="V43" s="43">
        <v>1.1890517555112723</v>
      </c>
    </row>
    <row r="44" spans="1:22" ht="14.25" customHeight="1">
      <c r="A44" s="39">
        <v>1992</v>
      </c>
      <c r="B44" s="44">
        <v>388205.45191817905</v>
      </c>
      <c r="C44" s="10">
        <v>92407.922861222731</v>
      </c>
      <c r="D44" s="10">
        <v>89420.851434800265</v>
      </c>
      <c r="E44" s="10">
        <v>23615.082606837001</v>
      </c>
      <c r="F44" s="10">
        <v>33152.363591261703</v>
      </c>
      <c r="G44" s="10">
        <v>6841.753705985946</v>
      </c>
      <c r="H44" s="10">
        <v>18643.488802885327</v>
      </c>
      <c r="I44" s="10">
        <v>87.149032564914592</v>
      </c>
      <c r="J44" s="10">
        <v>7081.0136952653802</v>
      </c>
      <c r="K44" s="43">
        <v>25811.651530715622</v>
      </c>
      <c r="L44" s="12"/>
      <c r="M44" s="44">
        <v>7.7020073029985481</v>
      </c>
      <c r="N44" s="10">
        <v>-0.33956333083703383</v>
      </c>
      <c r="O44" s="10">
        <v>-0.83720161705207463</v>
      </c>
      <c r="P44" s="10">
        <v>-0.37209608690641494</v>
      </c>
      <c r="Q44" s="10">
        <v>-0.90520625019994139</v>
      </c>
      <c r="R44" s="10">
        <v>-2.3169233469810591</v>
      </c>
      <c r="S44" s="10">
        <v>-4.4640792482357083</v>
      </c>
      <c r="T44" s="10">
        <v>-5.9526823080465308</v>
      </c>
      <c r="U44" s="10">
        <v>10.53744452159826</v>
      </c>
      <c r="V44" s="43">
        <v>-0.77513336535944832</v>
      </c>
    </row>
    <row r="45" spans="1:22" ht="14.25" customHeight="1">
      <c r="A45" s="39">
        <v>1993</v>
      </c>
      <c r="B45" s="44">
        <v>401630.08474022639</v>
      </c>
      <c r="C45" s="10">
        <v>85218.457873496955</v>
      </c>
      <c r="D45" s="10">
        <v>85124.068629543559</v>
      </c>
      <c r="E45" s="10">
        <v>23569.308065781173</v>
      </c>
      <c r="F45" s="10">
        <v>31804.645200177587</v>
      </c>
      <c r="G45" s="10">
        <v>5914.7084856181009</v>
      </c>
      <c r="H45" s="10">
        <v>15408.320436887236</v>
      </c>
      <c r="I45" s="10">
        <v>95.533634313583335</v>
      </c>
      <c r="J45" s="10">
        <v>8331.5528067658615</v>
      </c>
      <c r="K45" s="43">
        <v>23835.406877966681</v>
      </c>
      <c r="L45" s="12"/>
      <c r="M45" s="44">
        <v>3.4581257825500034</v>
      </c>
      <c r="N45" s="10">
        <v>-7.7801391537853704</v>
      </c>
      <c r="O45" s="10">
        <v>-4.8051240133735851</v>
      </c>
      <c r="P45" s="10">
        <v>-0.19383604037266355</v>
      </c>
      <c r="Q45" s="10">
        <v>-4.0652256584183588</v>
      </c>
      <c r="R45" s="10">
        <v>-13.549818660627322</v>
      </c>
      <c r="S45" s="10">
        <v>-17.352805583777897</v>
      </c>
      <c r="T45" s="10">
        <v>9.6209923413932419</v>
      </c>
      <c r="U45" s="10">
        <v>17.660453224891182</v>
      </c>
      <c r="V45" s="43">
        <v>-7.6564052881204825</v>
      </c>
    </row>
    <row r="46" spans="1:22" ht="14.25" customHeight="1">
      <c r="A46" s="39">
        <v>1994</v>
      </c>
      <c r="B46" s="44">
        <v>427163.18928241031</v>
      </c>
      <c r="C46" s="10">
        <v>91578.284052326562</v>
      </c>
      <c r="D46" s="10">
        <v>89964.672148160942</v>
      </c>
      <c r="E46" s="10">
        <v>24634.890002063552</v>
      </c>
      <c r="F46" s="10">
        <v>34153.356253535785</v>
      </c>
      <c r="G46" s="10">
        <v>6730.316309101715</v>
      </c>
      <c r="H46" s="10">
        <v>17215.410509636557</v>
      </c>
      <c r="I46" s="10">
        <v>143.12802577001031</v>
      </c>
      <c r="J46" s="10">
        <v>7087.5710480533135</v>
      </c>
      <c r="K46" s="43">
        <v>24446.109583459882</v>
      </c>
      <c r="L46" s="12"/>
      <c r="M46" s="44">
        <v>6.3573685120472678</v>
      </c>
      <c r="N46" s="10">
        <v>7.4629679268199078</v>
      </c>
      <c r="O46" s="10">
        <v>5.6865274375963892</v>
      </c>
      <c r="P46" s="10">
        <v>4.5210573569167689</v>
      </c>
      <c r="Q46" s="10">
        <v>7.3848050766656126</v>
      </c>
      <c r="R46" s="10">
        <v>13.789484730596669</v>
      </c>
      <c r="S46" s="10">
        <v>11.728014614903648</v>
      </c>
      <c r="T46" s="10">
        <v>49.819513094415811</v>
      </c>
      <c r="U46" s="10">
        <v>-14.930971303480655</v>
      </c>
      <c r="V46" s="43">
        <v>2.5621660608518004</v>
      </c>
    </row>
    <row r="47" spans="1:22" ht="14.25" customHeight="1" thickBot="1">
      <c r="A47" s="39">
        <v>1995</v>
      </c>
      <c r="B47" s="723">
        <v>460588</v>
      </c>
      <c r="C47" s="702">
        <v>103719</v>
      </c>
      <c r="D47" s="702">
        <v>100854</v>
      </c>
      <c r="E47" s="702">
        <v>27634</v>
      </c>
      <c r="F47" s="702">
        <v>37907</v>
      </c>
      <c r="G47" s="702">
        <v>7774</v>
      </c>
      <c r="H47" s="702">
        <v>20259</v>
      </c>
      <c r="I47" s="702">
        <v>163</v>
      </c>
      <c r="J47" s="702">
        <v>7117</v>
      </c>
      <c r="K47" s="724">
        <v>27539</v>
      </c>
      <c r="L47" s="704"/>
      <c r="M47" s="723">
        <v>7.8248340578550124</v>
      </c>
      <c r="N47" s="702">
        <v>13.257199644335337</v>
      </c>
      <c r="O47" s="702">
        <v>12.104004373967658</v>
      </c>
      <c r="P47" s="702">
        <v>12.174237423772659</v>
      </c>
      <c r="Q47" s="702">
        <v>10.990556004508667</v>
      </c>
      <c r="R47" s="702">
        <v>15.507201191820119</v>
      </c>
      <c r="S47" s="702">
        <v>17.679447659175796</v>
      </c>
      <c r="T47" s="702">
        <v>13.88405528762171</v>
      </c>
      <c r="U47" s="702">
        <v>0.4152191455600196</v>
      </c>
      <c r="V47" s="724">
        <v>12.651871685271153</v>
      </c>
    </row>
    <row r="48" spans="1:22" ht="14.25" customHeight="1">
      <c r="A48" s="39">
        <v>1996</v>
      </c>
      <c r="B48" s="44">
        <v>489203</v>
      </c>
      <c r="C48" s="10">
        <v>108733</v>
      </c>
      <c r="D48" s="10">
        <v>106093</v>
      </c>
      <c r="E48" s="10">
        <v>30452</v>
      </c>
      <c r="F48" s="10">
        <v>36288</v>
      </c>
      <c r="G48" s="10">
        <v>8286</v>
      </c>
      <c r="H48" s="10">
        <v>22809</v>
      </c>
      <c r="I48" s="10">
        <v>543</v>
      </c>
      <c r="J48" s="10">
        <v>7715</v>
      </c>
      <c r="K48" s="43">
        <v>31067</v>
      </c>
      <c r="L48" s="12"/>
      <c r="M48" s="44">
        <v>6.2127107089199107</v>
      </c>
      <c r="N48" s="10">
        <v>4.8342155246386964</v>
      </c>
      <c r="O48" s="10">
        <v>5.1946377932456711</v>
      </c>
      <c r="P48" s="10">
        <v>10.197582687993044</v>
      </c>
      <c r="Q48" s="10">
        <v>-4.2709789748595295</v>
      </c>
      <c r="R48" s="10">
        <v>6.5860560843838512</v>
      </c>
      <c r="S48" s="10">
        <v>12.586998371094339</v>
      </c>
      <c r="T48" s="10">
        <v>233.12883435582822</v>
      </c>
      <c r="U48" s="10">
        <v>8.4024167486300492</v>
      </c>
      <c r="V48" s="43">
        <v>12.810922691455762</v>
      </c>
    </row>
    <row r="49" spans="1:22" ht="14.25" customHeight="1">
      <c r="A49" s="39">
        <v>1997</v>
      </c>
      <c r="B49" s="44">
        <v>519268</v>
      </c>
      <c r="C49" s="10">
        <v>117412</v>
      </c>
      <c r="D49" s="10">
        <v>114921</v>
      </c>
      <c r="E49" s="10">
        <v>32135</v>
      </c>
      <c r="F49" s="10">
        <v>38344</v>
      </c>
      <c r="G49" s="10">
        <v>10103</v>
      </c>
      <c r="H49" s="10">
        <v>25628</v>
      </c>
      <c r="I49" s="10">
        <v>461</v>
      </c>
      <c r="J49" s="10">
        <v>8250</v>
      </c>
      <c r="K49" s="43">
        <v>34339</v>
      </c>
      <c r="L49" s="12"/>
      <c r="M49" s="44">
        <v>6.1457104719308653</v>
      </c>
      <c r="N49" s="10">
        <v>7.9819374063071935</v>
      </c>
      <c r="O49" s="10">
        <v>8.3210013855768103</v>
      </c>
      <c r="P49" s="10">
        <v>5.5267305924077137</v>
      </c>
      <c r="Q49" s="10">
        <v>5.6657848324515037</v>
      </c>
      <c r="R49" s="10">
        <v>21.928554187786631</v>
      </c>
      <c r="S49" s="10">
        <v>12.359156473321931</v>
      </c>
      <c r="T49" s="10">
        <v>-15.1012891344383</v>
      </c>
      <c r="U49" s="10">
        <v>6.934543097861301</v>
      </c>
      <c r="V49" s="43">
        <v>10.532075836096189</v>
      </c>
    </row>
    <row r="50" spans="1:22" ht="14.25" customHeight="1">
      <c r="A50" s="39">
        <v>1998</v>
      </c>
      <c r="B50" s="44">
        <v>555993</v>
      </c>
      <c r="C50" s="10">
        <v>133033</v>
      </c>
      <c r="D50" s="10">
        <v>129417</v>
      </c>
      <c r="E50" s="10">
        <v>36209</v>
      </c>
      <c r="F50" s="10">
        <v>41788</v>
      </c>
      <c r="G50" s="10">
        <v>12065</v>
      </c>
      <c r="H50" s="10">
        <v>29823</v>
      </c>
      <c r="I50" s="10">
        <v>443</v>
      </c>
      <c r="J50" s="10">
        <v>9089</v>
      </c>
      <c r="K50" s="43">
        <v>39355</v>
      </c>
      <c r="L50" s="12"/>
      <c r="M50" s="44">
        <v>7.0724558416848327</v>
      </c>
      <c r="N50" s="10">
        <v>13.304432255646791</v>
      </c>
      <c r="O50" s="10">
        <v>12.613882580207282</v>
      </c>
      <c r="P50" s="10">
        <v>12.677765676054143</v>
      </c>
      <c r="Q50" s="10">
        <v>8.9818485291049512</v>
      </c>
      <c r="R50" s="10">
        <v>19.419974265069783</v>
      </c>
      <c r="S50" s="10">
        <v>16.36881535820196</v>
      </c>
      <c r="T50" s="10">
        <v>-3.9045553145336198</v>
      </c>
      <c r="U50" s="10">
        <v>10.169696969696961</v>
      </c>
      <c r="V50" s="43">
        <v>14.607297824630884</v>
      </c>
    </row>
    <row r="51" spans="1:22" ht="14.25" customHeight="1">
      <c r="A51" s="39">
        <v>1999</v>
      </c>
      <c r="B51" s="44">
        <v>595723</v>
      </c>
      <c r="C51" s="10">
        <v>152134</v>
      </c>
      <c r="D51" s="10">
        <v>147332</v>
      </c>
      <c r="E51" s="10">
        <v>42427</v>
      </c>
      <c r="F51" s="10">
        <v>47322</v>
      </c>
      <c r="G51" s="10">
        <v>14337</v>
      </c>
      <c r="H51" s="10">
        <v>32588</v>
      </c>
      <c r="I51" s="10">
        <v>492</v>
      </c>
      <c r="J51" s="10">
        <v>10166</v>
      </c>
      <c r="K51" s="43">
        <v>43246</v>
      </c>
      <c r="L51" s="12"/>
      <c r="M51" s="44">
        <v>7.1457734180106591</v>
      </c>
      <c r="N51" s="10">
        <v>14.35809160133199</v>
      </c>
      <c r="O51" s="10">
        <v>13.842849084741582</v>
      </c>
      <c r="P51" s="10">
        <v>17.172526167527401</v>
      </c>
      <c r="Q51" s="10">
        <v>13.243036278357433</v>
      </c>
      <c r="R51" s="10">
        <v>18.831330294239535</v>
      </c>
      <c r="S51" s="10">
        <v>9.2713677363108982</v>
      </c>
      <c r="T51" s="10">
        <v>11.060948081264099</v>
      </c>
      <c r="U51" s="10">
        <v>11.849488392562435</v>
      </c>
      <c r="V51" s="43">
        <v>9.8869266929233923</v>
      </c>
    </row>
    <row r="52" spans="1:22" ht="14.25" customHeight="1">
      <c r="A52" s="39">
        <v>2000</v>
      </c>
      <c r="B52" s="44">
        <v>647851</v>
      </c>
      <c r="C52" s="10">
        <v>172590</v>
      </c>
      <c r="D52" s="10">
        <v>168058</v>
      </c>
      <c r="E52" s="10">
        <v>56246</v>
      </c>
      <c r="F52" s="10">
        <v>47514</v>
      </c>
      <c r="G52" s="10">
        <v>16655</v>
      </c>
      <c r="H52" s="10">
        <v>35841</v>
      </c>
      <c r="I52" s="10">
        <v>545</v>
      </c>
      <c r="J52" s="10">
        <v>11257</v>
      </c>
      <c r="K52" s="43">
        <v>47643</v>
      </c>
      <c r="L52" s="12"/>
      <c r="M52" s="44">
        <v>8.750375594026071</v>
      </c>
      <c r="N52" s="10">
        <v>13.44604099017972</v>
      </c>
      <c r="O52" s="10">
        <v>14.067548122607443</v>
      </c>
      <c r="P52" s="10">
        <v>32.571240012256354</v>
      </c>
      <c r="Q52" s="10">
        <v>0.40573094966400713</v>
      </c>
      <c r="R52" s="10">
        <v>16.167957034247049</v>
      </c>
      <c r="S52" s="10">
        <v>9.9822020375598406</v>
      </c>
      <c r="T52" s="10">
        <v>10.77235772357723</v>
      </c>
      <c r="U52" s="10">
        <v>10.731851268935678</v>
      </c>
      <c r="V52" s="43">
        <v>10.167414327336633</v>
      </c>
    </row>
    <row r="53" spans="1:22" ht="14.25" customHeight="1">
      <c r="A53" s="39">
        <v>2001</v>
      </c>
      <c r="B53" s="44">
        <v>700993</v>
      </c>
      <c r="C53" s="10">
        <v>185476</v>
      </c>
      <c r="D53" s="10">
        <v>181398</v>
      </c>
      <c r="E53" s="10">
        <v>63034</v>
      </c>
      <c r="F53" s="10">
        <v>52723</v>
      </c>
      <c r="G53" s="10">
        <v>16505</v>
      </c>
      <c r="H53" s="10">
        <v>35754</v>
      </c>
      <c r="I53" s="10">
        <v>705</v>
      </c>
      <c r="J53" s="10">
        <v>12677</v>
      </c>
      <c r="K53" s="43">
        <v>49136</v>
      </c>
      <c r="L53" s="12"/>
      <c r="M53" s="44">
        <v>8.2028120663547597</v>
      </c>
      <c r="N53" s="10">
        <v>7.4662494930181289</v>
      </c>
      <c r="O53" s="10">
        <v>7.9377357816944105</v>
      </c>
      <c r="P53" s="10">
        <v>12.068413753866935</v>
      </c>
      <c r="Q53" s="10">
        <v>10.963084564549398</v>
      </c>
      <c r="R53" s="10">
        <v>-0.9006304413089139</v>
      </c>
      <c r="S53" s="10">
        <v>-0.24273876286934337</v>
      </c>
      <c r="T53" s="10">
        <v>29.357798165137616</v>
      </c>
      <c r="U53" s="10">
        <v>12.614373278848712</v>
      </c>
      <c r="V53" s="43">
        <v>3.1337237369603033</v>
      </c>
    </row>
    <row r="54" spans="1:22" ht="14.25" customHeight="1">
      <c r="A54" s="39">
        <v>2002</v>
      </c>
      <c r="B54" s="44">
        <v>749552</v>
      </c>
      <c r="C54" s="10">
        <v>200012</v>
      </c>
      <c r="D54" s="10">
        <v>196051</v>
      </c>
      <c r="E54" s="10">
        <v>71069</v>
      </c>
      <c r="F54" s="10">
        <v>58252</v>
      </c>
      <c r="G54" s="10">
        <v>16036</v>
      </c>
      <c r="H54" s="10">
        <v>35260</v>
      </c>
      <c r="I54" s="10">
        <v>862</v>
      </c>
      <c r="J54" s="10">
        <v>14572</v>
      </c>
      <c r="K54" s="43">
        <v>50694</v>
      </c>
      <c r="L54" s="12"/>
      <c r="M54" s="44">
        <v>6.9271733098618782</v>
      </c>
      <c r="N54" s="10">
        <v>7.8371325670167469</v>
      </c>
      <c r="O54" s="10">
        <v>8.0778178370213496</v>
      </c>
      <c r="P54" s="10">
        <v>12.747088872671885</v>
      </c>
      <c r="Q54" s="10">
        <v>10.486884282002151</v>
      </c>
      <c r="R54" s="10">
        <v>-2.8415631626779736</v>
      </c>
      <c r="S54" s="10">
        <v>-1.3816635900878227</v>
      </c>
      <c r="T54" s="10">
        <v>22.269503546099291</v>
      </c>
      <c r="U54" s="10">
        <v>14.948331624201305</v>
      </c>
      <c r="V54" s="43">
        <v>3.1707912732009014</v>
      </c>
    </row>
    <row r="55" spans="1:22" ht="14.25" customHeight="1">
      <c r="A55" s="39">
        <v>2003</v>
      </c>
      <c r="B55" s="44">
        <v>802266</v>
      </c>
      <c r="C55" s="10">
        <v>220651</v>
      </c>
      <c r="D55" s="10">
        <v>217403</v>
      </c>
      <c r="E55" s="10">
        <v>81667</v>
      </c>
      <c r="F55" s="10">
        <v>63706</v>
      </c>
      <c r="G55" s="10">
        <v>17630</v>
      </c>
      <c r="H55" s="10">
        <v>36072</v>
      </c>
      <c r="I55" s="10">
        <v>1029</v>
      </c>
      <c r="J55" s="10">
        <v>17299</v>
      </c>
      <c r="K55" s="43">
        <v>54400</v>
      </c>
      <c r="L55" s="12"/>
      <c r="M55" s="44">
        <v>7.032734219907355</v>
      </c>
      <c r="N55" s="10">
        <v>10.318880867147961</v>
      </c>
      <c r="O55" s="10">
        <v>10.891043657007614</v>
      </c>
      <c r="P55" s="10">
        <v>14.912268358918791</v>
      </c>
      <c r="Q55" s="10">
        <v>9.3627686603034999</v>
      </c>
      <c r="R55" s="10">
        <v>9.9401346969319135</v>
      </c>
      <c r="S55" s="10">
        <v>2.3028927963698154</v>
      </c>
      <c r="T55" s="10">
        <v>19.373549883990716</v>
      </c>
      <c r="U55" s="10">
        <v>18.713972001097989</v>
      </c>
      <c r="V55" s="43">
        <v>7.3105298457411205</v>
      </c>
    </row>
    <row r="56" spans="1:22" ht="14.25" customHeight="1">
      <c r="A56" s="39">
        <v>2004</v>
      </c>
      <c r="B56" s="44">
        <v>859437</v>
      </c>
      <c r="C56" s="10">
        <v>243095</v>
      </c>
      <c r="D56" s="10">
        <v>238989</v>
      </c>
      <c r="E56" s="10">
        <v>91986</v>
      </c>
      <c r="F56" s="10">
        <v>70076</v>
      </c>
      <c r="G56" s="10">
        <v>19366</v>
      </c>
      <c r="H56" s="10">
        <v>38171</v>
      </c>
      <c r="I56" s="10">
        <v>915</v>
      </c>
      <c r="J56" s="10">
        <v>18475</v>
      </c>
      <c r="K56" s="43">
        <v>57561</v>
      </c>
      <c r="L56" s="12"/>
      <c r="M56" s="44">
        <v>7.1261900666362621</v>
      </c>
      <c r="N56" s="10">
        <v>10.171719140180645</v>
      </c>
      <c r="O56" s="10">
        <v>9.9290258184109739</v>
      </c>
      <c r="P56" s="10">
        <v>12.635458630781105</v>
      </c>
      <c r="Q56" s="10">
        <v>9.9990581734844532</v>
      </c>
      <c r="R56" s="10">
        <v>9.8468519568916548</v>
      </c>
      <c r="S56" s="10">
        <v>5.8189177201153353</v>
      </c>
      <c r="T56" s="10">
        <v>-11.078717201166178</v>
      </c>
      <c r="U56" s="10">
        <v>6.7980808139198823</v>
      </c>
      <c r="V56" s="43">
        <v>5.8106617647058822</v>
      </c>
    </row>
    <row r="57" spans="1:22" ht="14.25" customHeight="1">
      <c r="A57" s="39">
        <v>2005</v>
      </c>
      <c r="B57" s="44">
        <v>927357</v>
      </c>
      <c r="C57" s="10">
        <v>272524</v>
      </c>
      <c r="D57" s="10">
        <v>269041</v>
      </c>
      <c r="E57" s="10">
        <v>104476</v>
      </c>
      <c r="F57" s="10">
        <v>79264</v>
      </c>
      <c r="G57" s="10">
        <v>21823</v>
      </c>
      <c r="H57" s="10">
        <v>41829</v>
      </c>
      <c r="I57" s="10">
        <v>1588</v>
      </c>
      <c r="J57" s="10">
        <v>20061</v>
      </c>
      <c r="K57" s="43">
        <v>63478</v>
      </c>
      <c r="L57" s="12"/>
      <c r="M57" s="44">
        <v>7.9028480272550494</v>
      </c>
      <c r="N57" s="10">
        <v>12.105966803101676</v>
      </c>
      <c r="O57" s="10">
        <v>12.574637326404137</v>
      </c>
      <c r="P57" s="10">
        <v>13.578153197225662</v>
      </c>
      <c r="Q57" s="10">
        <v>13.111478965694378</v>
      </c>
      <c r="R57" s="10">
        <v>12.687183724052463</v>
      </c>
      <c r="S57" s="10">
        <v>9.583191428047467</v>
      </c>
      <c r="T57" s="10">
        <v>73.551912568306022</v>
      </c>
      <c r="U57" s="10">
        <v>8.5845737483085216</v>
      </c>
      <c r="V57" s="43">
        <v>10.279529542572231</v>
      </c>
    </row>
    <row r="58" spans="1:22" ht="14.25" customHeight="1">
      <c r="A58" s="39">
        <v>2006</v>
      </c>
      <c r="B58" s="44">
        <v>1003823</v>
      </c>
      <c r="C58" s="10">
        <v>306822</v>
      </c>
      <c r="D58" s="10">
        <v>301421</v>
      </c>
      <c r="E58" s="10">
        <v>118143</v>
      </c>
      <c r="F58" s="10">
        <v>89341</v>
      </c>
      <c r="G58" s="10">
        <v>23926</v>
      </c>
      <c r="H58" s="10">
        <v>46377</v>
      </c>
      <c r="I58" s="10">
        <v>694</v>
      </c>
      <c r="J58" s="10">
        <v>22940</v>
      </c>
      <c r="K58" s="43">
        <v>70011</v>
      </c>
      <c r="L58" s="12"/>
      <c r="M58" s="44">
        <v>8.2455839552621146</v>
      </c>
      <c r="N58" s="10">
        <v>12.585313587060231</v>
      </c>
      <c r="O58" s="10">
        <v>12.035340338461431</v>
      </c>
      <c r="P58" s="10">
        <v>13.081473257015963</v>
      </c>
      <c r="Q58" s="10">
        <v>12.713211546225267</v>
      </c>
      <c r="R58" s="10">
        <v>9.6366219126609476</v>
      </c>
      <c r="S58" s="10">
        <v>10.87283941762891</v>
      </c>
      <c r="T58" s="10">
        <v>-56.297229219143574</v>
      </c>
      <c r="U58" s="10">
        <v>14.351228752305477</v>
      </c>
      <c r="V58" s="43">
        <v>10.29175462364913</v>
      </c>
    </row>
    <row r="59" spans="1:22" ht="14.25" customHeight="1">
      <c r="A59" s="39">
        <v>2007</v>
      </c>
      <c r="B59" s="44">
        <v>1075539</v>
      </c>
      <c r="C59" s="10">
        <v>327418</v>
      </c>
      <c r="D59" s="10">
        <v>321180</v>
      </c>
      <c r="E59" s="10">
        <v>122497</v>
      </c>
      <c r="F59" s="10">
        <v>94554</v>
      </c>
      <c r="G59" s="10">
        <v>25861</v>
      </c>
      <c r="H59" s="10">
        <v>51260</v>
      </c>
      <c r="I59" s="10">
        <v>1281</v>
      </c>
      <c r="J59" s="10">
        <v>25727</v>
      </c>
      <c r="K59" s="43">
        <v>78268</v>
      </c>
      <c r="L59" s="12"/>
      <c r="M59" s="44">
        <v>7.1442873893106551</v>
      </c>
      <c r="N59" s="10">
        <v>6.7126868347119784</v>
      </c>
      <c r="O59" s="10">
        <v>6.5552831421831881</v>
      </c>
      <c r="P59" s="10">
        <v>3.6853643465969199</v>
      </c>
      <c r="Q59" s="10">
        <v>5.8349470008171034</v>
      </c>
      <c r="R59" s="10">
        <v>8.087436261807234</v>
      </c>
      <c r="S59" s="10">
        <v>10.528925976238224</v>
      </c>
      <c r="T59" s="10">
        <v>84.582132564841501</v>
      </c>
      <c r="U59" s="10">
        <v>12.149084568439417</v>
      </c>
      <c r="V59" s="43">
        <v>11.793860964705537</v>
      </c>
    </row>
    <row r="60" spans="1:22" ht="15">
      <c r="A60" s="39">
        <v>2008</v>
      </c>
      <c r="B60" s="44">
        <v>1109541</v>
      </c>
      <c r="C60" s="10">
        <v>315715</v>
      </c>
      <c r="D60" s="10">
        <v>308857</v>
      </c>
      <c r="E60" s="10">
        <v>110906</v>
      </c>
      <c r="F60" s="10">
        <v>93769</v>
      </c>
      <c r="G60" s="10">
        <v>23411</v>
      </c>
      <c r="H60" s="10">
        <v>51375</v>
      </c>
      <c r="I60" s="10">
        <v>1590</v>
      </c>
      <c r="J60" s="10">
        <v>27806</v>
      </c>
      <c r="K60" s="43">
        <v>80771</v>
      </c>
      <c r="L60" s="12"/>
      <c r="M60" s="44">
        <v>3.1613916371233453</v>
      </c>
      <c r="N60" s="10">
        <v>-3.5743300612672502</v>
      </c>
      <c r="O60" s="10">
        <v>-3.8367893393112862</v>
      </c>
      <c r="P60" s="10">
        <v>-9.4622725454500909</v>
      </c>
      <c r="Q60" s="10">
        <v>-0.83021342301753398</v>
      </c>
      <c r="R60" s="10">
        <v>-9.4737249139631103</v>
      </c>
      <c r="S60" s="10">
        <v>0.22434646898166211</v>
      </c>
      <c r="T60" s="10">
        <v>24.121779859484782</v>
      </c>
      <c r="U60" s="10">
        <v>8.0810043922727068</v>
      </c>
      <c r="V60" s="43">
        <v>3.1979864056830287</v>
      </c>
    </row>
    <row r="61" spans="1:22" ht="15">
      <c r="A61" s="39">
        <v>2009</v>
      </c>
      <c r="B61" s="44">
        <v>1069323</v>
      </c>
      <c r="C61" s="10">
        <v>249188</v>
      </c>
      <c r="D61" s="10">
        <v>247155</v>
      </c>
      <c r="E61" s="10">
        <v>82718</v>
      </c>
      <c r="F61" s="10">
        <v>80058</v>
      </c>
      <c r="G61" s="10">
        <v>13970</v>
      </c>
      <c r="H61" s="10">
        <v>41145</v>
      </c>
      <c r="I61" s="10">
        <v>1710</v>
      </c>
      <c r="J61" s="10">
        <v>27554</v>
      </c>
      <c r="K61" s="43">
        <v>70409</v>
      </c>
      <c r="L61" s="12"/>
      <c r="M61" s="44">
        <v>-3.624742123094149</v>
      </c>
      <c r="N61" s="10">
        <v>-21.071852778613621</v>
      </c>
      <c r="O61" s="10">
        <v>-19.977530054361726</v>
      </c>
      <c r="P61" s="10">
        <v>-25.416118154112489</v>
      </c>
      <c r="Q61" s="10">
        <v>-14.622103253740571</v>
      </c>
      <c r="R61" s="10">
        <v>-40.327196616974923</v>
      </c>
      <c r="S61" s="10">
        <v>-19.912408759124091</v>
      </c>
      <c r="T61" s="10">
        <v>7.547169811320753</v>
      </c>
      <c r="U61" s="10">
        <v>-0.90627922031216723</v>
      </c>
      <c r="V61" s="43">
        <v>-12.828861843978656</v>
      </c>
    </row>
    <row r="62" spans="1:22" s="64" customFormat="1" ht="15">
      <c r="A62" s="39">
        <v>2010</v>
      </c>
      <c r="B62" s="74">
        <v>1072709</v>
      </c>
      <c r="C62" s="42">
        <v>239247</v>
      </c>
      <c r="D62" s="42">
        <v>233732</v>
      </c>
      <c r="E62" s="42">
        <v>70553</v>
      </c>
      <c r="F62" s="42">
        <v>72779</v>
      </c>
      <c r="G62" s="42">
        <v>15599</v>
      </c>
      <c r="H62" s="42">
        <v>42863</v>
      </c>
      <c r="I62" s="42">
        <v>1413</v>
      </c>
      <c r="J62" s="42">
        <v>30525</v>
      </c>
      <c r="K62" s="75">
        <v>74801</v>
      </c>
      <c r="L62" s="58"/>
      <c r="M62" s="74">
        <v>0.31664894517371422</v>
      </c>
      <c r="N62" s="42">
        <v>-3.9893574329421977</v>
      </c>
      <c r="O62" s="42">
        <v>-5.4310048350225575</v>
      </c>
      <c r="P62" s="42">
        <v>-14.706593486302866</v>
      </c>
      <c r="Q62" s="42">
        <v>-9.0921581853156468</v>
      </c>
      <c r="R62" s="42">
        <v>11.660701503221183</v>
      </c>
      <c r="S62" s="42">
        <v>4.1754769716854989</v>
      </c>
      <c r="T62" s="42">
        <v>-17.368421052631579</v>
      </c>
      <c r="U62" s="42">
        <v>10.782463526166808</v>
      </c>
      <c r="V62" s="75">
        <v>6.2378389126390044</v>
      </c>
    </row>
    <row r="63" spans="1:22" ht="15">
      <c r="A63" s="39">
        <v>2011</v>
      </c>
      <c r="B63" s="44">
        <v>1063763</v>
      </c>
      <c r="C63" s="10">
        <v>218836</v>
      </c>
      <c r="D63" s="10">
        <v>212984</v>
      </c>
      <c r="E63" s="10">
        <v>57377</v>
      </c>
      <c r="F63" s="10">
        <v>64543</v>
      </c>
      <c r="G63" s="10">
        <v>16144</v>
      </c>
      <c r="H63" s="10">
        <v>42214</v>
      </c>
      <c r="I63" s="10">
        <v>1364</v>
      </c>
      <c r="J63" s="10">
        <v>31342</v>
      </c>
      <c r="K63" s="43">
        <v>74920</v>
      </c>
      <c r="L63" s="12"/>
      <c r="M63" s="44">
        <v>-0.83396335818940459</v>
      </c>
      <c r="N63" s="10">
        <v>-8.5313504453556348</v>
      </c>
      <c r="O63" s="10">
        <v>-8.8768332962538281</v>
      </c>
      <c r="P63" s="10">
        <v>-18.675322098280724</v>
      </c>
      <c r="Q63" s="10">
        <v>-11.316451174102415</v>
      </c>
      <c r="R63" s="10">
        <v>3.4938137060067875</v>
      </c>
      <c r="S63" s="10">
        <v>-1.5141264027249579</v>
      </c>
      <c r="T63" s="10">
        <v>-3.4677990092002786</v>
      </c>
      <c r="U63" s="10">
        <v>2.6764946764946673</v>
      </c>
      <c r="V63" s="43">
        <v>0.15908878223553913</v>
      </c>
    </row>
    <row r="64" spans="1:22" ht="15">
      <c r="A64" s="39">
        <v>2012</v>
      </c>
      <c r="B64" s="44">
        <v>1031104</v>
      </c>
      <c r="C64" s="10">
        <v>190090</v>
      </c>
      <c r="D64" s="10">
        <v>191038</v>
      </c>
      <c r="E64" s="10">
        <v>47693</v>
      </c>
      <c r="F64" s="10">
        <v>54668</v>
      </c>
      <c r="G64" s="10">
        <v>16017</v>
      </c>
      <c r="H64" s="10">
        <v>38740</v>
      </c>
      <c r="I64" s="10">
        <v>1374</v>
      </c>
      <c r="J64" s="10">
        <v>32546</v>
      </c>
      <c r="K64" s="43">
        <v>72660</v>
      </c>
      <c r="L64" s="12"/>
      <c r="M64" s="44">
        <v>-3.0701387433103022</v>
      </c>
      <c r="N64" s="10">
        <v>-13.135864300206546</v>
      </c>
      <c r="O64" s="10">
        <v>-10.304060398903204</v>
      </c>
      <c r="P64" s="10">
        <v>-16.877843038151173</v>
      </c>
      <c r="Q64" s="10">
        <v>-15.299877600979194</v>
      </c>
      <c r="R64" s="10">
        <v>-0.786669970267595</v>
      </c>
      <c r="S64" s="10">
        <v>-8.229497323162926</v>
      </c>
      <c r="T64" s="10">
        <v>0.73313782991202281</v>
      </c>
      <c r="U64" s="10">
        <v>3.8414906515219283</v>
      </c>
      <c r="V64" s="43">
        <v>-3.0165509877202346</v>
      </c>
    </row>
    <row r="65" spans="1:22" ht="15">
      <c r="A65" s="39">
        <v>2013</v>
      </c>
      <c r="B65" s="44">
        <v>1020677</v>
      </c>
      <c r="C65" s="10">
        <v>175660</v>
      </c>
      <c r="D65" s="10">
        <v>177240</v>
      </c>
      <c r="E65" s="10">
        <v>39404</v>
      </c>
      <c r="F65" s="10">
        <v>49403</v>
      </c>
      <c r="G65" s="10">
        <v>16943</v>
      </c>
      <c r="H65" s="10">
        <v>37329</v>
      </c>
      <c r="I65" s="10">
        <v>1413</v>
      </c>
      <c r="J65" s="10">
        <v>32748</v>
      </c>
      <c r="K65" s="43">
        <v>71490</v>
      </c>
      <c r="M65" s="44">
        <v>-1.0112461982496379</v>
      </c>
      <c r="N65" s="10">
        <v>-7.5911410384554738</v>
      </c>
      <c r="O65" s="10">
        <v>-7.2226468032538076</v>
      </c>
      <c r="P65" s="10">
        <v>-17.379909001320947</v>
      </c>
      <c r="Q65" s="10">
        <v>-9.6308626618862974</v>
      </c>
      <c r="R65" s="10">
        <v>5.7813573078604019</v>
      </c>
      <c r="S65" s="10">
        <v>-3.6422302529685036</v>
      </c>
      <c r="T65" s="10">
        <v>2.8384279475982543</v>
      </c>
      <c r="U65" s="10">
        <v>0.62065998893874319</v>
      </c>
      <c r="V65" s="43">
        <v>-1.6102394715111434</v>
      </c>
    </row>
    <row r="66" spans="1:22" ht="15">
      <c r="A66" s="39">
        <v>2014</v>
      </c>
      <c r="B66" s="44">
        <v>1032608</v>
      </c>
      <c r="C66" s="10">
        <v>184777</v>
      </c>
      <c r="D66" s="10">
        <v>183515</v>
      </c>
      <c r="E66" s="10">
        <v>43431</v>
      </c>
      <c r="F66" s="10">
        <v>47804</v>
      </c>
      <c r="G66" s="10">
        <v>18848</v>
      </c>
      <c r="H66" s="10">
        <v>37643</v>
      </c>
      <c r="I66" s="10">
        <v>1721</v>
      </c>
      <c r="J66" s="10">
        <v>34068</v>
      </c>
      <c r="K66" s="43">
        <v>73432</v>
      </c>
      <c r="M66" s="44">
        <v>1.1689300336933162</v>
      </c>
      <c r="N66" s="10">
        <v>5.1901400432653899</v>
      </c>
      <c r="O66" s="10">
        <v>3.5403972015346508</v>
      </c>
      <c r="P66" s="10">
        <v>10.2197746421683</v>
      </c>
      <c r="Q66" s="10">
        <v>-3.2366455478412215</v>
      </c>
      <c r="R66" s="10">
        <v>11.243581420055481</v>
      </c>
      <c r="S66" s="10">
        <v>0.84116906426638938</v>
      </c>
      <c r="T66" s="10">
        <v>21.797593772116073</v>
      </c>
      <c r="U66" s="10">
        <v>4.0307805056797319</v>
      </c>
      <c r="V66" s="43">
        <v>2.7164638410966502</v>
      </c>
    </row>
    <row r="67" spans="1:22" s="218" customFormat="1" ht="15">
      <c r="A67" s="39">
        <v>2015</v>
      </c>
      <c r="B67" s="737">
        <v>1078092</v>
      </c>
      <c r="C67" s="706">
        <v>204702</v>
      </c>
      <c r="D67" s="706">
        <v>194122</v>
      </c>
      <c r="E67" s="706">
        <v>43526</v>
      </c>
      <c r="F67" s="706">
        <v>50056</v>
      </c>
      <c r="G67" s="706">
        <v>21319</v>
      </c>
      <c r="H67" s="706">
        <v>40889</v>
      </c>
      <c r="I67" s="706">
        <v>2419</v>
      </c>
      <c r="J67" s="706">
        <v>35913</v>
      </c>
      <c r="K67" s="738">
        <v>79221</v>
      </c>
      <c r="M67" s="737">
        <v>4.4047692832129837</v>
      </c>
      <c r="N67" s="706">
        <v>10.783268480384468</v>
      </c>
      <c r="O67" s="706">
        <v>5.7799089992643715</v>
      </c>
      <c r="P67" s="706">
        <v>0.21873776795375832</v>
      </c>
      <c r="Q67" s="706">
        <v>4.7109028533177222</v>
      </c>
      <c r="R67" s="706">
        <v>13.110144312393878</v>
      </c>
      <c r="S67" s="706">
        <v>8.6231171798209605</v>
      </c>
      <c r="T67" s="706">
        <v>40.557815223707138</v>
      </c>
      <c r="U67" s="706">
        <v>5.4156393096160604</v>
      </c>
      <c r="V67" s="738">
        <v>7.8834840396557304</v>
      </c>
    </row>
    <row r="68" spans="1:22" ht="15">
      <c r="A68" s="39">
        <v>2016</v>
      </c>
      <c r="B68" s="44">
        <v>1114420</v>
      </c>
      <c r="C68" s="10">
        <v>208882</v>
      </c>
      <c r="D68" s="10">
        <v>200048</v>
      </c>
      <c r="E68" s="10">
        <v>48610</v>
      </c>
      <c r="F68" s="10">
        <v>47206</v>
      </c>
      <c r="G68" s="10">
        <v>20508</v>
      </c>
      <c r="H68" s="10">
        <v>43251</v>
      </c>
      <c r="I68" s="10">
        <v>2629</v>
      </c>
      <c r="J68" s="10">
        <v>37844</v>
      </c>
      <c r="K68" s="43">
        <v>83724</v>
      </c>
      <c r="M68" s="44">
        <v>3.3696567639867503</v>
      </c>
      <c r="N68" s="10">
        <v>2.041992750437216</v>
      </c>
      <c r="O68" s="10">
        <v>3.0527194238674671</v>
      </c>
      <c r="P68" s="10">
        <v>11.68037494830676</v>
      </c>
      <c r="Q68" s="10">
        <v>-5.6936231420808721</v>
      </c>
      <c r="R68" s="10">
        <v>-3.8041183920446531</v>
      </c>
      <c r="S68" s="10">
        <v>5.7766147374599619</v>
      </c>
      <c r="T68" s="10">
        <v>8.6812732534105042</v>
      </c>
      <c r="U68" s="10">
        <v>5.3768830228608122</v>
      </c>
      <c r="V68" s="43">
        <v>5.6840989131669684</v>
      </c>
    </row>
    <row r="69" spans="1:22" s="64" customFormat="1" ht="15" customHeight="1">
      <c r="A69" s="39">
        <v>2017</v>
      </c>
      <c r="B69" s="74">
        <v>1162492</v>
      </c>
      <c r="C69" s="42">
        <v>225532</v>
      </c>
      <c r="D69" s="42">
        <v>216932</v>
      </c>
      <c r="E69" s="42">
        <v>56215</v>
      </c>
      <c r="F69" s="42">
        <v>48252</v>
      </c>
      <c r="G69" s="42">
        <v>24496</v>
      </c>
      <c r="H69" s="42">
        <v>45709</v>
      </c>
      <c r="I69" s="42">
        <v>2900</v>
      </c>
      <c r="J69" s="42">
        <v>39360</v>
      </c>
      <c r="K69" s="75">
        <v>87969</v>
      </c>
      <c r="M69" s="74">
        <v>4.3136339979541027</v>
      </c>
      <c r="N69" s="42">
        <v>7.9710075545044612</v>
      </c>
      <c r="O69" s="42">
        <v>8.4399744061425253</v>
      </c>
      <c r="P69" s="42">
        <v>15.644929026949184</v>
      </c>
      <c r="Q69" s="42">
        <v>2.2158200228784564</v>
      </c>
      <c r="R69" s="42">
        <v>19.446069826409197</v>
      </c>
      <c r="S69" s="42">
        <v>5.6831055929342567</v>
      </c>
      <c r="T69" s="42">
        <v>10.308101939901103</v>
      </c>
      <c r="U69" s="42">
        <v>4.0059190360427044</v>
      </c>
      <c r="V69" s="75">
        <v>5.0702307582055406</v>
      </c>
    </row>
    <row r="70" spans="1:22" s="64" customFormat="1" ht="15" customHeight="1">
      <c r="A70" s="39">
        <v>2018</v>
      </c>
      <c r="B70" s="74">
        <v>1203859</v>
      </c>
      <c r="C70" s="42">
        <v>246403</v>
      </c>
      <c r="D70" s="42">
        <v>233996</v>
      </c>
      <c r="E70" s="42">
        <v>64999</v>
      </c>
      <c r="F70" s="42">
        <v>51990</v>
      </c>
      <c r="G70" s="42">
        <v>24973</v>
      </c>
      <c r="H70" s="42">
        <v>48815</v>
      </c>
      <c r="I70" s="42">
        <v>2983</v>
      </c>
      <c r="J70" s="42">
        <v>40236</v>
      </c>
      <c r="K70" s="75">
        <v>92034</v>
      </c>
      <c r="M70" s="74">
        <v>3.5584761013409016</v>
      </c>
      <c r="N70" s="42">
        <v>9.2541191493890054</v>
      </c>
      <c r="O70" s="42">
        <v>7.8660594103221237</v>
      </c>
      <c r="P70" s="42">
        <v>15.625722671884734</v>
      </c>
      <c r="Q70" s="42">
        <v>7.7468291469783734</v>
      </c>
      <c r="R70" s="42">
        <v>1.9472566949706005</v>
      </c>
      <c r="S70" s="42">
        <v>6.7951606904548267</v>
      </c>
      <c r="T70" s="42">
        <v>2.8620689655172393</v>
      </c>
      <c r="U70" s="42">
        <v>2.2256097560975574</v>
      </c>
      <c r="V70" s="75">
        <v>4.6209460150735016</v>
      </c>
    </row>
    <row r="71" spans="1:22" s="64" customFormat="1" ht="15" customHeight="1">
      <c r="A71" s="39">
        <v>2019</v>
      </c>
      <c r="B71" s="74">
        <v>1245513</v>
      </c>
      <c r="C71" s="42">
        <v>259433</v>
      </c>
      <c r="D71" s="42">
        <v>249502</v>
      </c>
      <c r="E71" s="42">
        <v>71712</v>
      </c>
      <c r="F71" s="42">
        <v>57558</v>
      </c>
      <c r="G71" s="42">
        <v>24757</v>
      </c>
      <c r="H71" s="42">
        <v>51213</v>
      </c>
      <c r="I71" s="42">
        <v>3282</v>
      </c>
      <c r="J71" s="42">
        <v>40980</v>
      </c>
      <c r="K71" s="75">
        <v>95475</v>
      </c>
      <c r="M71" s="74">
        <v>3.4600397554863216</v>
      </c>
      <c r="N71" s="42">
        <v>5.2880849664979745</v>
      </c>
      <c r="O71" s="42">
        <v>6.6266090018632706</v>
      </c>
      <c r="P71" s="42">
        <v>10.327851197710736</v>
      </c>
      <c r="Q71" s="42">
        <v>10.709751875360652</v>
      </c>
      <c r="R71" s="42">
        <v>-0.86493412885916277</v>
      </c>
      <c r="S71" s="42">
        <v>4.9124244596947753</v>
      </c>
      <c r="T71" s="42">
        <v>10.023466309084817</v>
      </c>
      <c r="U71" s="42">
        <v>1.8490903668356706</v>
      </c>
      <c r="V71" s="75">
        <v>3.7388356476954154</v>
      </c>
    </row>
    <row r="72" spans="1:22" s="64" customFormat="1" ht="15" customHeight="1">
      <c r="A72" s="39">
        <v>2020</v>
      </c>
      <c r="B72" s="74">
        <v>1117989</v>
      </c>
      <c r="C72" s="42">
        <v>228057</v>
      </c>
      <c r="D72" s="42">
        <v>227565</v>
      </c>
      <c r="E72" s="42">
        <v>65920</v>
      </c>
      <c r="F72" s="42">
        <v>51984</v>
      </c>
      <c r="G72" s="42">
        <v>19341</v>
      </c>
      <c r="H72" s="42">
        <v>47019</v>
      </c>
      <c r="I72" s="42">
        <v>3350</v>
      </c>
      <c r="J72" s="42">
        <v>39951</v>
      </c>
      <c r="K72" s="75">
        <v>90320</v>
      </c>
      <c r="L72" s="58"/>
      <c r="M72" s="74">
        <v>-10.23867273966631</v>
      </c>
      <c r="N72" s="42">
        <v>-12.094066676174576</v>
      </c>
      <c r="O72" s="42">
        <v>-8.7923142900658053</v>
      </c>
      <c r="P72" s="42">
        <v>-8.076751450245423</v>
      </c>
      <c r="Q72" s="42">
        <v>-9.6841446888356053</v>
      </c>
      <c r="R72" s="42">
        <v>-21.876640950034332</v>
      </c>
      <c r="S72" s="42">
        <v>-8.1893269287095052</v>
      </c>
      <c r="T72" s="42">
        <v>2.0719073735527171</v>
      </c>
      <c r="U72" s="42">
        <v>-2.5109809663250382</v>
      </c>
      <c r="V72" s="75">
        <v>-5.399319193506158</v>
      </c>
    </row>
    <row r="73" spans="1:22" s="64" customFormat="1" ht="14.45" customHeight="1">
      <c r="A73" s="39" t="s">
        <v>935</v>
      </c>
      <c r="B73" s="74">
        <v>1206842</v>
      </c>
      <c r="C73" s="42">
        <v>251522</v>
      </c>
      <c r="D73" s="42">
        <v>238550</v>
      </c>
      <c r="E73" s="42">
        <v>65590</v>
      </c>
      <c r="F73" s="42">
        <v>54815</v>
      </c>
      <c r="G73" s="42">
        <v>18199</v>
      </c>
      <c r="H73" s="42">
        <v>53735</v>
      </c>
      <c r="I73" s="42">
        <v>3769</v>
      </c>
      <c r="J73" s="42">
        <v>42442</v>
      </c>
      <c r="K73" s="75">
        <v>99946</v>
      </c>
      <c r="L73" s="58"/>
      <c r="M73" s="74">
        <v>7.9475737238917432</v>
      </c>
      <c r="N73" s="42">
        <v>10.2890943930684</v>
      </c>
      <c r="O73" s="42">
        <v>4.8271922307911996</v>
      </c>
      <c r="P73" s="42">
        <v>-0.50060679611650949</v>
      </c>
      <c r="Q73" s="42">
        <v>5.4459064327485374</v>
      </c>
      <c r="R73" s="42">
        <v>-5.904555090222841</v>
      </c>
      <c r="S73" s="42">
        <v>14.283587485909944</v>
      </c>
      <c r="T73" s="42">
        <v>12.507462686567173</v>
      </c>
      <c r="U73" s="42">
        <v>6.2351380441040272</v>
      </c>
      <c r="V73" s="75">
        <v>10.657661647475635</v>
      </c>
    </row>
    <row r="74" spans="1:22" s="64" customFormat="1" ht="14.45" customHeight="1">
      <c r="A74" s="39" t="s">
        <v>934</v>
      </c>
      <c r="B74" s="74">
        <v>1327108</v>
      </c>
      <c r="C74" s="42">
        <v>279087</v>
      </c>
      <c r="D74" s="42">
        <v>266351</v>
      </c>
      <c r="E74" s="42">
        <v>72505</v>
      </c>
      <c r="F74" s="42">
        <v>64714</v>
      </c>
      <c r="G74" s="42">
        <v>21904</v>
      </c>
      <c r="H74" s="42">
        <v>57851</v>
      </c>
      <c r="I74" s="42">
        <v>4019</v>
      </c>
      <c r="J74" s="42">
        <v>45358</v>
      </c>
      <c r="K74" s="75">
        <v>107228</v>
      </c>
      <c r="L74" s="58"/>
      <c r="M74" s="74">
        <v>9.965347576567595</v>
      </c>
      <c r="N74" s="42">
        <v>10.959279903944786</v>
      </c>
      <c r="O74" s="42">
        <v>11.654160553343118</v>
      </c>
      <c r="P74" s="42">
        <v>10.542765665497789</v>
      </c>
      <c r="Q74" s="42">
        <v>18.058925476603129</v>
      </c>
      <c r="R74" s="42">
        <v>20.358261442936421</v>
      </c>
      <c r="S74" s="42">
        <v>7.6598120405694692</v>
      </c>
      <c r="T74" s="42">
        <v>6.633059166887767</v>
      </c>
      <c r="U74" s="42">
        <v>6.8705527543471145</v>
      </c>
      <c r="V74" s="75">
        <v>7.2859344045784757</v>
      </c>
    </row>
  </sheetData>
  <mergeCells count="2">
    <mergeCell ref="M1:V1"/>
    <mergeCell ref="M2:V2"/>
  </mergeCells>
  <hyperlinks>
    <hyperlink ref="A1" location="'INDICE DE CUADROS'!A1" display="Índice"/>
  </hyperlinks>
  <pageMargins left="0.75" right="0.75" top="1" bottom="1" header="0" footer="0"/>
  <pageSetup paperSize="9" scale="47" orientation="landscape" horizontalDpi="1200" verticalDpi="1200" r:id="rId1"/>
  <headerFooter alignWithMargins="0">
    <oddHeader>&amp;L&amp;8
BDMACRO
Abril 2008&amp;R
&amp;"Arial,Cursiva"&amp;8Base de Datos Macroeconómicos de la Economía Española&amp;"Arial,Normal",
Ministerio de Economía y Hacienda y FEDEA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FF00"/>
    <pageSetUpPr fitToPage="1"/>
  </sheetPr>
  <dimension ref="A1:V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B6" sqref="B6"/>
    </sheetView>
  </sheetViews>
  <sheetFormatPr baseColWidth="10" defaultColWidth="11.42578125" defaultRowHeight="12.75"/>
  <cols>
    <col min="1" max="1" width="13" style="1" customWidth="1"/>
    <col min="2" max="11" width="15.5703125" style="1" customWidth="1"/>
    <col min="12" max="12" width="9" style="11" customWidth="1"/>
    <col min="13" max="15" width="9.7109375" style="1" customWidth="1"/>
    <col min="16" max="16" width="12.5703125" style="1" customWidth="1"/>
    <col min="17" max="17" width="16.28515625" style="1" customWidth="1"/>
    <col min="18" max="18" width="14.5703125" style="1" customWidth="1"/>
    <col min="19" max="19" width="13.42578125" style="1" customWidth="1"/>
    <col min="20" max="20" width="13.28515625" style="1" customWidth="1"/>
    <col min="21" max="21" width="16.28515625" style="1" customWidth="1"/>
    <col min="22" max="22" width="16.7109375" style="1" customWidth="1"/>
    <col min="23" max="16384" width="11.42578125" style="11"/>
  </cols>
  <sheetData>
    <row r="1" spans="1:22" s="1" customFormat="1" ht="50.1" customHeight="1" thickTop="1" thickBot="1">
      <c r="A1" s="158" t="s">
        <v>135</v>
      </c>
      <c r="B1" s="764" t="s">
        <v>520</v>
      </c>
      <c r="C1" s="765"/>
      <c r="D1" s="765"/>
      <c r="E1" s="765"/>
      <c r="F1" s="765"/>
      <c r="G1" s="765"/>
      <c r="H1" s="765"/>
      <c r="I1" s="765"/>
      <c r="J1" s="765"/>
      <c r="K1" s="766"/>
      <c r="L1" s="12"/>
      <c r="M1" s="1121" t="s">
        <v>520</v>
      </c>
      <c r="N1" s="1122"/>
      <c r="O1" s="1122"/>
      <c r="P1" s="1122"/>
      <c r="Q1" s="1122"/>
      <c r="R1" s="1122"/>
      <c r="S1" s="1122"/>
      <c r="T1" s="1122"/>
      <c r="U1" s="1122"/>
      <c r="V1" s="1123"/>
    </row>
    <row r="2" spans="1:22" ht="16.5" customHeight="1" thickTop="1" thickBot="1">
      <c r="B2" s="764" t="s">
        <v>137</v>
      </c>
      <c r="C2" s="765"/>
      <c r="D2" s="765"/>
      <c r="E2" s="765"/>
      <c r="F2" s="765"/>
      <c r="G2" s="765"/>
      <c r="H2" s="765"/>
      <c r="I2" s="765"/>
      <c r="J2" s="765"/>
      <c r="K2" s="766"/>
      <c r="L2" s="12"/>
      <c r="M2" s="1121" t="s">
        <v>136</v>
      </c>
      <c r="N2" s="1122"/>
      <c r="O2" s="1122"/>
      <c r="P2" s="1122"/>
      <c r="Q2" s="1122"/>
      <c r="R2" s="1122"/>
      <c r="S2" s="1122"/>
      <c r="T2" s="1122"/>
      <c r="U2" s="1122"/>
      <c r="V2" s="1123"/>
    </row>
    <row r="3" spans="1:22" ht="13.5" customHeight="1" thickTop="1" thickBot="1">
      <c r="B3" s="213"/>
      <c r="C3" s="213"/>
      <c r="D3" s="213"/>
      <c r="E3" s="213"/>
      <c r="F3" s="213"/>
      <c r="G3" s="213"/>
      <c r="H3" s="213"/>
      <c r="I3" s="213"/>
      <c r="J3" s="213"/>
      <c r="L3" s="12"/>
      <c r="M3" s="767"/>
      <c r="N3" s="213"/>
      <c r="O3" s="213"/>
      <c r="P3" s="213"/>
      <c r="Q3" s="213"/>
      <c r="R3" s="213"/>
      <c r="S3" s="213"/>
      <c r="T3" s="213"/>
      <c r="U3" s="213"/>
    </row>
    <row r="4" spans="1:22" ht="94.5" customHeight="1" thickTop="1" thickBot="1">
      <c r="B4" s="630" t="s">
        <v>621</v>
      </c>
      <c r="C4" s="631" t="s">
        <v>110</v>
      </c>
      <c r="D4" s="631" t="s">
        <v>31</v>
      </c>
      <c r="E4" s="631" t="s">
        <v>177</v>
      </c>
      <c r="F4" s="631" t="s">
        <v>178</v>
      </c>
      <c r="G4" s="631" t="s">
        <v>649</v>
      </c>
      <c r="H4" s="631" t="s">
        <v>650</v>
      </c>
      <c r="I4" s="631" t="s">
        <v>651</v>
      </c>
      <c r="J4" s="631" t="s">
        <v>652</v>
      </c>
      <c r="K4" s="632" t="s">
        <v>653</v>
      </c>
      <c r="L4" s="12"/>
      <c r="M4" s="630" t="s">
        <v>621</v>
      </c>
      <c r="N4" s="631" t="s">
        <v>110</v>
      </c>
      <c r="O4" s="631" t="s">
        <v>31</v>
      </c>
      <c r="P4" s="631" t="s">
        <v>177</v>
      </c>
      <c r="Q4" s="631" t="s">
        <v>178</v>
      </c>
      <c r="R4" s="631" t="s">
        <v>649</v>
      </c>
      <c r="S4" s="631" t="s">
        <v>650</v>
      </c>
      <c r="T4" s="631" t="s">
        <v>651</v>
      </c>
      <c r="U4" s="631" t="s">
        <v>652</v>
      </c>
      <c r="V4" s="632" t="s">
        <v>653</v>
      </c>
    </row>
    <row r="5" spans="1:22" ht="78.75" customHeight="1" thickTop="1" thickBot="1">
      <c r="A5" s="62"/>
      <c r="B5" s="715" t="s">
        <v>814</v>
      </c>
      <c r="C5" s="716" t="s">
        <v>964</v>
      </c>
      <c r="D5" s="716" t="s">
        <v>946</v>
      </c>
      <c r="E5" s="716" t="s">
        <v>965</v>
      </c>
      <c r="F5" s="716" t="s">
        <v>966</v>
      </c>
      <c r="G5" s="716" t="s">
        <v>967</v>
      </c>
      <c r="H5" s="716" t="s">
        <v>968</v>
      </c>
      <c r="I5" s="716" t="s">
        <v>969</v>
      </c>
      <c r="J5" s="716" t="s">
        <v>970</v>
      </c>
      <c r="K5" s="743" t="s">
        <v>971</v>
      </c>
      <c r="L5" s="12"/>
      <c r="M5" s="715" t="s">
        <v>814</v>
      </c>
      <c r="N5" s="716" t="s">
        <v>964</v>
      </c>
      <c r="O5" s="716" t="s">
        <v>946</v>
      </c>
      <c r="P5" s="716" t="s">
        <v>965</v>
      </c>
      <c r="Q5" s="716" t="s">
        <v>966</v>
      </c>
      <c r="R5" s="716" t="s">
        <v>967</v>
      </c>
      <c r="S5" s="716" t="s">
        <v>968</v>
      </c>
      <c r="T5" s="716" t="s">
        <v>969</v>
      </c>
      <c r="U5" s="716" t="s">
        <v>970</v>
      </c>
      <c r="V5" s="743" t="s">
        <v>971</v>
      </c>
    </row>
    <row r="6" spans="1:22" ht="14.25" customHeight="1" thickTop="1">
      <c r="A6" s="39">
        <v>1954</v>
      </c>
      <c r="B6" s="721">
        <v>140333.14862300098</v>
      </c>
      <c r="C6" s="503">
        <v>20182.0672115122</v>
      </c>
      <c r="D6" s="503">
        <v>19912.800174102074</v>
      </c>
      <c r="E6" s="503"/>
      <c r="F6" s="503"/>
      <c r="G6" s="503"/>
      <c r="H6" s="503"/>
      <c r="I6" s="503"/>
      <c r="J6" s="503"/>
      <c r="K6" s="720"/>
      <c r="L6" s="12"/>
      <c r="M6" s="721"/>
      <c r="N6" s="503"/>
      <c r="O6" s="503"/>
      <c r="P6" s="503"/>
      <c r="Q6" s="503"/>
      <c r="R6" s="503"/>
      <c r="S6" s="503"/>
      <c r="T6" s="503"/>
      <c r="U6" s="503"/>
      <c r="V6" s="720"/>
    </row>
    <row r="7" spans="1:22" ht="14.25" customHeight="1">
      <c r="A7" s="39">
        <v>1955</v>
      </c>
      <c r="B7" s="44">
        <v>147617.36508755138</v>
      </c>
      <c r="C7" s="10">
        <v>22151.123123162128</v>
      </c>
      <c r="D7" s="10">
        <v>21774.740127733468</v>
      </c>
      <c r="E7" s="10"/>
      <c r="F7" s="10"/>
      <c r="G7" s="10"/>
      <c r="H7" s="10"/>
      <c r="I7" s="10"/>
      <c r="J7" s="10"/>
      <c r="K7" s="43"/>
      <c r="L7" s="12"/>
      <c r="M7" s="44">
        <v>5.1906598947046634</v>
      </c>
      <c r="N7" s="10">
        <v>9.7564629580003892</v>
      </c>
      <c r="O7" s="10">
        <v>9.3504677260457303</v>
      </c>
      <c r="P7" s="10"/>
      <c r="Q7" s="10"/>
      <c r="R7" s="10"/>
      <c r="S7" s="10"/>
      <c r="T7" s="10"/>
      <c r="U7" s="10"/>
      <c r="V7" s="43"/>
    </row>
    <row r="8" spans="1:22" ht="14.25" customHeight="1">
      <c r="A8" s="39">
        <v>1956</v>
      </c>
      <c r="B8" s="44">
        <v>158198.75243200644</v>
      </c>
      <c r="C8" s="10">
        <v>24066.82899523247</v>
      </c>
      <c r="D8" s="10">
        <v>23519.52827730223</v>
      </c>
      <c r="E8" s="10"/>
      <c r="F8" s="10"/>
      <c r="G8" s="10"/>
      <c r="H8" s="10"/>
      <c r="I8" s="10"/>
      <c r="J8" s="10"/>
      <c r="K8" s="43"/>
      <c r="L8" s="12"/>
      <c r="M8" s="44">
        <v>7.1681182889149042</v>
      </c>
      <c r="N8" s="10">
        <v>8.648346458185685</v>
      </c>
      <c r="O8" s="10">
        <v>8.0128999902345797</v>
      </c>
      <c r="P8" s="10"/>
      <c r="Q8" s="10"/>
      <c r="R8" s="10"/>
      <c r="S8" s="10"/>
      <c r="T8" s="10"/>
      <c r="U8" s="10"/>
      <c r="V8" s="43"/>
    </row>
    <row r="9" spans="1:22" ht="14.25" customHeight="1">
      <c r="A9" s="39">
        <v>1957</v>
      </c>
      <c r="B9" s="44">
        <v>164963.07405700645</v>
      </c>
      <c r="C9" s="10">
        <v>25330.985705276704</v>
      </c>
      <c r="D9" s="10">
        <v>24606.077422420625</v>
      </c>
      <c r="E9" s="10"/>
      <c r="F9" s="10"/>
      <c r="G9" s="10"/>
      <c r="H9" s="10"/>
      <c r="I9" s="10"/>
      <c r="J9" s="10"/>
      <c r="K9" s="43"/>
      <c r="L9" s="12"/>
      <c r="M9" s="44">
        <v>4.2758375278005412</v>
      </c>
      <c r="N9" s="10">
        <v>5.2526932829192186</v>
      </c>
      <c r="O9" s="10">
        <v>4.6197743947397951</v>
      </c>
      <c r="P9" s="10"/>
      <c r="Q9" s="10"/>
      <c r="R9" s="10"/>
      <c r="S9" s="10"/>
      <c r="T9" s="10"/>
      <c r="U9" s="10"/>
      <c r="V9" s="43"/>
    </row>
    <row r="10" spans="1:22" ht="14.25" customHeight="1">
      <c r="A10" s="39">
        <v>1958</v>
      </c>
      <c r="B10" s="44">
        <v>172401.71531803126</v>
      </c>
      <c r="C10" s="10">
        <v>27405.581556785004</v>
      </c>
      <c r="D10" s="10">
        <v>26341.859335993788</v>
      </c>
      <c r="E10" s="10"/>
      <c r="F10" s="10"/>
      <c r="G10" s="10"/>
      <c r="H10" s="10"/>
      <c r="I10" s="10"/>
      <c r="J10" s="10"/>
      <c r="K10" s="43"/>
      <c r="L10" s="12"/>
      <c r="M10" s="44">
        <v>4.509276578135446</v>
      </c>
      <c r="N10" s="10">
        <v>8.1899531097842093</v>
      </c>
      <c r="O10" s="10">
        <v>7.0542812808983113</v>
      </c>
      <c r="P10" s="10"/>
      <c r="Q10" s="10"/>
      <c r="R10" s="10"/>
      <c r="S10" s="10"/>
      <c r="T10" s="10"/>
      <c r="U10" s="10"/>
      <c r="V10" s="43"/>
    </row>
    <row r="11" spans="1:22" ht="14.25" customHeight="1">
      <c r="A11" s="39">
        <v>1959</v>
      </c>
      <c r="B11" s="44">
        <v>169130.64732486758</v>
      </c>
      <c r="C11" s="10">
        <v>23940.532835276641</v>
      </c>
      <c r="D11" s="10">
        <v>24011.682080123315</v>
      </c>
      <c r="E11" s="10"/>
      <c r="F11" s="10"/>
      <c r="G11" s="10"/>
      <c r="H11" s="10"/>
      <c r="I11" s="10"/>
      <c r="J11" s="10"/>
      <c r="K11" s="43"/>
      <c r="L11" s="12"/>
      <c r="M11" s="44">
        <v>-1.8973523477591292</v>
      </c>
      <c r="N11" s="10">
        <v>-12.643587636805664</v>
      </c>
      <c r="O11" s="10">
        <v>-8.8459103290650987</v>
      </c>
      <c r="P11" s="10"/>
      <c r="Q11" s="10"/>
      <c r="R11" s="10"/>
      <c r="S11" s="10"/>
      <c r="T11" s="10"/>
      <c r="U11" s="10"/>
      <c r="V11" s="43"/>
    </row>
    <row r="12" spans="1:22" ht="14.25" customHeight="1">
      <c r="A12" s="39">
        <v>1960</v>
      </c>
      <c r="B12" s="44">
        <v>173107.9154377488</v>
      </c>
      <c r="C12" s="10">
        <v>26162.888306545752</v>
      </c>
      <c r="D12" s="10">
        <v>26348.595093648401</v>
      </c>
      <c r="E12" s="10"/>
      <c r="F12" s="10"/>
      <c r="G12" s="10"/>
      <c r="H12" s="10"/>
      <c r="I12" s="10"/>
      <c r="J12" s="10"/>
      <c r="K12" s="43"/>
      <c r="L12" s="12"/>
      <c r="M12" s="44">
        <v>2.3515951578200189</v>
      </c>
      <c r="N12" s="10">
        <v>9.2828154099997562</v>
      </c>
      <c r="O12" s="10">
        <v>9.7324002780278427</v>
      </c>
      <c r="P12" s="10"/>
      <c r="Q12" s="10"/>
      <c r="R12" s="10"/>
      <c r="S12" s="10"/>
      <c r="T12" s="10"/>
      <c r="U12" s="10"/>
      <c r="V12" s="43"/>
    </row>
    <row r="13" spans="1:22" ht="14.25" customHeight="1">
      <c r="A13" s="39">
        <v>1961</v>
      </c>
      <c r="B13" s="44">
        <v>193604.39986896195</v>
      </c>
      <c r="C13" s="10">
        <v>32128.145649782957</v>
      </c>
      <c r="D13" s="10">
        <v>31346.208582083684</v>
      </c>
      <c r="E13" s="10"/>
      <c r="F13" s="10"/>
      <c r="G13" s="10"/>
      <c r="H13" s="10"/>
      <c r="I13" s="10"/>
      <c r="J13" s="10"/>
      <c r="K13" s="43"/>
      <c r="L13" s="12"/>
      <c r="M13" s="44">
        <v>11.840293021484548</v>
      </c>
      <c r="N13" s="10">
        <v>22.800454114023584</v>
      </c>
      <c r="O13" s="10">
        <v>18.967286379682569</v>
      </c>
      <c r="P13" s="10"/>
      <c r="Q13" s="10"/>
      <c r="R13" s="10"/>
      <c r="S13" s="10"/>
      <c r="T13" s="10"/>
      <c r="U13" s="10"/>
      <c r="V13" s="43"/>
    </row>
    <row r="14" spans="1:22" ht="14.25" customHeight="1">
      <c r="A14" s="39">
        <v>1962</v>
      </c>
      <c r="B14" s="44">
        <v>211629.52461124028</v>
      </c>
      <c r="C14" s="10">
        <v>36914.452868961991</v>
      </c>
      <c r="D14" s="10">
        <v>35071.230885116609</v>
      </c>
      <c r="E14" s="10"/>
      <c r="F14" s="10"/>
      <c r="G14" s="10"/>
      <c r="H14" s="10"/>
      <c r="I14" s="10"/>
      <c r="J14" s="10"/>
      <c r="K14" s="43"/>
      <c r="L14" s="12"/>
      <c r="M14" s="44">
        <v>9.310286726168604</v>
      </c>
      <c r="N14" s="10">
        <v>14.897552044717433</v>
      </c>
      <c r="O14" s="10">
        <v>11.883485982933228</v>
      </c>
      <c r="P14" s="10"/>
      <c r="Q14" s="10"/>
      <c r="R14" s="10"/>
      <c r="S14" s="10"/>
      <c r="T14" s="10"/>
      <c r="U14" s="10"/>
      <c r="V14" s="43"/>
    </row>
    <row r="15" spans="1:22" ht="14.25" customHeight="1">
      <c r="A15" s="39">
        <v>1963</v>
      </c>
      <c r="B15" s="44">
        <v>230162.04088069138</v>
      </c>
      <c r="C15" s="10">
        <v>40549.177258056749</v>
      </c>
      <c r="D15" s="10">
        <v>38572.440299691931</v>
      </c>
      <c r="E15" s="10"/>
      <c r="F15" s="10"/>
      <c r="G15" s="10"/>
      <c r="H15" s="10"/>
      <c r="I15" s="10"/>
      <c r="J15" s="10"/>
      <c r="K15" s="43"/>
      <c r="L15" s="12"/>
      <c r="M15" s="44">
        <v>8.7570561354777929</v>
      </c>
      <c r="N15" s="10">
        <v>9.8463450128793983</v>
      </c>
      <c r="O15" s="10">
        <v>9.9831381055437873</v>
      </c>
      <c r="P15" s="10"/>
      <c r="Q15" s="10"/>
      <c r="R15" s="10"/>
      <c r="S15" s="10"/>
      <c r="T15" s="10"/>
      <c r="U15" s="10"/>
      <c r="V15" s="43"/>
    </row>
    <row r="16" spans="1:22" ht="14.25" customHeight="1" thickBot="1">
      <c r="A16" s="39">
        <v>1964</v>
      </c>
      <c r="B16" s="723">
        <v>244395.70799092695</v>
      </c>
      <c r="C16" s="702">
        <v>45771.574568783784</v>
      </c>
      <c r="D16" s="702">
        <v>44425.279435395016</v>
      </c>
      <c r="E16" s="702">
        <v>21134.320552404151</v>
      </c>
      <c r="F16" s="702">
        <v>10835.167917222121</v>
      </c>
      <c r="G16" s="702">
        <v>2898.3010449030303</v>
      </c>
      <c r="H16" s="702"/>
      <c r="I16" s="702"/>
      <c r="J16" s="702"/>
      <c r="K16" s="724">
        <v>9557.4899208657171</v>
      </c>
      <c r="L16" s="704"/>
      <c r="M16" s="723">
        <v>6.1841939947056002</v>
      </c>
      <c r="N16" s="702">
        <v>12.879169600634487</v>
      </c>
      <c r="O16" s="702">
        <v>15.173629384682275</v>
      </c>
      <c r="P16" s="702"/>
      <c r="Q16" s="702"/>
      <c r="R16" s="702"/>
      <c r="S16" s="702"/>
      <c r="T16" s="702"/>
      <c r="U16" s="702"/>
      <c r="V16" s="724"/>
    </row>
    <row r="17" spans="1:22" ht="14.25" customHeight="1">
      <c r="A17" s="39">
        <v>1965</v>
      </c>
      <c r="B17" s="44">
        <v>259678.71828405099</v>
      </c>
      <c r="C17" s="10">
        <v>52937.737829126709</v>
      </c>
      <c r="D17" s="10">
        <v>51428.962841038214</v>
      </c>
      <c r="E17" s="10">
        <v>23489.225351435729</v>
      </c>
      <c r="F17" s="10">
        <v>12882.765264306077</v>
      </c>
      <c r="G17" s="10">
        <v>3745.9549988366844</v>
      </c>
      <c r="H17" s="10"/>
      <c r="I17" s="10"/>
      <c r="J17" s="10"/>
      <c r="K17" s="43">
        <v>11311.017226459724</v>
      </c>
      <c r="L17" s="12"/>
      <c r="M17" s="44">
        <v>6.2533873523226591</v>
      </c>
      <c r="N17" s="10">
        <v>15.656361678302954</v>
      </c>
      <c r="O17" s="10">
        <v>15.765085767953879</v>
      </c>
      <c r="P17" s="10">
        <v>11.142562133437938</v>
      </c>
      <c r="Q17" s="10">
        <v>18.897698334968773</v>
      </c>
      <c r="R17" s="10">
        <v>29.246580696796265</v>
      </c>
      <c r="S17" s="10"/>
      <c r="T17" s="10"/>
      <c r="U17" s="10"/>
      <c r="V17" s="43">
        <v>18.347153071704959</v>
      </c>
    </row>
    <row r="18" spans="1:22" ht="14.25" customHeight="1">
      <c r="A18" s="39">
        <v>1966</v>
      </c>
      <c r="B18" s="44">
        <v>278494.87301309902</v>
      </c>
      <c r="C18" s="10">
        <v>59633.84224002008</v>
      </c>
      <c r="D18" s="10">
        <v>58037.902108511036</v>
      </c>
      <c r="E18" s="10">
        <v>25019.159859956719</v>
      </c>
      <c r="F18" s="10">
        <v>15716.289379887845</v>
      </c>
      <c r="G18" s="10">
        <v>4264.4605257521243</v>
      </c>
      <c r="H18" s="10"/>
      <c r="I18" s="10"/>
      <c r="J18" s="10"/>
      <c r="K18" s="43">
        <v>13037.992342914347</v>
      </c>
      <c r="L18" s="12"/>
      <c r="M18" s="44">
        <v>7.2459363837686031</v>
      </c>
      <c r="N18" s="10">
        <v>12.649018801119084</v>
      </c>
      <c r="O18" s="10">
        <v>12.850617438855206</v>
      </c>
      <c r="P18" s="10">
        <v>6.5133459517321857</v>
      </c>
      <c r="Q18" s="10">
        <v>21.994688698027698</v>
      </c>
      <c r="R18" s="10">
        <v>13.841744683971458</v>
      </c>
      <c r="S18" s="10"/>
      <c r="T18" s="10"/>
      <c r="U18" s="10"/>
      <c r="V18" s="43">
        <v>15.268079624304098</v>
      </c>
    </row>
    <row r="19" spans="1:22" ht="14.25" customHeight="1">
      <c r="A19" s="39">
        <v>1967</v>
      </c>
      <c r="B19" s="44">
        <v>290582.41258821834</v>
      </c>
      <c r="C19" s="10">
        <v>61800.287631259213</v>
      </c>
      <c r="D19" s="10">
        <v>61037.458118616807</v>
      </c>
      <c r="E19" s="10">
        <v>29225.876887112583</v>
      </c>
      <c r="F19" s="10">
        <v>15028.688366010851</v>
      </c>
      <c r="G19" s="10">
        <v>4277.8970241511206</v>
      </c>
      <c r="H19" s="10"/>
      <c r="I19" s="10"/>
      <c r="J19" s="10"/>
      <c r="K19" s="43">
        <v>12504.995841342248</v>
      </c>
      <c r="L19" s="12"/>
      <c r="M19" s="44">
        <v>4.3403095519646495</v>
      </c>
      <c r="N19" s="10">
        <v>3.6329126379605281</v>
      </c>
      <c r="O19" s="10">
        <v>5.1682709076865452</v>
      </c>
      <c r="P19" s="10">
        <v>16.813981967031321</v>
      </c>
      <c r="Q19" s="10">
        <v>-4.3750849660284192</v>
      </c>
      <c r="R19" s="10">
        <v>0.31508084827742699</v>
      </c>
      <c r="S19" s="10"/>
      <c r="T19" s="10"/>
      <c r="U19" s="10"/>
      <c r="V19" s="43">
        <v>-4.0880258827714506</v>
      </c>
    </row>
    <row r="20" spans="1:22" ht="14.25" customHeight="1">
      <c r="A20" s="39">
        <v>1968</v>
      </c>
      <c r="B20" s="44">
        <v>309751.80804045935</v>
      </c>
      <c r="C20" s="10">
        <v>67204.175441595304</v>
      </c>
      <c r="D20" s="10">
        <v>66747.678210097787</v>
      </c>
      <c r="E20" s="10">
        <v>34475.854490016398</v>
      </c>
      <c r="F20" s="10">
        <v>15870.978136446813</v>
      </c>
      <c r="G20" s="10">
        <v>4186.6849475581885</v>
      </c>
      <c r="H20" s="10"/>
      <c r="I20" s="10"/>
      <c r="J20" s="10"/>
      <c r="K20" s="43">
        <v>12214.160636076382</v>
      </c>
      <c r="L20" s="12"/>
      <c r="M20" s="44">
        <v>6.5968877061413078</v>
      </c>
      <c r="N20" s="10">
        <v>8.7441143358089271</v>
      </c>
      <c r="O20" s="10">
        <v>9.3552717748895287</v>
      </c>
      <c r="P20" s="10">
        <v>17.963456231552243</v>
      </c>
      <c r="Q20" s="10">
        <v>5.604546118215481</v>
      </c>
      <c r="R20" s="10">
        <v>-2.1321709259944588</v>
      </c>
      <c r="S20" s="10"/>
      <c r="T20" s="10"/>
      <c r="U20" s="10"/>
      <c r="V20" s="43">
        <v>-2.3257521150414795</v>
      </c>
    </row>
    <row r="21" spans="1:22" ht="14.25" customHeight="1">
      <c r="A21" s="39">
        <v>1969</v>
      </c>
      <c r="B21" s="44">
        <v>337343.17622139573</v>
      </c>
      <c r="C21" s="10">
        <v>75779.248672935224</v>
      </c>
      <c r="D21" s="10">
        <v>74164.988361380805</v>
      </c>
      <c r="E21" s="10">
        <v>34383.703262355943</v>
      </c>
      <c r="F21" s="10">
        <v>20051.614435913427</v>
      </c>
      <c r="G21" s="10">
        <v>4349.3516228571498</v>
      </c>
      <c r="H21" s="10"/>
      <c r="I21" s="10"/>
      <c r="J21" s="10"/>
      <c r="K21" s="43">
        <v>15380.319040254286</v>
      </c>
      <c r="L21" s="12"/>
      <c r="M21" s="44">
        <v>8.9075729228132339</v>
      </c>
      <c r="N21" s="10">
        <v>12.75973282164915</v>
      </c>
      <c r="O21" s="10">
        <v>11.112461661866323</v>
      </c>
      <c r="P21" s="10">
        <v>-0.26729207737880012</v>
      </c>
      <c r="Q21" s="10">
        <v>26.341390325943536</v>
      </c>
      <c r="R21" s="10">
        <v>3.8853335595226524</v>
      </c>
      <c r="S21" s="10"/>
      <c r="T21" s="10"/>
      <c r="U21" s="10"/>
      <c r="V21" s="43">
        <v>25.922030162483487</v>
      </c>
    </row>
    <row r="22" spans="1:22" ht="14.25" customHeight="1">
      <c r="A22" s="39">
        <v>1970</v>
      </c>
      <c r="B22" s="44">
        <v>351665.52398863184</v>
      </c>
      <c r="C22" s="10">
        <v>76959.59134106421</v>
      </c>
      <c r="D22" s="10">
        <v>76176.298769039175</v>
      </c>
      <c r="E22" s="10">
        <v>32611.349727718076</v>
      </c>
      <c r="F22" s="10">
        <v>22209.882169534005</v>
      </c>
      <c r="G22" s="10">
        <v>4665.978669125444</v>
      </c>
      <c r="H22" s="10"/>
      <c r="I22" s="10"/>
      <c r="J22" s="10"/>
      <c r="K22" s="43">
        <v>16689.088202661638</v>
      </c>
      <c r="L22" s="12"/>
      <c r="M22" s="44">
        <v>4.2456313857187622</v>
      </c>
      <c r="N22" s="10">
        <v>1.5576067179332576</v>
      </c>
      <c r="O22" s="10">
        <v>2.711940569393656</v>
      </c>
      <c r="P22" s="10">
        <v>-5.1546324754910273</v>
      </c>
      <c r="Q22" s="10">
        <v>10.763560911858615</v>
      </c>
      <c r="R22" s="10">
        <v>7.2798677532605938</v>
      </c>
      <c r="S22" s="10"/>
      <c r="T22" s="10"/>
      <c r="U22" s="10"/>
      <c r="V22" s="43">
        <v>8.5093759042446528</v>
      </c>
    </row>
    <row r="23" spans="1:22" ht="14.25" customHeight="1">
      <c r="A23" s="39">
        <v>1971</v>
      </c>
      <c r="B23" s="44">
        <v>368014.8569987251</v>
      </c>
      <c r="C23" s="10">
        <v>75057.370646366457</v>
      </c>
      <c r="D23" s="10">
        <v>74138.462328914247</v>
      </c>
      <c r="E23" s="10">
        <v>31297.787432679281</v>
      </c>
      <c r="F23" s="10">
        <v>22418.165322834338</v>
      </c>
      <c r="G23" s="10">
        <v>4212.2505907932073</v>
      </c>
      <c r="H23" s="10"/>
      <c r="I23" s="10"/>
      <c r="J23" s="10"/>
      <c r="K23" s="43">
        <v>16210.258982607429</v>
      </c>
      <c r="L23" s="12"/>
      <c r="M23" s="44">
        <v>4.6491145406172274</v>
      </c>
      <c r="N23" s="10">
        <v>-2.4717136117155647</v>
      </c>
      <c r="O23" s="10">
        <v>-2.6751581174920269</v>
      </c>
      <c r="P23" s="10">
        <v>-4.02792986492776</v>
      </c>
      <c r="Q23" s="10">
        <v>0.93779494961050425</v>
      </c>
      <c r="R23" s="10">
        <v>-9.7241781522606097</v>
      </c>
      <c r="S23" s="10"/>
      <c r="T23" s="10"/>
      <c r="U23" s="10"/>
      <c r="V23" s="43">
        <v>-2.8691155217086317</v>
      </c>
    </row>
    <row r="24" spans="1:22" ht="14.25" customHeight="1">
      <c r="A24" s="39">
        <v>1972</v>
      </c>
      <c r="B24" s="44">
        <v>398004.94982268329</v>
      </c>
      <c r="C24" s="10">
        <v>85462.742476724816</v>
      </c>
      <c r="D24" s="10">
        <v>84365.02239778504</v>
      </c>
      <c r="E24" s="10">
        <v>34736.445188718004</v>
      </c>
      <c r="F24" s="10">
        <v>25249.320973199599</v>
      </c>
      <c r="G24" s="10">
        <v>5264.6774463904658</v>
      </c>
      <c r="H24" s="10"/>
      <c r="I24" s="10"/>
      <c r="J24" s="10"/>
      <c r="K24" s="43">
        <v>19114.578789476975</v>
      </c>
      <c r="L24" s="12"/>
      <c r="M24" s="44">
        <v>8.1491527457713708</v>
      </c>
      <c r="N24" s="10">
        <v>13.863224545106135</v>
      </c>
      <c r="O24" s="10">
        <v>13.793865893118751</v>
      </c>
      <c r="P24" s="10">
        <v>10.986903669900583</v>
      </c>
      <c r="Q24" s="10">
        <v>12.628846337757826</v>
      </c>
      <c r="R24" s="10">
        <v>24.984906118775729</v>
      </c>
      <c r="S24" s="10"/>
      <c r="T24" s="10"/>
      <c r="U24" s="10"/>
      <c r="V24" s="43">
        <v>17.916554016722962</v>
      </c>
    </row>
    <row r="25" spans="1:22" ht="14.25" customHeight="1">
      <c r="A25" s="39">
        <v>1973</v>
      </c>
      <c r="B25" s="44">
        <v>429004.39492470701</v>
      </c>
      <c r="C25" s="10">
        <v>95964.628090181926</v>
      </c>
      <c r="D25" s="10">
        <v>94951.984668024292</v>
      </c>
      <c r="E25" s="10">
        <v>38739.573903962395</v>
      </c>
      <c r="F25" s="10">
        <v>27746.03876456225</v>
      </c>
      <c r="G25" s="10">
        <v>6719.0566868934138</v>
      </c>
      <c r="H25" s="10"/>
      <c r="I25" s="10"/>
      <c r="J25" s="10"/>
      <c r="K25" s="43">
        <v>21747.315312606228</v>
      </c>
      <c r="L25" s="12"/>
      <c r="M25" s="44">
        <v>7.7887084358710501</v>
      </c>
      <c r="N25" s="10">
        <v>12.288261889462792</v>
      </c>
      <c r="O25" s="10">
        <v>12.548994795877878</v>
      </c>
      <c r="P25" s="10">
        <v>11.524290103653323</v>
      </c>
      <c r="Q25" s="10">
        <v>9.8882571694214771</v>
      </c>
      <c r="R25" s="10">
        <v>27.625229756479964</v>
      </c>
      <c r="S25" s="10"/>
      <c r="T25" s="10"/>
      <c r="U25" s="10"/>
      <c r="V25" s="43">
        <v>13.773447754855251</v>
      </c>
    </row>
    <row r="26" spans="1:22" ht="14.25" customHeight="1">
      <c r="A26" s="39">
        <v>1974</v>
      </c>
      <c r="B26" s="44">
        <v>453108.32531736221</v>
      </c>
      <c r="C26" s="10">
        <v>103293.69019607091</v>
      </c>
      <c r="D26" s="10">
        <v>101224.36194330735</v>
      </c>
      <c r="E26" s="10">
        <v>40348.269849331737</v>
      </c>
      <c r="F26" s="10">
        <v>29355.972525303794</v>
      </c>
      <c r="G26" s="10">
        <v>7711.852229559131</v>
      </c>
      <c r="H26" s="10"/>
      <c r="I26" s="10"/>
      <c r="J26" s="10"/>
      <c r="K26" s="43">
        <v>23808.267339112688</v>
      </c>
      <c r="L26" s="12"/>
      <c r="M26" s="44">
        <v>5.6185742332279798</v>
      </c>
      <c r="N26" s="10">
        <v>7.637253696228119</v>
      </c>
      <c r="O26" s="10">
        <v>6.6058411493059799</v>
      </c>
      <c r="P26" s="10">
        <v>4.1525907057144984</v>
      </c>
      <c r="Q26" s="10">
        <v>5.8023913770270497</v>
      </c>
      <c r="R26" s="10">
        <v>14.775817334631558</v>
      </c>
      <c r="S26" s="10"/>
      <c r="T26" s="10"/>
      <c r="U26" s="10"/>
      <c r="V26" s="43">
        <v>9.4768112609826094</v>
      </c>
    </row>
    <row r="27" spans="1:22" ht="14.25" customHeight="1">
      <c r="A27" s="39">
        <v>1975</v>
      </c>
      <c r="B27" s="44">
        <v>455564.5861604925</v>
      </c>
      <c r="C27" s="10">
        <v>98405.616501672994</v>
      </c>
      <c r="D27" s="10">
        <v>96452.123868326511</v>
      </c>
      <c r="E27" s="10">
        <v>37371.233599237894</v>
      </c>
      <c r="F27" s="10">
        <v>29021.369634322295</v>
      </c>
      <c r="G27" s="10">
        <v>7879.593409795415</v>
      </c>
      <c r="H27" s="10"/>
      <c r="I27" s="10"/>
      <c r="J27" s="10"/>
      <c r="K27" s="43">
        <v>22179.927224970903</v>
      </c>
      <c r="L27" s="12"/>
      <c r="M27" s="44">
        <v>0.54209130706435182</v>
      </c>
      <c r="N27" s="10">
        <v>-4.7322093780553516</v>
      </c>
      <c r="O27" s="10">
        <v>-4.7145153433060134</v>
      </c>
      <c r="P27" s="10">
        <v>-7.3783492110335196</v>
      </c>
      <c r="Q27" s="10">
        <v>-1.1398119775901994</v>
      </c>
      <c r="R27" s="10">
        <v>2.1751088486024139</v>
      </c>
      <c r="S27" s="10"/>
      <c r="T27" s="10"/>
      <c r="U27" s="10"/>
      <c r="V27" s="43">
        <v>-6.8393894059930904</v>
      </c>
    </row>
    <row r="28" spans="1:22" ht="14.25" customHeight="1">
      <c r="A28" s="39">
        <v>1976</v>
      </c>
      <c r="B28" s="44">
        <v>470615.41148398916</v>
      </c>
      <c r="C28" s="10">
        <v>96959.196572456596</v>
      </c>
      <c r="D28" s="10">
        <v>95088.526955250331</v>
      </c>
      <c r="E28" s="10">
        <v>37138.894064873173</v>
      </c>
      <c r="F28" s="10">
        <v>28370.53513281183</v>
      </c>
      <c r="G28" s="10">
        <v>7665.6006877197397</v>
      </c>
      <c r="H28" s="10"/>
      <c r="I28" s="10"/>
      <c r="J28" s="10"/>
      <c r="K28" s="43">
        <v>21913.497069845576</v>
      </c>
      <c r="L28" s="12"/>
      <c r="M28" s="44">
        <v>3.3037742135193948</v>
      </c>
      <c r="N28" s="10">
        <v>-1.4698550556733747</v>
      </c>
      <c r="O28" s="10">
        <v>-1.4137551962440154</v>
      </c>
      <c r="P28" s="10">
        <v>-0.62170689053587802</v>
      </c>
      <c r="Q28" s="10">
        <v>-2.2426043626168179</v>
      </c>
      <c r="R28" s="10">
        <v>-2.7157838094749032</v>
      </c>
      <c r="S28" s="10"/>
      <c r="T28" s="10"/>
      <c r="U28" s="10"/>
      <c r="V28" s="43">
        <v>-1.2012219536291835</v>
      </c>
    </row>
    <row r="29" spans="1:22" ht="14.25" customHeight="1">
      <c r="A29" s="39">
        <v>1977</v>
      </c>
      <c r="B29" s="44">
        <v>483976.34237706417</v>
      </c>
      <c r="C29" s="10">
        <v>95508.9229948258</v>
      </c>
      <c r="D29" s="10">
        <v>94413.334443140528</v>
      </c>
      <c r="E29" s="10">
        <v>36417.504153587935</v>
      </c>
      <c r="F29" s="10">
        <v>28272.780220675166</v>
      </c>
      <c r="G29" s="10">
        <v>7999.8877336901223</v>
      </c>
      <c r="H29" s="10"/>
      <c r="I29" s="10"/>
      <c r="J29" s="10"/>
      <c r="K29" s="43">
        <v>21723.162335187306</v>
      </c>
      <c r="L29" s="12"/>
      <c r="M29" s="44">
        <v>2.839033862266449</v>
      </c>
      <c r="N29" s="10">
        <v>-1.495756595453035</v>
      </c>
      <c r="O29" s="10">
        <v>-0.71006727491693677</v>
      </c>
      <c r="P29" s="10">
        <v>-1.9424108591524991</v>
      </c>
      <c r="Q29" s="10">
        <v>-0.34456492159573582</v>
      </c>
      <c r="R29" s="10">
        <v>4.3608721558626051</v>
      </c>
      <c r="S29" s="10"/>
      <c r="T29" s="10"/>
      <c r="U29" s="10"/>
      <c r="V29" s="43">
        <v>-0.86857307189085464</v>
      </c>
    </row>
    <row r="30" spans="1:22" ht="14.25" customHeight="1">
      <c r="A30" s="39">
        <v>1978</v>
      </c>
      <c r="B30" s="44">
        <v>491054.63224416715</v>
      </c>
      <c r="C30" s="10">
        <v>92057.351214018185</v>
      </c>
      <c r="D30" s="10">
        <v>91714.030579089886</v>
      </c>
      <c r="E30" s="10">
        <v>34291.553743190321</v>
      </c>
      <c r="F30" s="10">
        <v>28410.950982096732</v>
      </c>
      <c r="G30" s="10">
        <v>7453.2139306315348</v>
      </c>
      <c r="H30" s="10"/>
      <c r="I30" s="10"/>
      <c r="J30" s="10"/>
      <c r="K30" s="43">
        <v>21558.311923171306</v>
      </c>
      <c r="L30" s="12"/>
      <c r="M30" s="44">
        <v>1.4625280715866662</v>
      </c>
      <c r="N30" s="10">
        <v>-3.6138736283253925</v>
      </c>
      <c r="O30" s="10">
        <v>-2.8590282082201712</v>
      </c>
      <c r="P30" s="10">
        <v>-5.8377158451924256</v>
      </c>
      <c r="Q30" s="10">
        <v>0.48870595796774996</v>
      </c>
      <c r="R30" s="10">
        <v>-6.833518434969621</v>
      </c>
      <c r="S30" s="10"/>
      <c r="T30" s="10"/>
      <c r="U30" s="10"/>
      <c r="V30" s="43">
        <v>-0.75886930950643805</v>
      </c>
    </row>
    <row r="31" spans="1:22" ht="14.25" customHeight="1">
      <c r="A31" s="39">
        <v>1979</v>
      </c>
      <c r="B31" s="44">
        <v>491260.94649688038</v>
      </c>
      <c r="C31" s="10">
        <v>88302.827416845263</v>
      </c>
      <c r="D31" s="10">
        <v>87434.838793847637</v>
      </c>
      <c r="E31" s="10">
        <v>31804.025489569762</v>
      </c>
      <c r="F31" s="10">
        <v>28002.313886535605</v>
      </c>
      <c r="G31" s="10">
        <v>6997.7897278001283</v>
      </c>
      <c r="H31" s="10"/>
      <c r="I31" s="10"/>
      <c r="J31" s="10"/>
      <c r="K31" s="43">
        <v>20630.709689942145</v>
      </c>
      <c r="L31" s="12"/>
      <c r="M31" s="44">
        <v>4.2014521229605251E-2</v>
      </c>
      <c r="N31" s="10">
        <v>-4.0784616846559878</v>
      </c>
      <c r="O31" s="10">
        <v>-4.6657984151640459</v>
      </c>
      <c r="P31" s="10">
        <v>-7.2540552471015873</v>
      </c>
      <c r="Q31" s="10">
        <v>-1.4383084037511873</v>
      </c>
      <c r="R31" s="10">
        <v>-6.1104405035213745</v>
      </c>
      <c r="S31" s="10"/>
      <c r="T31" s="10"/>
      <c r="U31" s="10"/>
      <c r="V31" s="43">
        <v>-4.3027591238818497</v>
      </c>
    </row>
    <row r="32" spans="1:22" ht="14.25" customHeight="1" thickBot="1">
      <c r="A32" s="39">
        <v>1980</v>
      </c>
      <c r="B32" s="723">
        <v>497650.19064927509</v>
      </c>
      <c r="C32" s="702">
        <v>89551.369965064761</v>
      </c>
      <c r="D32" s="702">
        <v>88217.687561967206</v>
      </c>
      <c r="E32" s="702">
        <v>31303.054220396891</v>
      </c>
      <c r="F32" s="702">
        <v>28209.747494327818</v>
      </c>
      <c r="G32" s="702">
        <v>6954.8246173662073</v>
      </c>
      <c r="H32" s="702">
        <v>13619.090062043046</v>
      </c>
      <c r="I32" s="702">
        <v>189.36957311682355</v>
      </c>
      <c r="J32" s="702">
        <v>7941.6015947164324</v>
      </c>
      <c r="K32" s="724">
        <v>21750.061229876301</v>
      </c>
      <c r="L32" s="704"/>
      <c r="M32" s="723">
        <v>1.3005805159061801</v>
      </c>
      <c r="N32" s="702">
        <v>1.4139326958644061</v>
      </c>
      <c r="O32" s="702">
        <v>0.89535107391842672</v>
      </c>
      <c r="P32" s="702">
        <v>-1.5751819509048137</v>
      </c>
      <c r="Q32" s="702">
        <v>0.74077309694022819</v>
      </c>
      <c r="R32" s="702">
        <v>-0.61398115841111434</v>
      </c>
      <c r="S32" s="702"/>
      <c r="T32" s="702"/>
      <c r="U32" s="702"/>
      <c r="V32" s="724">
        <v>5.4256569781497177</v>
      </c>
    </row>
    <row r="33" spans="1:22" ht="14.25" customHeight="1">
      <c r="A33" s="39">
        <v>1981</v>
      </c>
      <c r="B33" s="44">
        <v>496992.60045569792</v>
      </c>
      <c r="C33" s="10">
        <v>85777.787330248422</v>
      </c>
      <c r="D33" s="10">
        <v>85963.794725110609</v>
      </c>
      <c r="E33" s="10">
        <v>30911.013613896928</v>
      </c>
      <c r="F33" s="10">
        <v>26950.531226698149</v>
      </c>
      <c r="G33" s="10">
        <v>6521.1875333095632</v>
      </c>
      <c r="H33" s="10">
        <v>13439.874794878848</v>
      </c>
      <c r="I33" s="10">
        <v>207.01552674320021</v>
      </c>
      <c r="J33" s="10">
        <v>7934.1720295839186</v>
      </c>
      <c r="K33" s="43">
        <v>21581.062351205968</v>
      </c>
      <c r="L33" s="12"/>
      <c r="M33" s="44">
        <v>-0.13213904182759473</v>
      </c>
      <c r="N33" s="10">
        <v>-4.213874825464381</v>
      </c>
      <c r="O33" s="10">
        <v>-2.5549216933093866</v>
      </c>
      <c r="P33" s="10">
        <v>-1.252403691153281</v>
      </c>
      <c r="Q33" s="10">
        <v>-4.4637629878922613</v>
      </c>
      <c r="R33" s="10">
        <v>-6.2350541949519727</v>
      </c>
      <c r="S33" s="10">
        <v>-1.3159121963931986</v>
      </c>
      <c r="T33" s="10">
        <v>9.3182623459211911</v>
      </c>
      <c r="U33" s="10">
        <v>-9.3552478601499622E-2</v>
      </c>
      <c r="V33" s="43">
        <v>-0.77700415131793932</v>
      </c>
    </row>
    <row r="34" spans="1:22" ht="14.25" customHeight="1">
      <c r="A34" s="39">
        <v>1982</v>
      </c>
      <c r="B34" s="44">
        <v>503179.18282412773</v>
      </c>
      <c r="C34" s="10">
        <v>86858.631868958691</v>
      </c>
      <c r="D34" s="10">
        <v>86960.954806025402</v>
      </c>
      <c r="E34" s="10">
        <v>30462.652507620525</v>
      </c>
      <c r="F34" s="10">
        <v>28038.413573089678</v>
      </c>
      <c r="G34" s="10">
        <v>7073.1486464389163</v>
      </c>
      <c r="H34" s="10">
        <v>13654.131349681615</v>
      </c>
      <c r="I34" s="10">
        <v>232.64796672794287</v>
      </c>
      <c r="J34" s="10">
        <v>7499.9607624667242</v>
      </c>
      <c r="K34" s="43">
        <v>21386.740078876282</v>
      </c>
      <c r="L34" s="12"/>
      <c r="M34" s="44">
        <v>1.2448037179542126</v>
      </c>
      <c r="N34" s="10">
        <v>1.2600517830437585</v>
      </c>
      <c r="O34" s="10">
        <v>1.1599768066352212</v>
      </c>
      <c r="P34" s="10">
        <v>-1.4504898217728712</v>
      </c>
      <c r="Q34" s="10">
        <v>4.0365896213349295</v>
      </c>
      <c r="R34" s="10">
        <v>8.4641196148706364</v>
      </c>
      <c r="S34" s="10">
        <v>1.594185645869306</v>
      </c>
      <c r="T34" s="10">
        <v>12.381892502459158</v>
      </c>
      <c r="U34" s="10">
        <v>-5.4726727060890994</v>
      </c>
      <c r="V34" s="43">
        <v>-0.90042959501864805</v>
      </c>
    </row>
    <row r="35" spans="1:22" ht="14.25" customHeight="1">
      <c r="A35" s="39">
        <v>1983</v>
      </c>
      <c r="B35" s="44">
        <v>512091.00216394942</v>
      </c>
      <c r="C35" s="10">
        <v>85610.052398017462</v>
      </c>
      <c r="D35" s="10">
        <v>85902.458269589217</v>
      </c>
      <c r="E35" s="10">
        <v>28920.223432303836</v>
      </c>
      <c r="F35" s="10">
        <v>28820.86377575489</v>
      </c>
      <c r="G35" s="10">
        <v>6145.84190817531</v>
      </c>
      <c r="H35" s="10">
        <v>13835.775219433894</v>
      </c>
      <c r="I35" s="10">
        <v>255.15885610311807</v>
      </c>
      <c r="J35" s="10">
        <v>7924.5950778181741</v>
      </c>
      <c r="K35" s="43">
        <v>22015.529153355186</v>
      </c>
      <c r="L35" s="12"/>
      <c r="M35" s="44">
        <v>1.7711025503486688</v>
      </c>
      <c r="N35" s="10">
        <v>-1.4374846161806065</v>
      </c>
      <c r="O35" s="10">
        <v>-1.2172089632608851</v>
      </c>
      <c r="P35" s="10">
        <v>-5.0633446149537908</v>
      </c>
      <c r="Q35" s="10">
        <v>2.7906364981226339</v>
      </c>
      <c r="R35" s="10">
        <v>-13.110239648794497</v>
      </c>
      <c r="S35" s="10">
        <v>1.3303216814046115</v>
      </c>
      <c r="T35" s="10">
        <v>9.6759450305015093</v>
      </c>
      <c r="U35" s="10">
        <v>5.6618204921353277</v>
      </c>
      <c r="V35" s="43">
        <v>2.9400884480751621</v>
      </c>
    </row>
    <row r="36" spans="1:22" ht="14.25" customHeight="1">
      <c r="A36" s="39">
        <v>1984</v>
      </c>
      <c r="B36" s="44">
        <v>521226.92562446778</v>
      </c>
      <c r="C36" s="10">
        <v>82603.646023084031</v>
      </c>
      <c r="D36" s="10">
        <v>82287.58091803659</v>
      </c>
      <c r="E36" s="10">
        <v>27496.914647783815</v>
      </c>
      <c r="F36" s="10">
        <v>27949.906152784173</v>
      </c>
      <c r="G36" s="10">
        <v>4693.4197861054809</v>
      </c>
      <c r="H36" s="10">
        <v>14018.26316588708</v>
      </c>
      <c r="I36" s="10">
        <v>210.91484823933345</v>
      </c>
      <c r="J36" s="10">
        <v>7918.1623172366972</v>
      </c>
      <c r="K36" s="43">
        <v>22147.34033136311</v>
      </c>
      <c r="L36" s="12"/>
      <c r="M36" s="44">
        <v>1.7840429575822547</v>
      </c>
      <c r="N36" s="10">
        <v>-3.5117445798959146</v>
      </c>
      <c r="O36" s="10">
        <v>-4.2081186317252879</v>
      </c>
      <c r="P36" s="10">
        <v>-4.9214999595410758</v>
      </c>
      <c r="Q36" s="10">
        <v>-3.0219691878332844</v>
      </c>
      <c r="R36" s="10">
        <v>-23.63259816588824</v>
      </c>
      <c r="S36" s="10">
        <v>1.3189571495557439</v>
      </c>
      <c r="T36" s="10">
        <v>-17.339789235418181</v>
      </c>
      <c r="U36" s="10">
        <v>-8.1174628082680833E-2</v>
      </c>
      <c r="V36" s="43">
        <v>0.59871910000326434</v>
      </c>
    </row>
    <row r="37" spans="1:22" ht="14.25" customHeight="1" thickBot="1">
      <c r="A37" s="39">
        <v>1985</v>
      </c>
      <c r="B37" s="723">
        <v>533323.64075258479</v>
      </c>
      <c r="C37" s="702">
        <v>87662.098386429658</v>
      </c>
      <c r="D37" s="702">
        <v>87624.547911950387</v>
      </c>
      <c r="E37" s="702">
        <v>27940.210190848829</v>
      </c>
      <c r="F37" s="702">
        <v>30103.979467850178</v>
      </c>
      <c r="G37" s="702">
        <v>4999.09997808959</v>
      </c>
      <c r="H37" s="702">
        <v>16045.547858226226</v>
      </c>
      <c r="I37" s="702">
        <v>203.35271556861736</v>
      </c>
      <c r="J37" s="702">
        <v>8332.3577013669546</v>
      </c>
      <c r="K37" s="724">
        <v>24581.258275161796</v>
      </c>
      <c r="L37" s="704"/>
      <c r="M37" s="723">
        <v>2.3208154708477924</v>
      </c>
      <c r="N37" s="702">
        <v>6.1237640308661634</v>
      </c>
      <c r="O37" s="702">
        <v>6.4857502606981976</v>
      </c>
      <c r="P37" s="702">
        <v>1.612164669175864</v>
      </c>
      <c r="Q37" s="702">
        <v>7.706907147705877</v>
      </c>
      <c r="R37" s="702">
        <v>6.5129523016256297</v>
      </c>
      <c r="S37" s="702">
        <v>14.461739434828624</v>
      </c>
      <c r="T37" s="702">
        <v>-3.5853960656838324</v>
      </c>
      <c r="U37" s="702">
        <v>5.230953440151298</v>
      </c>
      <c r="V37" s="724">
        <v>10.98966244877715</v>
      </c>
    </row>
    <row r="38" spans="1:22" ht="14.25" customHeight="1">
      <c r="A38" s="39">
        <v>1986</v>
      </c>
      <c r="B38" s="44">
        <v>550676.17003981466</v>
      </c>
      <c r="C38" s="10">
        <v>97290.150322876158</v>
      </c>
      <c r="D38" s="10">
        <v>96925.076446325518</v>
      </c>
      <c r="E38" s="10">
        <v>28918.825251132879</v>
      </c>
      <c r="F38" s="10">
        <v>34280.094822852981</v>
      </c>
      <c r="G38" s="10">
        <v>5645.4466288363683</v>
      </c>
      <c r="H38" s="10">
        <v>18243.54723964724</v>
      </c>
      <c r="I38" s="10">
        <v>394.58186877274903</v>
      </c>
      <c r="J38" s="10">
        <v>9442.5806350832954</v>
      </c>
      <c r="K38" s="43">
        <v>28080.709743503285</v>
      </c>
      <c r="L38" s="12"/>
      <c r="M38" s="44">
        <v>3.2536583720052858</v>
      </c>
      <c r="N38" s="10">
        <v>10.983141076550984</v>
      </c>
      <c r="O38" s="10">
        <v>10.614067354413947</v>
      </c>
      <c r="P38" s="10">
        <v>3.5025329215474965</v>
      </c>
      <c r="Q38" s="10">
        <v>13.872303359304116</v>
      </c>
      <c r="R38" s="10">
        <v>12.929260338453563</v>
      </c>
      <c r="S38" s="10">
        <v>13.698500050243801</v>
      </c>
      <c r="T38" s="10">
        <v>94.038160577012391</v>
      </c>
      <c r="U38" s="10">
        <v>13.324235150564935</v>
      </c>
      <c r="V38" s="43">
        <v>14.236258490793041</v>
      </c>
    </row>
    <row r="39" spans="1:22" ht="14.25" customHeight="1">
      <c r="A39" s="39">
        <v>1987</v>
      </c>
      <c r="B39" s="44">
        <v>581224.66970412631</v>
      </c>
      <c r="C39" s="10">
        <v>109315.06411663805</v>
      </c>
      <c r="D39" s="10">
        <v>108746.94150211863</v>
      </c>
      <c r="E39" s="10">
        <v>30808.932040296007</v>
      </c>
      <c r="F39" s="10">
        <v>38475.871274487348</v>
      </c>
      <c r="G39" s="10">
        <v>7270.0359241058068</v>
      </c>
      <c r="H39" s="10">
        <v>22143.633815166497</v>
      </c>
      <c r="I39" s="10">
        <v>359.67706806720872</v>
      </c>
      <c r="J39" s="10">
        <v>9688.7913799957587</v>
      </c>
      <c r="K39" s="43">
        <v>32192.102263229463</v>
      </c>
      <c r="L39" s="12"/>
      <c r="M39" s="44">
        <v>5.5474526275765657</v>
      </c>
      <c r="N39" s="10">
        <v>12.359847069672414</v>
      </c>
      <c r="O39" s="10">
        <v>12.196910736861511</v>
      </c>
      <c r="P39" s="10">
        <v>6.535904459290176</v>
      </c>
      <c r="Q39" s="10">
        <v>12.239687414275281</v>
      </c>
      <c r="R39" s="10">
        <v>28.776984392540371</v>
      </c>
      <c r="S39" s="10">
        <v>21.377896109170646</v>
      </c>
      <c r="T39" s="10">
        <v>-8.84602245260362</v>
      </c>
      <c r="U39" s="10">
        <v>2.607451865411492</v>
      </c>
      <c r="V39" s="43">
        <v>14.641341181475598</v>
      </c>
    </row>
    <row r="40" spans="1:22" ht="14.25" customHeight="1">
      <c r="A40" s="39">
        <v>1988</v>
      </c>
      <c r="B40" s="44">
        <v>610829.31478710962</v>
      </c>
      <c r="C40" s="10">
        <v>124694.94407869929</v>
      </c>
      <c r="D40" s="10">
        <v>123718.8821327355</v>
      </c>
      <c r="E40" s="10">
        <v>34647.760090718089</v>
      </c>
      <c r="F40" s="10">
        <v>43888.178858499101</v>
      </c>
      <c r="G40" s="10">
        <v>8799.3846191165467</v>
      </c>
      <c r="H40" s="10">
        <v>26072.273615444414</v>
      </c>
      <c r="I40" s="10">
        <v>389.83406534080797</v>
      </c>
      <c r="J40" s="10">
        <v>9921.4508836165332</v>
      </c>
      <c r="K40" s="43">
        <v>36383.558564401756</v>
      </c>
      <c r="L40" s="12"/>
      <c r="M40" s="44">
        <v>5.0934942417453888</v>
      </c>
      <c r="N40" s="10">
        <v>14.069314313031068</v>
      </c>
      <c r="O40" s="10">
        <v>13.767688933417199</v>
      </c>
      <c r="P40" s="10">
        <v>12.46011398707736</v>
      </c>
      <c r="Q40" s="10">
        <v>14.066757697051969</v>
      </c>
      <c r="R40" s="10">
        <v>21.036329269567467</v>
      </c>
      <c r="S40" s="10">
        <v>17.741621962638909</v>
      </c>
      <c r="T40" s="10">
        <v>8.3844648299802529</v>
      </c>
      <c r="U40" s="10">
        <v>2.4013263831972109</v>
      </c>
      <c r="V40" s="43">
        <v>13.020138501361146</v>
      </c>
    </row>
    <row r="41" spans="1:22" ht="14.25" customHeight="1">
      <c r="A41" s="39">
        <v>1989</v>
      </c>
      <c r="B41" s="44">
        <v>640317.81831849087</v>
      </c>
      <c r="C41" s="10">
        <v>139311.23086746535</v>
      </c>
      <c r="D41" s="10">
        <v>138357.23642470365</v>
      </c>
      <c r="E41" s="10">
        <v>35519.149539125356</v>
      </c>
      <c r="F41" s="10">
        <v>53106.013331863323</v>
      </c>
      <c r="G41" s="10">
        <v>9955.1927302424319</v>
      </c>
      <c r="H41" s="10">
        <v>28698.801206867272</v>
      </c>
      <c r="I41" s="10">
        <v>254.01776356650774</v>
      </c>
      <c r="J41" s="10">
        <v>10824.061853038771</v>
      </c>
      <c r="K41" s="43">
        <v>39776.880823472551</v>
      </c>
      <c r="L41" s="12"/>
      <c r="M41" s="44">
        <v>4.8276176040533914</v>
      </c>
      <c r="N41" s="10">
        <v>11.721635465461389</v>
      </c>
      <c r="O41" s="10">
        <v>11.831948397547709</v>
      </c>
      <c r="P41" s="10">
        <v>2.514995041889323</v>
      </c>
      <c r="Q41" s="10">
        <v>21.003000609990341</v>
      </c>
      <c r="R41" s="10">
        <v>13.135101613979995</v>
      </c>
      <c r="S41" s="10">
        <v>10.074025879610993</v>
      </c>
      <c r="T41" s="10">
        <v>-34.839516052955602</v>
      </c>
      <c r="U41" s="10">
        <v>9.0975703050925283</v>
      </c>
      <c r="V41" s="43">
        <v>9.3265265767347838</v>
      </c>
    </row>
    <row r="42" spans="1:22" ht="14.25" customHeight="1">
      <c r="A42" s="39">
        <v>1990</v>
      </c>
      <c r="B42" s="44">
        <v>664545.60030125501</v>
      </c>
      <c r="C42" s="10">
        <v>148189.41498545592</v>
      </c>
      <c r="D42" s="10">
        <v>147239.47983771842</v>
      </c>
      <c r="E42" s="10">
        <v>37686.726928477052</v>
      </c>
      <c r="F42" s="10">
        <v>59453.242095687136</v>
      </c>
      <c r="G42" s="10">
        <v>10016.135765005309</v>
      </c>
      <c r="H42" s="10">
        <v>29178.216907035534</v>
      </c>
      <c r="I42" s="10">
        <v>111.55050350025239</v>
      </c>
      <c r="J42" s="10">
        <v>10793.60763801314</v>
      </c>
      <c r="K42" s="43">
        <v>40083.375048548929</v>
      </c>
      <c r="L42" s="12"/>
      <c r="M42" s="44">
        <v>3.78371197702847</v>
      </c>
      <c r="N42" s="10">
        <v>6.3729134131597087</v>
      </c>
      <c r="O42" s="10">
        <v>6.4197895553143924</v>
      </c>
      <c r="P42" s="10">
        <v>6.1025599359130211</v>
      </c>
      <c r="Q42" s="10">
        <v>11.951996328851733</v>
      </c>
      <c r="R42" s="10">
        <v>0.61217332917866685</v>
      </c>
      <c r="S42" s="10">
        <v>1.6705077564478366</v>
      </c>
      <c r="T42" s="10">
        <v>-56.085550107189299</v>
      </c>
      <c r="U42" s="10">
        <v>-0.28135662415011975</v>
      </c>
      <c r="V42" s="43">
        <v>0.77053358315495313</v>
      </c>
    </row>
    <row r="43" spans="1:22" ht="14.25" customHeight="1">
      <c r="A43" s="39">
        <v>1991</v>
      </c>
      <c r="B43" s="44">
        <v>681449.92134709156</v>
      </c>
      <c r="C43" s="10">
        <v>150411.45052897948</v>
      </c>
      <c r="D43" s="10">
        <v>149525.3757367222</v>
      </c>
      <c r="E43" s="10">
        <v>36254.543003664679</v>
      </c>
      <c r="F43" s="10">
        <v>63686.065978911647</v>
      </c>
      <c r="G43" s="10">
        <v>9928.723882581653</v>
      </c>
      <c r="H43" s="10">
        <v>28225.064946600756</v>
      </c>
      <c r="I43" s="10">
        <v>110.12898663835837</v>
      </c>
      <c r="J43" s="10">
        <v>11320.848938325114</v>
      </c>
      <c r="K43" s="43">
        <v>39656.042871564227</v>
      </c>
      <c r="L43" s="12"/>
      <c r="M43" s="44">
        <v>2.5437413231196526</v>
      </c>
      <c r="N43" s="10">
        <v>1.4994563165942942</v>
      </c>
      <c r="O43" s="10">
        <v>1.5525020201940354</v>
      </c>
      <c r="P43" s="10">
        <v>-3.8002343040572706</v>
      </c>
      <c r="Q43" s="10">
        <v>7.1195846248586214</v>
      </c>
      <c r="R43" s="10">
        <v>-0.87271063885793199</v>
      </c>
      <c r="S43" s="10">
        <v>-3.2666559559537456</v>
      </c>
      <c r="T43" s="10">
        <v>-1.2743258141284852</v>
      </c>
      <c r="U43" s="10">
        <v>4.884755106857197</v>
      </c>
      <c r="V43" s="43">
        <v>-1.0661082717388859</v>
      </c>
    </row>
    <row r="44" spans="1:22" ht="14.25" customHeight="1">
      <c r="A44" s="39">
        <v>1992</v>
      </c>
      <c r="B44" s="44">
        <v>687793.54017965915</v>
      </c>
      <c r="C44" s="10">
        <v>144266.55429845245</v>
      </c>
      <c r="D44" s="10">
        <v>143245.963502534</v>
      </c>
      <c r="E44" s="10">
        <v>34673.240615830364</v>
      </c>
      <c r="F44" s="10">
        <v>60538.517917152327</v>
      </c>
      <c r="G44" s="10">
        <v>9366.8615622045636</v>
      </c>
      <c r="H44" s="10">
        <v>26570.576238723224</v>
      </c>
      <c r="I44" s="10">
        <v>102.66924592575275</v>
      </c>
      <c r="J44" s="10">
        <v>11994.097922697765</v>
      </c>
      <c r="K44" s="43">
        <v>38667.343407346743</v>
      </c>
      <c r="L44" s="12"/>
      <c r="M44" s="44">
        <v>0.93090022228303759</v>
      </c>
      <c r="N44" s="10">
        <v>-4.085391244427294</v>
      </c>
      <c r="O44" s="10">
        <v>-4.1995629191694643</v>
      </c>
      <c r="P44" s="10">
        <v>-4.3616668611006215</v>
      </c>
      <c r="Q44" s="10">
        <v>-4.9422868462334684</v>
      </c>
      <c r="R44" s="10">
        <v>-5.6589580596836502</v>
      </c>
      <c r="S44" s="10">
        <v>-5.8617711279236095</v>
      </c>
      <c r="T44" s="10">
        <v>-6.7736396568343293</v>
      </c>
      <c r="U44" s="10">
        <v>5.946983199232192</v>
      </c>
      <c r="V44" s="43">
        <v>-2.4931874000127197</v>
      </c>
    </row>
    <row r="45" spans="1:22" ht="14.25" customHeight="1">
      <c r="A45" s="39">
        <v>1993</v>
      </c>
      <c r="B45" s="44">
        <v>680690.91177042539</v>
      </c>
      <c r="C45" s="10">
        <v>130032.14976152444</v>
      </c>
      <c r="D45" s="10">
        <v>129999.85420237384</v>
      </c>
      <c r="E45" s="10">
        <v>32896.646707707165</v>
      </c>
      <c r="F45" s="10">
        <v>55374.939240824264</v>
      </c>
      <c r="G45" s="10">
        <v>7744.6448065566319</v>
      </c>
      <c r="H45" s="10">
        <v>20554.324928059323</v>
      </c>
      <c r="I45" s="10">
        <v>104.28667992287406</v>
      </c>
      <c r="J45" s="10">
        <v>13325.011839303581</v>
      </c>
      <c r="K45" s="43">
        <v>33983.623447285776</v>
      </c>
      <c r="L45" s="12"/>
      <c r="M45" s="44">
        <v>-1.0326686708017729</v>
      </c>
      <c r="N45" s="10">
        <v>-9.866739110910272</v>
      </c>
      <c r="O45" s="10">
        <v>-9.2471082439442238</v>
      </c>
      <c r="P45" s="10">
        <v>-5.1238184737543158</v>
      </c>
      <c r="Q45" s="10">
        <v>-8.5294104546703267</v>
      </c>
      <c r="R45" s="10">
        <v>-17.318679740006004</v>
      </c>
      <c r="S45" s="10">
        <v>-22.642532313228436</v>
      </c>
      <c r="T45" s="10">
        <v>1.5753831466639889</v>
      </c>
      <c r="U45" s="10">
        <v>11.096406959352723</v>
      </c>
      <c r="V45" s="43">
        <v>-12.112856864045817</v>
      </c>
    </row>
    <row r="46" spans="1:22" ht="14.25" customHeight="1">
      <c r="A46" s="39">
        <v>1994</v>
      </c>
      <c r="B46" s="44">
        <v>696911.4698786618</v>
      </c>
      <c r="C46" s="10">
        <v>133397.66850492626</v>
      </c>
      <c r="D46" s="10">
        <v>132878.75694098693</v>
      </c>
      <c r="E46" s="10">
        <v>33510.750879408173</v>
      </c>
      <c r="F46" s="10">
        <v>57565.574358895814</v>
      </c>
      <c r="G46" s="10">
        <v>8780.621114172438</v>
      </c>
      <c r="H46" s="10">
        <v>21822.114534080294</v>
      </c>
      <c r="I46" s="10">
        <v>150.79449694384809</v>
      </c>
      <c r="J46" s="10">
        <v>11048.901557486379</v>
      </c>
      <c r="K46" s="43">
        <v>33021.810588510518</v>
      </c>
      <c r="L46" s="12"/>
      <c r="M46" s="44">
        <v>2.3829549987744114</v>
      </c>
      <c r="N46" s="10">
        <v>2.5882204897589522</v>
      </c>
      <c r="O46" s="10">
        <v>2.2145430518186959</v>
      </c>
      <c r="P46" s="10">
        <v>1.8667682975636923</v>
      </c>
      <c r="Q46" s="10">
        <v>3.956004553873238</v>
      </c>
      <c r="R46" s="10">
        <v>13.376679415158543</v>
      </c>
      <c r="S46" s="10">
        <v>6.1679943781090651</v>
      </c>
      <c r="T46" s="10">
        <v>44.596123930083124</v>
      </c>
      <c r="U46" s="10">
        <v>-17.081487876082523</v>
      </c>
      <c r="V46" s="43">
        <v>-2.8302245646853685</v>
      </c>
    </row>
    <row r="47" spans="1:22" ht="14.25" customHeight="1" thickBot="1">
      <c r="A47" s="39">
        <v>1995</v>
      </c>
      <c r="B47" s="723">
        <v>716127.17138102697</v>
      </c>
      <c r="C47" s="702">
        <v>146984.94308539218</v>
      </c>
      <c r="D47" s="702">
        <v>142443.92677012557</v>
      </c>
      <c r="E47" s="702">
        <v>35796.820836178224</v>
      </c>
      <c r="F47" s="702">
        <v>61092.469300674195</v>
      </c>
      <c r="G47" s="702">
        <v>9955.1560287972243</v>
      </c>
      <c r="H47" s="702">
        <v>24311.116508456278</v>
      </c>
      <c r="I47" s="702">
        <v>165.5035542325175</v>
      </c>
      <c r="J47" s="702">
        <v>11122.860541787144</v>
      </c>
      <c r="K47" s="724">
        <v>35599.480604475939</v>
      </c>
      <c r="L47" s="704"/>
      <c r="M47" s="723">
        <v>2.757265783803331</v>
      </c>
      <c r="N47" s="702">
        <v>10.185541271258547</v>
      </c>
      <c r="O47" s="702">
        <v>7.198419107266818</v>
      </c>
      <c r="P47" s="702">
        <v>6.8219001269076429</v>
      </c>
      <c r="Q47" s="702">
        <v>6.126743250731348</v>
      </c>
      <c r="R47" s="702">
        <v>13.376444551616263</v>
      </c>
      <c r="S47" s="702">
        <v>11.405869813802095</v>
      </c>
      <c r="T47" s="702">
        <v>9.7543727302904735</v>
      </c>
      <c r="U47" s="702">
        <v>0.66937861574711821</v>
      </c>
      <c r="V47" s="724">
        <v>7.8059620899838977</v>
      </c>
    </row>
    <row r="48" spans="1:22" ht="14.25" customHeight="1">
      <c r="A48" s="39">
        <v>1996</v>
      </c>
      <c r="B48" s="44">
        <v>735179.82224927156</v>
      </c>
      <c r="C48" s="10">
        <v>150027.89001216501</v>
      </c>
      <c r="D48" s="10">
        <v>145878.87937495034</v>
      </c>
      <c r="E48" s="10">
        <v>38627.151372599066</v>
      </c>
      <c r="F48" s="10">
        <v>57397.301063520994</v>
      </c>
      <c r="G48" s="10">
        <v>10388.192978654577</v>
      </c>
      <c r="H48" s="10">
        <v>27240.01556426055</v>
      </c>
      <c r="I48" s="10">
        <v>536.89436715361512</v>
      </c>
      <c r="J48" s="10">
        <v>11689.32402876155</v>
      </c>
      <c r="K48" s="43">
        <v>39466.233960175712</v>
      </c>
      <c r="L48" s="12"/>
      <c r="M48" s="44">
        <v>2.6605122148210425</v>
      </c>
      <c r="N48" s="10">
        <v>2.0702439739048728</v>
      </c>
      <c r="O48" s="10">
        <v>2.4114419496227724</v>
      </c>
      <c r="P48" s="10">
        <v>7.9066533572175635</v>
      </c>
      <c r="Q48" s="10">
        <v>-6.0484840103073427</v>
      </c>
      <c r="R48" s="10">
        <v>4.3498760702967321</v>
      </c>
      <c r="S48" s="10">
        <v>12.047571138024438</v>
      </c>
      <c r="T48" s="10">
        <v>224.40050586425909</v>
      </c>
      <c r="U48" s="10">
        <v>5.0927860225009169</v>
      </c>
      <c r="V48" s="43">
        <v>10.861825200937346</v>
      </c>
    </row>
    <row r="49" spans="1:22" ht="14.25" customHeight="1">
      <c r="A49" s="39">
        <v>1997</v>
      </c>
      <c r="B49" s="44">
        <v>762400.24428348034</v>
      </c>
      <c r="C49" s="10">
        <v>158196.29595262767</v>
      </c>
      <c r="D49" s="10">
        <v>153951.77410115767</v>
      </c>
      <c r="E49" s="10">
        <v>39707.537926376877</v>
      </c>
      <c r="F49" s="10">
        <v>59149.939606668908</v>
      </c>
      <c r="G49" s="10">
        <v>12607.614941150081</v>
      </c>
      <c r="H49" s="10">
        <v>29861.296404885841</v>
      </c>
      <c r="I49" s="10">
        <v>456.96713703918329</v>
      </c>
      <c r="J49" s="10">
        <v>12168.418085036776</v>
      </c>
      <c r="K49" s="43">
        <v>42486.681626961799</v>
      </c>
      <c r="L49" s="12"/>
      <c r="M49" s="44">
        <v>3.7025529279256286</v>
      </c>
      <c r="N49" s="10">
        <v>5.4445916287967133</v>
      </c>
      <c r="O49" s="10">
        <v>5.5339708947569344</v>
      </c>
      <c r="P49" s="10">
        <v>2.7969615034677542</v>
      </c>
      <c r="Q49" s="10">
        <v>3.05352082880741</v>
      </c>
      <c r="R49" s="10">
        <v>21.364851106019312</v>
      </c>
      <c r="S49" s="10">
        <v>9.6229050766933675</v>
      </c>
      <c r="T49" s="10">
        <v>-14.886956355711444</v>
      </c>
      <c r="U49" s="10">
        <v>4.098560832914</v>
      </c>
      <c r="V49" s="43">
        <v>7.6532452268791129</v>
      </c>
    </row>
    <row r="50" spans="1:22" ht="14.25" customHeight="1">
      <c r="A50" s="39">
        <v>1998</v>
      </c>
      <c r="B50" s="44">
        <v>795893.30446164426</v>
      </c>
      <c r="C50" s="10">
        <v>176492.14576815779</v>
      </c>
      <c r="D50" s="10">
        <v>170465.74045572281</v>
      </c>
      <c r="E50" s="10">
        <v>43993.20848368782</v>
      </c>
      <c r="F50" s="10">
        <v>63785.973824310102</v>
      </c>
      <c r="G50" s="10">
        <v>14769.883379957695</v>
      </c>
      <c r="H50" s="10">
        <v>34344.368110114629</v>
      </c>
      <c r="I50" s="10">
        <v>439.12280097027093</v>
      </c>
      <c r="J50" s="10">
        <v>13133.183856682272</v>
      </c>
      <c r="K50" s="43">
        <v>47916.674767767174</v>
      </c>
      <c r="L50" s="12"/>
      <c r="M50" s="44">
        <v>4.3931072201637944</v>
      </c>
      <c r="N50" s="10">
        <v>11.565283311695772</v>
      </c>
      <c r="O50" s="10">
        <v>10.726713901792539</v>
      </c>
      <c r="P50" s="10">
        <v>10.793090634975044</v>
      </c>
      <c r="Q50" s="10">
        <v>7.8377666122223744</v>
      </c>
      <c r="R50" s="10">
        <v>17.150495544959664</v>
      </c>
      <c r="S50" s="10">
        <v>15.012984180068202</v>
      </c>
      <c r="T50" s="10">
        <v>-3.9049495297475367</v>
      </c>
      <c r="U50" s="10">
        <v>7.9284403683651083</v>
      </c>
      <c r="V50" s="43">
        <v>12.780459506066787</v>
      </c>
    </row>
    <row r="51" spans="1:22" ht="14.25" customHeight="1">
      <c r="A51" s="39">
        <v>1999</v>
      </c>
      <c r="B51" s="44">
        <v>831633.08559646772</v>
      </c>
      <c r="C51" s="10">
        <v>195053.32661367874</v>
      </c>
      <c r="D51" s="10">
        <v>187340.10488504102</v>
      </c>
      <c r="E51" s="10">
        <v>48713.658875892703</v>
      </c>
      <c r="F51" s="10">
        <v>69568.492168782483</v>
      </c>
      <c r="G51" s="10">
        <v>17375.4341151312</v>
      </c>
      <c r="H51" s="10">
        <v>36908.013634457951</v>
      </c>
      <c r="I51" s="10">
        <v>479.94611480478085</v>
      </c>
      <c r="J51" s="10">
        <v>14294.559975971917</v>
      </c>
      <c r="K51" s="43">
        <v>51682.519725234648</v>
      </c>
      <c r="L51" s="12"/>
      <c r="M51" s="44">
        <v>4.4905241612754221</v>
      </c>
      <c r="N51" s="10">
        <v>10.516717763691963</v>
      </c>
      <c r="O51" s="10">
        <v>9.8989769933866434</v>
      </c>
      <c r="P51" s="10">
        <v>10.729952542459298</v>
      </c>
      <c r="Q51" s="10">
        <v>9.065501391261277</v>
      </c>
      <c r="R51" s="10">
        <v>17.640970264593705</v>
      </c>
      <c r="S51" s="10">
        <v>7.4645296024191898</v>
      </c>
      <c r="T51" s="10">
        <v>9.2965598106743883</v>
      </c>
      <c r="U51" s="10">
        <v>8.8430660224004143</v>
      </c>
      <c r="V51" s="43">
        <v>7.859153365126037</v>
      </c>
    </row>
    <row r="52" spans="1:22" ht="14.25" customHeight="1">
      <c r="A52" s="39">
        <v>2000</v>
      </c>
      <c r="B52" s="44">
        <v>875259.67976519244</v>
      </c>
      <c r="C52" s="10">
        <v>208906.92063514114</v>
      </c>
      <c r="D52" s="10">
        <v>201540.84043065677</v>
      </c>
      <c r="E52" s="10">
        <v>60302.628938941838</v>
      </c>
      <c r="F52" s="10">
        <v>65753.844125914897</v>
      </c>
      <c r="G52" s="10">
        <v>20041.253486672667</v>
      </c>
      <c r="H52" s="10">
        <v>39415.48675052348</v>
      </c>
      <c r="I52" s="10">
        <v>523.65179914007933</v>
      </c>
      <c r="J52" s="10">
        <v>15503.975329463769</v>
      </c>
      <c r="K52" s="43">
        <v>55443.113879127326</v>
      </c>
      <c r="L52" s="12"/>
      <c r="M52" s="44">
        <v>5.2458944845171329</v>
      </c>
      <c r="N52" s="10">
        <v>7.1024648807455293</v>
      </c>
      <c r="O52" s="10">
        <v>7.5801898127098033</v>
      </c>
      <c r="P52" s="10">
        <v>23.789980737382589</v>
      </c>
      <c r="Q52" s="10">
        <v>-5.4832984357526922</v>
      </c>
      <c r="R52" s="10">
        <v>15.342461971755682</v>
      </c>
      <c r="S52" s="10">
        <v>6.7938446671768515</v>
      </c>
      <c r="T52" s="10">
        <v>9.1063731921396709</v>
      </c>
      <c r="U52" s="10">
        <v>8.4606686426499813</v>
      </c>
      <c r="V52" s="43">
        <v>7.2763367070443286</v>
      </c>
    </row>
    <row r="53" spans="1:22" ht="14.25" customHeight="1">
      <c r="A53" s="39">
        <v>2001</v>
      </c>
      <c r="B53" s="44">
        <v>909683.67022043152</v>
      </c>
      <c r="C53" s="10">
        <v>216830.98830216235</v>
      </c>
      <c r="D53" s="10">
        <v>209989.46867700169</v>
      </c>
      <c r="E53" s="10">
        <v>63934.692590369901</v>
      </c>
      <c r="F53" s="10">
        <v>70062.576645953755</v>
      </c>
      <c r="G53" s="10">
        <v>19533.632422368202</v>
      </c>
      <c r="H53" s="10">
        <v>38905.043698252368</v>
      </c>
      <c r="I53" s="10">
        <v>638.93023055559911</v>
      </c>
      <c r="J53" s="10">
        <v>16914.59308950185</v>
      </c>
      <c r="K53" s="43">
        <v>56458.567018309812</v>
      </c>
      <c r="L53" s="12"/>
      <c r="M53" s="44">
        <v>3.9330031133701926</v>
      </c>
      <c r="N53" s="10">
        <v>3.7931092196130223</v>
      </c>
      <c r="O53" s="10">
        <v>4.1920179693067272</v>
      </c>
      <c r="P53" s="10">
        <v>6.0230602136859268</v>
      </c>
      <c r="Q53" s="10">
        <v>6.5528222377202461</v>
      </c>
      <c r="R53" s="10">
        <v>-2.5328808132786262</v>
      </c>
      <c r="S53" s="10">
        <v>-1.2950317105099085</v>
      </c>
      <c r="T53" s="10">
        <v>22.014329293783685</v>
      </c>
      <c r="U53" s="10">
        <v>9.0984262427026952</v>
      </c>
      <c r="V53" s="43">
        <v>1.8315225609375041</v>
      </c>
    </row>
    <row r="54" spans="1:22" ht="14.25" customHeight="1">
      <c r="A54" s="39">
        <v>2002</v>
      </c>
      <c r="B54" s="44">
        <v>934526.97704760369</v>
      </c>
      <c r="C54" s="10">
        <v>224937.46001917872</v>
      </c>
      <c r="D54" s="10">
        <v>218491.68693253779</v>
      </c>
      <c r="E54" s="10">
        <v>67817.044983240572</v>
      </c>
      <c r="F54" s="10">
        <v>74245.725363480087</v>
      </c>
      <c r="G54" s="10">
        <v>18637.127028434948</v>
      </c>
      <c r="H54" s="10">
        <v>38196.64396167091</v>
      </c>
      <c r="I54" s="10">
        <v>792.11781087452619</v>
      </c>
      <c r="J54" s="10">
        <v>18803.027784836748</v>
      </c>
      <c r="K54" s="43">
        <v>57791.789557382188</v>
      </c>
      <c r="L54" s="12"/>
      <c r="M54" s="44">
        <v>2.7309830483328579</v>
      </c>
      <c r="N54" s="10">
        <v>3.7386130923868111</v>
      </c>
      <c r="O54" s="10">
        <v>4.0488784076185835</v>
      </c>
      <c r="P54" s="10">
        <v>6.0723720339830756</v>
      </c>
      <c r="Q54" s="10">
        <v>5.9705893185530101</v>
      </c>
      <c r="R54" s="10">
        <v>-4.5895477837836989</v>
      </c>
      <c r="S54" s="10">
        <v>-1.8208429273998683</v>
      </c>
      <c r="T54" s="10">
        <v>23.975635052628299</v>
      </c>
      <c r="U54" s="10">
        <v>11.164529263828204</v>
      </c>
      <c r="V54" s="43">
        <v>2.3614176014067123</v>
      </c>
    </row>
    <row r="55" spans="1:22" ht="14.25" customHeight="1">
      <c r="A55" s="39">
        <v>2003</v>
      </c>
      <c r="B55" s="44">
        <v>962393.77276556718</v>
      </c>
      <c r="C55" s="10">
        <v>238395.70395849372</v>
      </c>
      <c r="D55" s="10">
        <v>232974.49488989572</v>
      </c>
      <c r="E55" s="10">
        <v>73237.619863351094</v>
      </c>
      <c r="F55" s="10">
        <v>78224.376650095757</v>
      </c>
      <c r="G55" s="10">
        <v>20279.091235635107</v>
      </c>
      <c r="H55" s="10">
        <v>38578.227397805422</v>
      </c>
      <c r="I55" s="10">
        <v>979.5471979588915</v>
      </c>
      <c r="J55" s="10">
        <v>21675.632545049459</v>
      </c>
      <c r="K55" s="43">
        <v>61233.407140813768</v>
      </c>
      <c r="L55" s="12"/>
      <c r="M55" s="44">
        <v>2.9819145302794059</v>
      </c>
      <c r="N55" s="10">
        <v>5.9831047875118282</v>
      </c>
      <c r="O55" s="10">
        <v>6.6285395845882666</v>
      </c>
      <c r="P55" s="10">
        <v>7.9929387684911646</v>
      </c>
      <c r="Q55" s="10">
        <v>5.3587614197822653</v>
      </c>
      <c r="R55" s="10">
        <v>8.8101787614313523</v>
      </c>
      <c r="S55" s="10">
        <v>0.9989972849903106</v>
      </c>
      <c r="T55" s="10">
        <v>23.661806932157802</v>
      </c>
      <c r="U55" s="10">
        <v>15.277352100331697</v>
      </c>
      <c r="V55" s="43">
        <v>5.9552016121846352</v>
      </c>
    </row>
    <row r="56" spans="1:22" ht="14.25" customHeight="1">
      <c r="A56" s="39">
        <v>2004</v>
      </c>
      <c r="B56" s="44">
        <v>992447.21038986591</v>
      </c>
      <c r="C56" s="10">
        <v>249976.94212600967</v>
      </c>
      <c r="D56" s="10">
        <v>243870.18635810021</v>
      </c>
      <c r="E56" s="10">
        <v>76615.390569013311</v>
      </c>
      <c r="F56" s="10">
        <v>81593.69388270218</v>
      </c>
      <c r="G56" s="10">
        <v>21929.300292304128</v>
      </c>
      <c r="H56" s="10">
        <v>40497.976908581288</v>
      </c>
      <c r="I56" s="10">
        <v>827.09168461027923</v>
      </c>
      <c r="J56" s="10">
        <v>22406.733020889013</v>
      </c>
      <c r="K56" s="43">
        <v>63731.801614080585</v>
      </c>
      <c r="L56" s="12"/>
      <c r="M56" s="44">
        <v>3.1227797264248958</v>
      </c>
      <c r="N56" s="10">
        <v>4.8579894583722583</v>
      </c>
      <c r="O56" s="10">
        <v>4.6767743710975029</v>
      </c>
      <c r="P56" s="10">
        <v>4.6120705615018132</v>
      </c>
      <c r="Q56" s="10">
        <v>4.3072471483891261</v>
      </c>
      <c r="R56" s="10">
        <v>8.1374901739641015</v>
      </c>
      <c r="S56" s="10">
        <v>4.9762512180253182</v>
      </c>
      <c r="T56" s="10">
        <v>-15.563876214059702</v>
      </c>
      <c r="U56" s="10">
        <v>3.3729141436591226</v>
      </c>
      <c r="V56" s="43">
        <v>4.0801167041406794</v>
      </c>
    </row>
    <row r="57" spans="1:22" ht="14.25" customHeight="1">
      <c r="A57" s="39">
        <v>2005</v>
      </c>
      <c r="B57" s="44">
        <v>1028691.7991060916</v>
      </c>
      <c r="C57" s="10">
        <v>266630.53870561405</v>
      </c>
      <c r="D57" s="10">
        <v>261290.61137903194</v>
      </c>
      <c r="E57" s="10">
        <v>81257.413343008157</v>
      </c>
      <c r="F57" s="10">
        <v>87068.685145459982</v>
      </c>
      <c r="G57" s="10">
        <v>24358.949120658068</v>
      </c>
      <c r="H57" s="10">
        <v>43519.506123669329</v>
      </c>
      <c r="I57" s="10">
        <v>1398.2404338684732</v>
      </c>
      <c r="J57" s="10">
        <v>23687.817212367943</v>
      </c>
      <c r="K57" s="43">
        <v>68605.563769905741</v>
      </c>
      <c r="L57" s="12"/>
      <c r="M57" s="44">
        <v>3.6520419763170775</v>
      </c>
      <c r="N57" s="10">
        <v>6.6620530829637703</v>
      </c>
      <c r="O57" s="10">
        <v>7.1433188620077859</v>
      </c>
      <c r="P57" s="10">
        <v>6.0588645956368481</v>
      </c>
      <c r="Q57" s="10">
        <v>6.7100666757758942</v>
      </c>
      <c r="R57" s="10">
        <v>11.079463530382693</v>
      </c>
      <c r="S57" s="10">
        <v>7.4609386585130721</v>
      </c>
      <c r="T57" s="10">
        <v>69.055070905145911</v>
      </c>
      <c r="U57" s="10">
        <v>5.717407309153999</v>
      </c>
      <c r="V57" s="43">
        <v>7.6473001427726395</v>
      </c>
    </row>
    <row r="58" spans="1:22" ht="14.25" customHeight="1">
      <c r="A58" s="39">
        <v>2006</v>
      </c>
      <c r="B58" s="44">
        <v>1070896.2973528178</v>
      </c>
      <c r="C58" s="10">
        <v>287238.17035197117</v>
      </c>
      <c r="D58" s="10">
        <v>280729.76644957974</v>
      </c>
      <c r="E58" s="10">
        <v>86392.559938157909</v>
      </c>
      <c r="F58" s="10">
        <v>92943.385494931033</v>
      </c>
      <c r="G58" s="10">
        <v>26342.708483083581</v>
      </c>
      <c r="H58" s="10">
        <v>47812.224993415206</v>
      </c>
      <c r="I58" s="10">
        <v>899.34462716692803</v>
      </c>
      <c r="J58" s="10">
        <v>26339.542912825134</v>
      </c>
      <c r="K58" s="43">
        <v>75051.112533407271</v>
      </c>
      <c r="L58" s="12"/>
      <c r="M58" s="44">
        <v>4.1027349769290344</v>
      </c>
      <c r="N58" s="10">
        <v>7.7289089788435517</v>
      </c>
      <c r="O58" s="10">
        <v>7.4396684090378917</v>
      </c>
      <c r="P58" s="10">
        <v>6.3196038169132995</v>
      </c>
      <c r="Q58" s="10">
        <v>6.7472023261366365</v>
      </c>
      <c r="R58" s="10">
        <v>8.1438626625446098</v>
      </c>
      <c r="S58" s="10">
        <v>9.8638961056848107</v>
      </c>
      <c r="T58" s="10">
        <v>-35.680258889471816</v>
      </c>
      <c r="U58" s="10">
        <v>11.19447045999944</v>
      </c>
      <c r="V58" s="43">
        <v>9.395081695005203</v>
      </c>
    </row>
    <row r="59" spans="1:22" ht="14.25" customHeight="1">
      <c r="A59" s="39">
        <v>2007</v>
      </c>
      <c r="B59" s="44">
        <v>1109499.1013528376</v>
      </c>
      <c r="C59" s="10">
        <v>298726.61074196344</v>
      </c>
      <c r="D59" s="10">
        <v>292013.31324043829</v>
      </c>
      <c r="E59" s="10">
        <v>86734.368815224807</v>
      </c>
      <c r="F59" s="10">
        <v>95264.183760854532</v>
      </c>
      <c r="G59" s="10">
        <v>28065.556961437025</v>
      </c>
      <c r="H59" s="10">
        <v>51895.968361924017</v>
      </c>
      <c r="I59" s="10">
        <v>1588.8561626180415</v>
      </c>
      <c r="J59" s="10">
        <v>28464.379178379819</v>
      </c>
      <c r="K59" s="43">
        <v>81949.203702921877</v>
      </c>
      <c r="L59" s="12"/>
      <c r="M59" s="44">
        <v>3.6047191586564775</v>
      </c>
      <c r="N59" s="10">
        <v>3.9996217689016511</v>
      </c>
      <c r="O59" s="10">
        <v>4.0193624401013262</v>
      </c>
      <c r="P59" s="10">
        <v>0.39564619605156892</v>
      </c>
      <c r="Q59" s="10">
        <v>2.4970020766567291</v>
      </c>
      <c r="R59" s="10">
        <v>6.5401341682834291</v>
      </c>
      <c r="S59" s="10">
        <v>8.54121172790272</v>
      </c>
      <c r="T59" s="10">
        <v>76.668222016645544</v>
      </c>
      <c r="U59" s="10">
        <v>8.0670962005193747</v>
      </c>
      <c r="V59" s="43">
        <v>9.1911910918629935</v>
      </c>
    </row>
    <row r="60" spans="1:22" ht="15">
      <c r="A60" s="39">
        <v>2008</v>
      </c>
      <c r="B60" s="44">
        <v>1119341.3580501841</v>
      </c>
      <c r="C60" s="10">
        <v>285315.57323184365</v>
      </c>
      <c r="D60" s="10">
        <v>278661.05996935128</v>
      </c>
      <c r="E60" s="10">
        <v>78692.21008334108</v>
      </c>
      <c r="F60" s="10">
        <v>92002.802567287246</v>
      </c>
      <c r="G60" s="10">
        <v>24924.020869638887</v>
      </c>
      <c r="H60" s="10">
        <v>51406.202953353262</v>
      </c>
      <c r="I60" s="10">
        <v>1874.388155998872</v>
      </c>
      <c r="J60" s="10">
        <v>29761.435339731906</v>
      </c>
      <c r="K60" s="43">
        <v>83042.026449084049</v>
      </c>
      <c r="L60" s="12"/>
      <c r="M60" s="44">
        <v>0.8870901008703358</v>
      </c>
      <c r="N60" s="10">
        <v>-4.4894016896620208</v>
      </c>
      <c r="O60" s="10">
        <v>-4.5724810019511004</v>
      </c>
      <c r="P60" s="10">
        <v>-9.2721706997331061</v>
      </c>
      <c r="Q60" s="10">
        <v>-3.423512452229116</v>
      </c>
      <c r="R60" s="10">
        <v>-11.19356404048817</v>
      </c>
      <c r="S60" s="10">
        <v>-0.94374461837789525</v>
      </c>
      <c r="T60" s="10">
        <v>17.970915184061997</v>
      </c>
      <c r="U60" s="10">
        <v>4.5567695442213285</v>
      </c>
      <c r="V60" s="43">
        <v>1.3335367481102312</v>
      </c>
    </row>
    <row r="61" spans="1:22" ht="15">
      <c r="A61" s="39">
        <v>2009</v>
      </c>
      <c r="B61" s="44">
        <v>1077218.5531569647</v>
      </c>
      <c r="C61" s="10">
        <v>230875.87882256389</v>
      </c>
      <c r="D61" s="10">
        <v>228871.98870266497</v>
      </c>
      <c r="E61" s="10">
        <v>62233.423844727018</v>
      </c>
      <c r="F61" s="10">
        <v>80159.885770758046</v>
      </c>
      <c r="G61" s="10">
        <v>14545.098388966728</v>
      </c>
      <c r="H61" s="10">
        <v>41001.401001875311</v>
      </c>
      <c r="I61" s="10">
        <v>2051.7056915608687</v>
      </c>
      <c r="J61" s="10">
        <v>28880.474004776981</v>
      </c>
      <c r="K61" s="43">
        <v>71933.580698213162</v>
      </c>
      <c r="L61" s="12"/>
      <c r="M61" s="44">
        <v>-3.7631777464735561</v>
      </c>
      <c r="N61" s="10">
        <v>-19.080519788186535</v>
      </c>
      <c r="O61" s="10">
        <v>-17.867251087095692</v>
      </c>
      <c r="P61" s="10">
        <v>-20.915394574866998</v>
      </c>
      <c r="Q61" s="10">
        <v>-12.872343522217989</v>
      </c>
      <c r="R61" s="10">
        <v>-41.642247593024642</v>
      </c>
      <c r="S61" s="10">
        <v>-20.240362745560926</v>
      </c>
      <c r="T61" s="10">
        <v>9.4600221941491647</v>
      </c>
      <c r="U61" s="10">
        <v>-2.9600767735110889</v>
      </c>
      <c r="V61" s="43">
        <v>-13.376896284776796</v>
      </c>
    </row>
    <row r="62" spans="1:22" s="64" customFormat="1" ht="15">
      <c r="A62" s="39">
        <v>2010</v>
      </c>
      <c r="B62" s="74">
        <v>1078974.4229345275</v>
      </c>
      <c r="C62" s="42">
        <v>221233.3693140792</v>
      </c>
      <c r="D62" s="42">
        <v>216508.55866101614</v>
      </c>
      <c r="E62" s="42">
        <v>53703.162648563441</v>
      </c>
      <c r="F62" s="42">
        <v>72140.95776699805</v>
      </c>
      <c r="G62" s="42">
        <v>16027.799070036303</v>
      </c>
      <c r="H62" s="42">
        <v>41566.673956903796</v>
      </c>
      <c r="I62" s="42">
        <v>1622.7616607347941</v>
      </c>
      <c r="J62" s="42">
        <v>31447.203557779743</v>
      </c>
      <c r="K62" s="75">
        <v>74636.639175418328</v>
      </c>
      <c r="M62" s="74">
        <v>0.1630003282450776</v>
      </c>
      <c r="N62" s="42">
        <v>-4.1764906570838756</v>
      </c>
      <c r="O62" s="42">
        <v>-5.4018974151138099</v>
      </c>
      <c r="P62" s="42">
        <v>-13.706880755021068</v>
      </c>
      <c r="Q62" s="42">
        <v>-10.003666954681789</v>
      </c>
      <c r="R62" s="42">
        <v>10.193816785689712</v>
      </c>
      <c r="S62" s="42">
        <v>1.3786674143223321</v>
      </c>
      <c r="T62" s="42">
        <v>-20.906703753390111</v>
      </c>
      <c r="U62" s="42">
        <v>8.8874218358681034</v>
      </c>
      <c r="V62" s="75">
        <v>3.7577143400457924</v>
      </c>
    </row>
    <row r="63" spans="1:22" ht="15">
      <c r="A63" s="39">
        <v>2011</v>
      </c>
      <c r="B63" s="44">
        <v>1070187.3981600956</v>
      </c>
      <c r="C63" s="10">
        <v>204282.81067582034</v>
      </c>
      <c r="D63" s="10">
        <v>199799.83297891708</v>
      </c>
      <c r="E63" s="10">
        <v>46855.776999762682</v>
      </c>
      <c r="F63" s="10">
        <v>62765.242788502306</v>
      </c>
      <c r="G63" s="10">
        <v>16353.840879889525</v>
      </c>
      <c r="H63" s="10">
        <v>40397.454602081438</v>
      </c>
      <c r="I63" s="10">
        <v>1575.1939144673531</v>
      </c>
      <c r="J63" s="10">
        <v>31852.323794213775</v>
      </c>
      <c r="K63" s="43">
        <v>73824.972310762561</v>
      </c>
      <c r="M63" s="44">
        <v>-0.81438675353707746</v>
      </c>
      <c r="N63" s="10">
        <v>-7.6618453585067474</v>
      </c>
      <c r="O63" s="10">
        <v>-7.7173511224836293</v>
      </c>
      <c r="P63" s="10">
        <v>-12.750432769873242</v>
      </c>
      <c r="Q63" s="10">
        <v>-12.99638273278485</v>
      </c>
      <c r="R63" s="10">
        <v>2.0342269604736396</v>
      </c>
      <c r="S63" s="10">
        <v>-2.812876863890057</v>
      </c>
      <c r="T63" s="10">
        <v>-2.9312835900930811</v>
      </c>
      <c r="U63" s="10">
        <v>1.2882552042813078</v>
      </c>
      <c r="V63" s="43">
        <v>-1.0874911754106598</v>
      </c>
    </row>
    <row r="64" spans="1:22" ht="15">
      <c r="A64" s="39">
        <v>2012</v>
      </c>
      <c r="B64" s="44">
        <v>1038521.304730932</v>
      </c>
      <c r="C64" s="10">
        <v>182924.32626464471</v>
      </c>
      <c r="D64" s="10">
        <v>184798.54942045358</v>
      </c>
      <c r="E64" s="10">
        <v>44330.856706811581</v>
      </c>
      <c r="F64" s="10">
        <v>53294.055699711993</v>
      </c>
      <c r="G64" s="10">
        <v>16131.422132502736</v>
      </c>
      <c r="H64" s="10">
        <v>36605.77804839646</v>
      </c>
      <c r="I64" s="10">
        <v>1498.4773138682381</v>
      </c>
      <c r="J64" s="10">
        <v>32937.959519162585</v>
      </c>
      <c r="K64" s="43">
        <v>71042.21488142728</v>
      </c>
      <c r="M64" s="44">
        <v>-2.9589297616104515</v>
      </c>
      <c r="N64" s="10">
        <v>-10.455350766183525</v>
      </c>
      <c r="O64" s="10">
        <v>-7.5081562055391959</v>
      </c>
      <c r="P64" s="10">
        <v>-5.3887064832238041</v>
      </c>
      <c r="Q64" s="10">
        <v>-15.089859718546805</v>
      </c>
      <c r="R64" s="10">
        <v>-1.3600398158471805</v>
      </c>
      <c r="S64" s="10">
        <v>-9.385929363702072</v>
      </c>
      <c r="T64" s="10">
        <v>-4.8702956438894436</v>
      </c>
      <c r="U64" s="10">
        <v>3.4083407288042933</v>
      </c>
      <c r="V64" s="43">
        <v>-3.7693985412163844</v>
      </c>
    </row>
    <row r="65" spans="1:22" ht="15">
      <c r="A65" s="39">
        <v>2013</v>
      </c>
      <c r="B65" s="44">
        <v>1023947.2139704889</v>
      </c>
      <c r="C65" s="10">
        <v>175729.52595386465</v>
      </c>
      <c r="D65" s="10">
        <v>177844.02614717346</v>
      </c>
      <c r="E65" s="10">
        <v>40947.32134241506</v>
      </c>
      <c r="F65" s="10">
        <v>48609.772662969801</v>
      </c>
      <c r="G65" s="10">
        <v>17102.779645619572</v>
      </c>
      <c r="H65" s="10">
        <v>36929.262477084769</v>
      </c>
      <c r="I65" s="10">
        <v>1506.4493222715673</v>
      </c>
      <c r="J65" s="10">
        <v>32748.44069681273</v>
      </c>
      <c r="K65" s="43">
        <v>71184.152496169059</v>
      </c>
      <c r="M65" s="44">
        <v>-1.4033501955185268</v>
      </c>
      <c r="N65" s="10">
        <v>-3.933211321697605</v>
      </c>
      <c r="O65" s="10">
        <v>-3.7632997093809406</v>
      </c>
      <c r="P65" s="10">
        <v>-7.6324610344754014</v>
      </c>
      <c r="Q65" s="10">
        <v>-8.7895037734339816</v>
      </c>
      <c r="R65" s="10">
        <v>6.0215243587214529</v>
      </c>
      <c r="S65" s="10">
        <v>0.88369772733865037</v>
      </c>
      <c r="T65" s="10">
        <v>0.53200728029374478</v>
      </c>
      <c r="U65" s="10">
        <v>-0.57538118668096772</v>
      </c>
      <c r="V65" s="43">
        <v>0.19979334115451941</v>
      </c>
    </row>
    <row r="66" spans="1:22" ht="15">
      <c r="A66" s="39">
        <v>2014</v>
      </c>
      <c r="B66" s="44">
        <v>1038238.8576640604</v>
      </c>
      <c r="C66" s="10">
        <v>186011.92381967753</v>
      </c>
      <c r="D66" s="10">
        <v>185113.91760541889</v>
      </c>
      <c r="E66" s="10">
        <v>44959.915466066879</v>
      </c>
      <c r="F66" s="10">
        <v>47321.040215733658</v>
      </c>
      <c r="G66" s="10">
        <v>19032.832333865012</v>
      </c>
      <c r="H66" s="10">
        <v>37974.426317744721</v>
      </c>
      <c r="I66" s="10">
        <v>1749.1111390015046</v>
      </c>
      <c r="J66" s="10">
        <v>34076.592133007114</v>
      </c>
      <c r="K66" s="43">
        <v>73800.129589753342</v>
      </c>
      <c r="M66" s="44">
        <v>1.3957402782662776</v>
      </c>
      <c r="N66" s="10">
        <v>5.8512636450816835</v>
      </c>
      <c r="O66" s="10">
        <v>4.0877906420254462</v>
      </c>
      <c r="P66" s="10">
        <v>9.7994056561042875</v>
      </c>
      <c r="Q66" s="10">
        <v>-2.651179745627319</v>
      </c>
      <c r="R66" s="10">
        <v>11.285023418633422</v>
      </c>
      <c r="S66" s="10">
        <v>2.8301779417027273</v>
      </c>
      <c r="T66" s="10">
        <v>16.108196481779345</v>
      </c>
      <c r="U66" s="10">
        <v>4.0556173299684639</v>
      </c>
      <c r="V66" s="43">
        <v>3.6749430903529667</v>
      </c>
    </row>
    <row r="67" spans="1:22" s="218" customFormat="1" ht="15">
      <c r="A67" s="39">
        <v>2015</v>
      </c>
      <c r="B67" s="737">
        <v>1078092</v>
      </c>
      <c r="C67" s="706">
        <v>204702</v>
      </c>
      <c r="D67" s="706">
        <v>194122</v>
      </c>
      <c r="E67" s="706">
        <v>43526</v>
      </c>
      <c r="F67" s="706">
        <v>50056</v>
      </c>
      <c r="G67" s="706">
        <v>21319</v>
      </c>
      <c r="H67" s="706">
        <v>40889</v>
      </c>
      <c r="I67" s="706">
        <v>2419</v>
      </c>
      <c r="J67" s="706">
        <v>35913</v>
      </c>
      <c r="K67" s="738">
        <v>79221</v>
      </c>
      <c r="M67" s="737">
        <v>3.8385331122748889</v>
      </c>
      <c r="N67" s="706">
        <v>10.047783925099818</v>
      </c>
      <c r="O67" s="706">
        <v>4.8662372398073028</v>
      </c>
      <c r="P67" s="706">
        <v>-3.1893197556145614</v>
      </c>
      <c r="Q67" s="706">
        <v>5.7795850889960088</v>
      </c>
      <c r="R67" s="706">
        <v>12.011704963465796</v>
      </c>
      <c r="S67" s="706">
        <v>7.6750960182204286</v>
      </c>
      <c r="T67" s="706">
        <v>38.298816242226174</v>
      </c>
      <c r="U67" s="706">
        <v>5.3890596214112296</v>
      </c>
      <c r="V67" s="738">
        <v>7.3453399612990689</v>
      </c>
    </row>
    <row r="68" spans="1:22" ht="15">
      <c r="A68" s="39">
        <v>2016</v>
      </c>
      <c r="B68" s="44">
        <v>1110841.7397300003</v>
      </c>
      <c r="C68" s="10">
        <v>207598.89933894272</v>
      </c>
      <c r="D68" s="10">
        <v>198694.98750986901</v>
      </c>
      <c r="E68" s="10">
        <v>47410.009498455242</v>
      </c>
      <c r="F68" s="10">
        <v>47630.986554778356</v>
      </c>
      <c r="G68" s="10">
        <v>20128.99454070556</v>
      </c>
      <c r="H68" s="10">
        <v>43182.995141596344</v>
      </c>
      <c r="I68" s="10">
        <v>2552.0002233597747</v>
      </c>
      <c r="J68" s="10">
        <v>37790.00155097372</v>
      </c>
      <c r="K68" s="43">
        <v>83524.996915929834</v>
      </c>
      <c r="M68" s="44">
        <v>3.0377500000000168</v>
      </c>
      <c r="N68" s="10">
        <v>1.4151788155185141</v>
      </c>
      <c r="O68" s="10">
        <v>2.3557286190483362</v>
      </c>
      <c r="P68" s="10">
        <v>8.9234239269752269</v>
      </c>
      <c r="Q68" s="10">
        <v>-4.8446009373934062</v>
      </c>
      <c r="R68" s="10">
        <v>-5.5819009301301126</v>
      </c>
      <c r="S68" s="10">
        <v>5.6102989596134467</v>
      </c>
      <c r="T68" s="10">
        <v>5.4981489607182521</v>
      </c>
      <c r="U68" s="10">
        <v>5.2265239633940919</v>
      </c>
      <c r="V68" s="43">
        <v>5.4328989989142151</v>
      </c>
    </row>
    <row r="69" spans="1:22" s="64" customFormat="1" ht="15">
      <c r="A69" s="39">
        <v>2017</v>
      </c>
      <c r="B69" s="74">
        <v>1143897.6575879999</v>
      </c>
      <c r="C69" s="42">
        <v>220720.71815726877</v>
      </c>
      <c r="D69" s="42">
        <v>212264.42091113629</v>
      </c>
      <c r="E69" s="42">
        <v>53798.295085173573</v>
      </c>
      <c r="F69" s="42">
        <v>47631.504729063287</v>
      </c>
      <c r="G69" s="42">
        <v>23756.44685258446</v>
      </c>
      <c r="H69" s="42">
        <v>45393.607821295584</v>
      </c>
      <c r="I69" s="42">
        <v>2782.3831909078849</v>
      </c>
      <c r="J69" s="42">
        <v>38902.183232111514</v>
      </c>
      <c r="K69" s="75">
        <v>87078.174244314985</v>
      </c>
      <c r="M69" s="74">
        <v>2.9757540318960496</v>
      </c>
      <c r="N69" s="42">
        <v>6.3207554857515502</v>
      </c>
      <c r="O69" s="42">
        <v>6.8292781671672964</v>
      </c>
      <c r="P69" s="42">
        <v>13.474550320278844</v>
      </c>
      <c r="Q69" s="42">
        <v>1.0878932443114664E-3</v>
      </c>
      <c r="R69" s="42">
        <v>18.021030829648943</v>
      </c>
      <c r="S69" s="42">
        <v>5.1191740462899205</v>
      </c>
      <c r="T69" s="42">
        <v>9.0275449601961544</v>
      </c>
      <c r="U69" s="42">
        <v>2.9430580457574518</v>
      </c>
      <c r="V69" s="75">
        <v>4.2540286855221598</v>
      </c>
    </row>
    <row r="70" spans="1:22" s="64" customFormat="1" ht="15">
      <c r="A70" s="39">
        <v>2018</v>
      </c>
      <c r="B70" s="74">
        <v>1170029.7990990002</v>
      </c>
      <c r="C70" s="42">
        <v>237860.38425962895</v>
      </c>
      <c r="D70" s="42">
        <v>225718.62726399643</v>
      </c>
      <c r="E70" s="42">
        <v>60832.915821973555</v>
      </c>
      <c r="F70" s="42">
        <v>50233.907158786344</v>
      </c>
      <c r="G70" s="42">
        <v>23997.250834449751</v>
      </c>
      <c r="H70" s="42">
        <v>48426.784861526561</v>
      </c>
      <c r="I70" s="42">
        <v>2871.1204233932026</v>
      </c>
      <c r="J70" s="42">
        <v>39356.648163867008</v>
      </c>
      <c r="K70" s="75">
        <v>90654.55344878677</v>
      </c>
      <c r="M70" s="74">
        <v>2.2844824742540348</v>
      </c>
      <c r="N70" s="42">
        <v>7.76531820186801</v>
      </c>
      <c r="O70" s="42">
        <v>6.3384180425096748</v>
      </c>
      <c r="P70" s="42">
        <v>13.075917602338061</v>
      </c>
      <c r="Q70" s="42">
        <v>5.4636158242868937</v>
      </c>
      <c r="R70" s="42">
        <v>1.0136363546263905</v>
      </c>
      <c r="S70" s="42">
        <v>6.6819474939553425</v>
      </c>
      <c r="T70" s="42">
        <v>3.1892527519318037</v>
      </c>
      <c r="U70" s="42">
        <v>1.1682247472947882</v>
      </c>
      <c r="V70" s="75">
        <v>4.1070902502360118</v>
      </c>
    </row>
    <row r="71" spans="1:22" s="64" customFormat="1" ht="15">
      <c r="A71" s="39">
        <v>2019</v>
      </c>
      <c r="B71" s="74">
        <v>1193242.4674740001</v>
      </c>
      <c r="C71" s="42">
        <v>245320.03582598333</v>
      </c>
      <c r="D71" s="42">
        <v>235866.64595694223</v>
      </c>
      <c r="E71" s="42">
        <v>64028.87133512248</v>
      </c>
      <c r="F71" s="42">
        <v>55106.610034703648</v>
      </c>
      <c r="G71" s="42">
        <v>23514.608294935515</v>
      </c>
      <c r="H71" s="42">
        <v>50427.354757846566</v>
      </c>
      <c r="I71" s="42">
        <v>3179.343666495447</v>
      </c>
      <c r="J71" s="42">
        <v>39609.857867838604</v>
      </c>
      <c r="K71" s="75">
        <v>93216.556292180612</v>
      </c>
      <c r="M71" s="74">
        <v>1.9839382204517531</v>
      </c>
      <c r="N71" s="42">
        <v>3.1361471098154903</v>
      </c>
      <c r="O71" s="42">
        <v>4.4958711719776945</v>
      </c>
      <c r="P71" s="42">
        <v>5.2536615579990231</v>
      </c>
      <c r="Q71" s="42">
        <v>9.7000276337553935</v>
      </c>
      <c r="R71" s="42">
        <v>-2.0112409660750341</v>
      </c>
      <c r="S71" s="42">
        <v>4.1311226876624474</v>
      </c>
      <c r="T71" s="42">
        <v>10.735294855308574</v>
      </c>
      <c r="U71" s="42">
        <v>0.64337212589171688</v>
      </c>
      <c r="V71" s="75">
        <v>2.8261160040253142</v>
      </c>
    </row>
    <row r="72" spans="1:22" s="64" customFormat="1" ht="15">
      <c r="A72" s="39">
        <v>2020</v>
      </c>
      <c r="B72" s="74">
        <v>1058103.096228</v>
      </c>
      <c r="C72" s="42">
        <v>213044.82129458044</v>
      </c>
      <c r="D72" s="42">
        <v>213041.14965292401</v>
      </c>
      <c r="E72" s="42">
        <v>56720.281670633383</v>
      </c>
      <c r="F72" s="42">
        <v>50299.145303389058</v>
      </c>
      <c r="G72" s="42">
        <v>18131.629226872516</v>
      </c>
      <c r="H72" s="42">
        <v>46062.256966137706</v>
      </c>
      <c r="I72" s="42">
        <v>3230.4059858355317</v>
      </c>
      <c r="J72" s="42">
        <v>38597.430500055852</v>
      </c>
      <c r="K72" s="75">
        <v>87890.09345202909</v>
      </c>
      <c r="M72" s="74">
        <v>-11.325390683762659</v>
      </c>
      <c r="N72" s="42">
        <v>-13.156371195990356</v>
      </c>
      <c r="O72" s="42">
        <v>-9.6772887117685276</v>
      </c>
      <c r="P72" s="42">
        <v>-11.414522093067148</v>
      </c>
      <c r="Q72" s="42">
        <v>-8.7239348025346946</v>
      </c>
      <c r="R72" s="42">
        <v>-22.892063523007376</v>
      </c>
      <c r="S72" s="42">
        <v>-8.6562101317234852</v>
      </c>
      <c r="T72" s="42">
        <v>1.6060647950138174</v>
      </c>
      <c r="U72" s="42">
        <v>-2.555998486944322</v>
      </c>
      <c r="V72" s="75">
        <v>-5.7140738212384745</v>
      </c>
    </row>
    <row r="73" spans="1:22" s="64" customFormat="1" ht="15">
      <c r="A73" s="39" t="s">
        <v>935</v>
      </c>
      <c r="B73" s="74">
        <v>1116506.035098</v>
      </c>
      <c r="C73" s="42">
        <v>225585.79592085109</v>
      </c>
      <c r="D73" s="42">
        <v>215044.78823565878</v>
      </c>
      <c r="E73" s="42">
        <v>53874.050873580301</v>
      </c>
      <c r="F73" s="42">
        <v>49083.948390771453</v>
      </c>
      <c r="G73" s="42">
        <v>16686.134699134309</v>
      </c>
      <c r="H73" s="42">
        <v>51509.162143023976</v>
      </c>
      <c r="I73" s="42">
        <v>3552.4365409356251</v>
      </c>
      <c r="J73" s="42">
        <v>40339.055588213101</v>
      </c>
      <c r="K73" s="75">
        <v>95400.654272172702</v>
      </c>
      <c r="M73" s="74">
        <v>5.519588693974975</v>
      </c>
      <c r="N73" s="42">
        <v>5.8865428176402501</v>
      </c>
      <c r="O73" s="42">
        <v>0.94049369617044132</v>
      </c>
      <c r="P73" s="42">
        <v>-5.0180124520197928</v>
      </c>
      <c r="Q73" s="42">
        <v>-2.4159394862236838</v>
      </c>
      <c r="R73" s="42">
        <v>-7.9722263766339836</v>
      </c>
      <c r="S73" s="42">
        <v>11.825093982890422</v>
      </c>
      <c r="T73" s="42">
        <v>9.968733233906546</v>
      </c>
      <c r="U73" s="42">
        <v>4.5122824643851089</v>
      </c>
      <c r="V73" s="75">
        <v>8.5454008809797486</v>
      </c>
    </row>
    <row r="74" spans="1:22" s="64" customFormat="1" ht="15">
      <c r="A74" s="39" t="s">
        <v>934</v>
      </c>
      <c r="B74" s="74">
        <v>1177374.839895</v>
      </c>
      <c r="C74" s="42">
        <v>233460.38198094454</v>
      </c>
      <c r="D74" s="42">
        <v>225089.36060777985</v>
      </c>
      <c r="E74" s="42">
        <v>55565.468353523574</v>
      </c>
      <c r="F74" s="42">
        <v>52320.366205333245</v>
      </c>
      <c r="G74" s="42">
        <v>18593.981176975634</v>
      </c>
      <c r="H74" s="42">
        <v>52287.986386090568</v>
      </c>
      <c r="I74" s="42">
        <v>3753.5225328358106</v>
      </c>
      <c r="J74" s="42">
        <v>42568.03595302099</v>
      </c>
      <c r="K74" s="75">
        <v>98609.544871947379</v>
      </c>
      <c r="M74" s="74">
        <v>5.4517219686732288</v>
      </c>
      <c r="N74" s="42">
        <v>3.4907277862726405</v>
      </c>
      <c r="O74" s="42">
        <v>4.6709210925463651</v>
      </c>
      <c r="P74" s="42">
        <v>3.1395773150831419</v>
      </c>
      <c r="Q74" s="42">
        <v>6.5936378809539509</v>
      </c>
      <c r="R74" s="42">
        <v>11.433723341213975</v>
      </c>
      <c r="S74" s="42">
        <v>1.5120110882488325</v>
      </c>
      <c r="T74" s="42">
        <v>5.6605090501412381</v>
      </c>
      <c r="U74" s="42">
        <v>5.5256136572993775</v>
      </c>
      <c r="V74" s="75">
        <v>3.3635939126998915</v>
      </c>
    </row>
  </sheetData>
  <mergeCells count="2">
    <mergeCell ref="M1:V1"/>
    <mergeCell ref="M2:V2"/>
  </mergeCells>
  <hyperlinks>
    <hyperlink ref="A1" location="'INDICE DE CUADROS'!A1" display="Índice"/>
  </hyperlinks>
  <pageMargins left="0.75" right="0.75" top="1" bottom="1" header="0" footer="0"/>
  <pageSetup paperSize="9" scale="47" orientation="landscape" horizontalDpi="1200" verticalDpi="1200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FF00"/>
  </sheetPr>
  <dimension ref="A1:BX450"/>
  <sheetViews>
    <sheetView zoomScale="85" zoomScaleNormal="85" workbookViewId="0">
      <pane xSplit="3" ySplit="5" topLeftCell="D145" activePane="bottomRight" state="frozen"/>
      <selection activeCell="IU76" sqref="IU76"/>
      <selection pane="topRight" activeCell="IU76" sqref="IU76"/>
      <selection pane="bottomLeft" activeCell="IU76" sqref="IU76"/>
      <selection pane="bottomRight"/>
    </sheetView>
  </sheetViews>
  <sheetFormatPr baseColWidth="10" defaultColWidth="11.42578125" defaultRowHeight="12.75" outlineLevelRow="1"/>
  <cols>
    <col min="1" max="1" width="27.5703125" style="107" customWidth="1"/>
    <col min="2" max="2" width="15.28515625" style="107" customWidth="1"/>
    <col min="3" max="3" width="38.140625" style="107" customWidth="1"/>
    <col min="4" max="4" width="120.28515625" style="107" customWidth="1"/>
    <col min="5" max="5" width="18.7109375" style="407" customWidth="1"/>
    <col min="6" max="6" width="31.140625" style="407" customWidth="1"/>
    <col min="7" max="7" width="16.7109375" style="107" customWidth="1"/>
    <col min="8" max="76" width="3.5703125" style="107" customWidth="1"/>
    <col min="77" max="16384" width="11.42578125" style="107"/>
  </cols>
  <sheetData>
    <row r="1" spans="1:76" s="157" customFormat="1" ht="9" customHeight="1" thickBot="1">
      <c r="A1" s="65"/>
      <c r="B1" s="23"/>
      <c r="C1" s="23"/>
      <c r="D1" s="66"/>
      <c r="E1" s="66"/>
      <c r="F1" s="405"/>
      <c r="G1" s="209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76"/>
      <c r="BK1" s="176"/>
      <c r="BL1" s="176"/>
      <c r="BM1" s="176"/>
      <c r="BN1" s="176"/>
      <c r="BO1" s="176"/>
      <c r="BP1" s="176"/>
      <c r="BQ1" s="176"/>
      <c r="BR1" s="176"/>
      <c r="BS1" s="176"/>
    </row>
    <row r="2" spans="1:76" s="157" customFormat="1" ht="54.75" customHeight="1" thickTop="1" thickBot="1">
      <c r="A2" s="1035" t="s">
        <v>713</v>
      </c>
      <c r="B2" s="1036"/>
      <c r="C2" s="1036"/>
      <c r="D2" s="1036"/>
      <c r="E2" s="1036"/>
      <c r="F2" s="1037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</row>
    <row r="3" spans="1:76" s="157" customFormat="1" ht="29.25" customHeight="1" thickTop="1">
      <c r="A3" s="102"/>
      <c r="B3" s="23"/>
      <c r="C3" s="23"/>
      <c r="D3" s="66"/>
      <c r="E3" s="66"/>
      <c r="F3" s="405"/>
      <c r="G3" s="209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176"/>
      <c r="AM3" s="176"/>
      <c r="AN3" s="176"/>
      <c r="AO3" s="176"/>
      <c r="AP3" s="176"/>
      <c r="AQ3" s="176"/>
      <c r="AR3" s="176"/>
      <c r="AS3" s="176"/>
      <c r="AT3" s="176"/>
      <c r="AU3" s="176"/>
      <c r="AV3" s="176"/>
      <c r="AW3" s="176"/>
      <c r="AX3" s="176"/>
      <c r="AY3" s="176"/>
      <c r="AZ3" s="176"/>
      <c r="BA3" s="176"/>
      <c r="BB3" s="176"/>
      <c r="BC3" s="176"/>
      <c r="BD3" s="176"/>
      <c r="BE3" s="176"/>
      <c r="BF3" s="176"/>
      <c r="BG3" s="176"/>
      <c r="BH3" s="176"/>
      <c r="BI3" s="176"/>
      <c r="BJ3" s="176"/>
      <c r="BK3" s="176"/>
      <c r="BL3" s="176"/>
      <c r="BM3" s="176"/>
      <c r="BN3" s="176"/>
      <c r="BO3" s="176"/>
      <c r="BP3" s="176"/>
      <c r="BQ3" s="176"/>
      <c r="BR3" s="176"/>
      <c r="BS3" s="176"/>
    </row>
    <row r="4" spans="1:76" s="404" customFormat="1" ht="23.65" customHeight="1">
      <c r="A4" s="424" t="s">
        <v>243</v>
      </c>
      <c r="B4" s="425">
        <v>15</v>
      </c>
      <c r="C4" s="403"/>
      <c r="D4" s="403"/>
      <c r="E4" s="406"/>
      <c r="F4" s="406"/>
    </row>
    <row r="5" spans="1:76" ht="32.1" customHeight="1">
      <c r="A5" s="415" t="s">
        <v>550</v>
      </c>
      <c r="B5" s="416" t="s">
        <v>551</v>
      </c>
      <c r="C5" s="416" t="s">
        <v>608</v>
      </c>
      <c r="D5" s="416" t="s">
        <v>556</v>
      </c>
      <c r="E5" s="416" t="s">
        <v>553</v>
      </c>
      <c r="F5" s="417" t="s">
        <v>552</v>
      </c>
      <c r="G5" s="418" t="s">
        <v>554</v>
      </c>
      <c r="H5" s="419">
        <v>1954</v>
      </c>
      <c r="I5" s="419">
        <f>+H5+1</f>
        <v>1955</v>
      </c>
      <c r="J5" s="419">
        <f t="shared" ref="J5:BU5" si="0">+I5+1</f>
        <v>1956</v>
      </c>
      <c r="K5" s="419">
        <f t="shared" si="0"/>
        <v>1957</v>
      </c>
      <c r="L5" s="419">
        <f t="shared" si="0"/>
        <v>1958</v>
      </c>
      <c r="M5" s="419">
        <f t="shared" si="0"/>
        <v>1959</v>
      </c>
      <c r="N5" s="419">
        <f t="shared" si="0"/>
        <v>1960</v>
      </c>
      <c r="O5" s="419">
        <f t="shared" si="0"/>
        <v>1961</v>
      </c>
      <c r="P5" s="419">
        <f t="shared" si="0"/>
        <v>1962</v>
      </c>
      <c r="Q5" s="419">
        <f t="shared" si="0"/>
        <v>1963</v>
      </c>
      <c r="R5" s="419">
        <f t="shared" si="0"/>
        <v>1964</v>
      </c>
      <c r="S5" s="419">
        <f t="shared" si="0"/>
        <v>1965</v>
      </c>
      <c r="T5" s="419">
        <f t="shared" si="0"/>
        <v>1966</v>
      </c>
      <c r="U5" s="419">
        <f t="shared" si="0"/>
        <v>1967</v>
      </c>
      <c r="V5" s="419">
        <f t="shared" si="0"/>
        <v>1968</v>
      </c>
      <c r="W5" s="419">
        <f t="shared" si="0"/>
        <v>1969</v>
      </c>
      <c r="X5" s="419">
        <f t="shared" si="0"/>
        <v>1970</v>
      </c>
      <c r="Y5" s="419">
        <f t="shared" si="0"/>
        <v>1971</v>
      </c>
      <c r="Z5" s="419">
        <f t="shared" si="0"/>
        <v>1972</v>
      </c>
      <c r="AA5" s="419">
        <f t="shared" si="0"/>
        <v>1973</v>
      </c>
      <c r="AB5" s="419">
        <f t="shared" si="0"/>
        <v>1974</v>
      </c>
      <c r="AC5" s="419">
        <f t="shared" si="0"/>
        <v>1975</v>
      </c>
      <c r="AD5" s="419">
        <f t="shared" si="0"/>
        <v>1976</v>
      </c>
      <c r="AE5" s="419">
        <f t="shared" si="0"/>
        <v>1977</v>
      </c>
      <c r="AF5" s="419">
        <f t="shared" si="0"/>
        <v>1978</v>
      </c>
      <c r="AG5" s="419">
        <f t="shared" si="0"/>
        <v>1979</v>
      </c>
      <c r="AH5" s="419">
        <f t="shared" si="0"/>
        <v>1980</v>
      </c>
      <c r="AI5" s="419">
        <f t="shared" si="0"/>
        <v>1981</v>
      </c>
      <c r="AJ5" s="419">
        <f t="shared" si="0"/>
        <v>1982</v>
      </c>
      <c r="AK5" s="419">
        <f t="shared" si="0"/>
        <v>1983</v>
      </c>
      <c r="AL5" s="419">
        <f t="shared" si="0"/>
        <v>1984</v>
      </c>
      <c r="AM5" s="419">
        <f t="shared" si="0"/>
        <v>1985</v>
      </c>
      <c r="AN5" s="419">
        <f t="shared" si="0"/>
        <v>1986</v>
      </c>
      <c r="AO5" s="419">
        <f t="shared" si="0"/>
        <v>1987</v>
      </c>
      <c r="AP5" s="419">
        <f t="shared" si="0"/>
        <v>1988</v>
      </c>
      <c r="AQ5" s="419">
        <f t="shared" si="0"/>
        <v>1989</v>
      </c>
      <c r="AR5" s="419">
        <f t="shared" si="0"/>
        <v>1990</v>
      </c>
      <c r="AS5" s="419">
        <f t="shared" si="0"/>
        <v>1991</v>
      </c>
      <c r="AT5" s="419">
        <f t="shared" si="0"/>
        <v>1992</v>
      </c>
      <c r="AU5" s="419">
        <f t="shared" si="0"/>
        <v>1993</v>
      </c>
      <c r="AV5" s="419">
        <f t="shared" si="0"/>
        <v>1994</v>
      </c>
      <c r="AW5" s="419">
        <f t="shared" si="0"/>
        <v>1995</v>
      </c>
      <c r="AX5" s="419">
        <f t="shared" si="0"/>
        <v>1996</v>
      </c>
      <c r="AY5" s="419">
        <f t="shared" si="0"/>
        <v>1997</v>
      </c>
      <c r="AZ5" s="419">
        <f t="shared" si="0"/>
        <v>1998</v>
      </c>
      <c r="BA5" s="419">
        <f t="shared" si="0"/>
        <v>1999</v>
      </c>
      <c r="BB5" s="419">
        <f t="shared" si="0"/>
        <v>2000</v>
      </c>
      <c r="BC5" s="419">
        <f t="shared" si="0"/>
        <v>2001</v>
      </c>
      <c r="BD5" s="419">
        <f t="shared" si="0"/>
        <v>2002</v>
      </c>
      <c r="BE5" s="419">
        <f t="shared" si="0"/>
        <v>2003</v>
      </c>
      <c r="BF5" s="419">
        <f t="shared" si="0"/>
        <v>2004</v>
      </c>
      <c r="BG5" s="419">
        <f t="shared" si="0"/>
        <v>2005</v>
      </c>
      <c r="BH5" s="419">
        <f t="shared" si="0"/>
        <v>2006</v>
      </c>
      <c r="BI5" s="419">
        <f t="shared" si="0"/>
        <v>2007</v>
      </c>
      <c r="BJ5" s="419">
        <f t="shared" si="0"/>
        <v>2008</v>
      </c>
      <c r="BK5" s="419">
        <f t="shared" si="0"/>
        <v>2009</v>
      </c>
      <c r="BL5" s="419">
        <f t="shared" si="0"/>
        <v>2010</v>
      </c>
      <c r="BM5" s="419">
        <f t="shared" si="0"/>
        <v>2011</v>
      </c>
      <c r="BN5" s="419">
        <f t="shared" si="0"/>
        <v>2012</v>
      </c>
      <c r="BO5" s="419">
        <f t="shared" si="0"/>
        <v>2013</v>
      </c>
      <c r="BP5" s="419">
        <f t="shared" si="0"/>
        <v>2014</v>
      </c>
      <c r="BQ5" s="419">
        <f t="shared" si="0"/>
        <v>2015</v>
      </c>
      <c r="BR5" s="419">
        <f t="shared" si="0"/>
        <v>2016</v>
      </c>
      <c r="BS5" s="419">
        <f t="shared" si="0"/>
        <v>2017</v>
      </c>
      <c r="BT5" s="419">
        <f t="shared" si="0"/>
        <v>2018</v>
      </c>
      <c r="BU5" s="419">
        <f t="shared" si="0"/>
        <v>2019</v>
      </c>
      <c r="BV5" s="419">
        <f t="shared" ref="BV5:BX5" si="1">+BU5+1</f>
        <v>2020</v>
      </c>
      <c r="BW5" s="419">
        <f t="shared" si="1"/>
        <v>2021</v>
      </c>
      <c r="BX5" s="419">
        <f t="shared" si="1"/>
        <v>2022</v>
      </c>
    </row>
    <row r="6" spans="1:76" ht="12.75" customHeight="1">
      <c r="A6" s="3"/>
      <c r="B6" s="1"/>
      <c r="C6" s="2"/>
      <c r="D6" s="160"/>
      <c r="E6" s="160"/>
      <c r="F6" s="160"/>
      <c r="G6" s="154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  <c r="BA6" s="155"/>
      <c r="BB6" s="155"/>
      <c r="BC6" s="155"/>
      <c r="BD6" s="155"/>
      <c r="BE6" s="155"/>
      <c r="BF6" s="155"/>
      <c r="BG6" s="155"/>
      <c r="BH6" s="155"/>
      <c r="BI6" s="155"/>
      <c r="BJ6" s="156"/>
      <c r="BK6" s="156"/>
      <c r="BL6" s="156"/>
      <c r="BM6" s="156"/>
      <c r="BN6" s="156"/>
      <c r="BO6" s="156"/>
      <c r="BP6" s="156"/>
      <c r="BQ6" s="156"/>
      <c r="BR6" s="156"/>
      <c r="BS6" s="156"/>
    </row>
    <row r="7" spans="1:76" ht="12.75" customHeight="1">
      <c r="A7" s="158" t="s">
        <v>196</v>
      </c>
      <c r="B7" s="408" t="str">
        <f>+'PIB D Pcorr'!B1</f>
        <v>CUADRO 1:    PIB y DEMANDA (PRECIOS CORRIENTES)</v>
      </c>
      <c r="C7" s="409"/>
      <c r="D7" s="409"/>
      <c r="E7" s="409"/>
      <c r="F7" s="410"/>
      <c r="G7" s="410"/>
      <c r="H7" s="1024"/>
      <c r="I7" s="1025"/>
      <c r="J7" s="1025"/>
      <c r="K7" s="1025"/>
      <c r="L7" s="1025"/>
      <c r="M7" s="1025"/>
      <c r="N7" s="1025"/>
      <c r="O7" s="1025"/>
      <c r="P7" s="1025"/>
      <c r="Q7" s="1025"/>
      <c r="R7" s="1025"/>
      <c r="S7" s="1025"/>
      <c r="T7" s="1025"/>
      <c r="U7" s="1025"/>
      <c r="V7" s="1025"/>
      <c r="W7" s="1025"/>
      <c r="X7" s="1025"/>
      <c r="Y7" s="1025"/>
      <c r="Z7" s="1025"/>
      <c r="AA7" s="1025"/>
      <c r="AB7" s="1025"/>
      <c r="AC7" s="1025"/>
      <c r="AD7" s="1025"/>
      <c r="AE7" s="1025"/>
      <c r="AF7" s="1025"/>
      <c r="AG7" s="1025"/>
      <c r="AH7" s="1025"/>
      <c r="AI7" s="1025"/>
      <c r="AJ7" s="1025"/>
      <c r="AK7" s="1025"/>
      <c r="AL7" s="1025"/>
      <c r="AM7" s="1025"/>
      <c r="AN7" s="1025"/>
      <c r="AO7" s="1025"/>
      <c r="AP7" s="1025"/>
      <c r="AQ7" s="1025"/>
      <c r="AR7" s="1025"/>
      <c r="AS7" s="1025"/>
      <c r="AT7" s="1025"/>
      <c r="AU7" s="1025"/>
      <c r="AV7" s="1025"/>
      <c r="AW7" s="1025"/>
      <c r="AX7" s="1025"/>
      <c r="AY7" s="1025"/>
      <c r="AZ7" s="1025"/>
      <c r="BA7" s="1025"/>
      <c r="BB7" s="1025"/>
      <c r="BC7" s="1025"/>
      <c r="BD7" s="1025"/>
      <c r="BE7" s="1025"/>
      <c r="BF7" s="1025"/>
      <c r="BG7" s="1025"/>
      <c r="BH7" s="1025"/>
      <c r="BI7" s="1025"/>
      <c r="BJ7" s="1025"/>
      <c r="BK7" s="1025"/>
      <c r="BL7" s="1025"/>
      <c r="BM7" s="1025"/>
      <c r="BN7" s="1025"/>
      <c r="BO7" s="1025"/>
      <c r="BP7" s="1025"/>
      <c r="BQ7" s="1025"/>
      <c r="BR7" s="1025"/>
      <c r="BS7" s="1025"/>
      <c r="BT7" s="1025"/>
      <c r="BU7" s="1025"/>
      <c r="BV7" s="1025"/>
      <c r="BW7" s="1025"/>
      <c r="BX7" s="1025"/>
    </row>
    <row r="8" spans="1:76" ht="12.75" hidden="1" customHeight="1" outlineLevel="1">
      <c r="A8" s="159"/>
      <c r="B8" s="1"/>
      <c r="C8" s="2"/>
      <c r="D8" s="160"/>
      <c r="E8" s="160"/>
      <c r="F8" s="208"/>
      <c r="G8" s="164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5"/>
      <c r="BH8" s="155"/>
      <c r="BI8" s="155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6" ht="12.75" hidden="1" customHeight="1" outlineLevel="1">
      <c r="A9" s="159"/>
      <c r="B9" s="1"/>
      <c r="C9" s="73" t="str">
        <f>+'PIB D Pcorr'!B5</f>
        <v>PIBpm</v>
      </c>
      <c r="D9" s="385" t="str">
        <f>+'PIB D Pcorr'!B4</f>
        <v>Producto Interior Bruto a precios corrientes</v>
      </c>
      <c r="E9" s="195" t="s">
        <v>1</v>
      </c>
      <c r="F9" s="195" t="s">
        <v>2</v>
      </c>
      <c r="G9" s="474"/>
      <c r="H9" s="1022" t="s">
        <v>3</v>
      </c>
      <c r="I9" s="1022"/>
      <c r="J9" s="1022"/>
      <c r="K9" s="1022"/>
      <c r="L9" s="1022"/>
      <c r="M9" s="1022"/>
      <c r="N9" s="1022"/>
      <c r="O9" s="1022"/>
      <c r="P9" s="1022"/>
      <c r="Q9" s="1022"/>
      <c r="R9" s="1021" t="s">
        <v>4</v>
      </c>
      <c r="S9" s="1021"/>
      <c r="T9" s="1021"/>
      <c r="U9" s="1021"/>
      <c r="V9" s="1021"/>
      <c r="W9" s="1021"/>
      <c r="X9" s="1021"/>
      <c r="Y9" s="1021"/>
      <c r="Z9" s="1021"/>
      <c r="AA9" s="1021"/>
      <c r="AB9" s="1021"/>
      <c r="AC9" s="1021"/>
      <c r="AD9" s="1021"/>
      <c r="AE9" s="1021"/>
      <c r="AF9" s="1021"/>
      <c r="AG9" s="1021"/>
      <c r="AH9" s="1022" t="s">
        <v>5</v>
      </c>
      <c r="AI9" s="1022"/>
      <c r="AJ9" s="1022"/>
      <c r="AK9" s="1022"/>
      <c r="AL9" s="1022"/>
      <c r="AM9" s="1022"/>
      <c r="AN9" s="1022"/>
      <c r="AO9" s="1022"/>
      <c r="AP9" s="1022"/>
      <c r="AQ9" s="1022"/>
      <c r="AR9" s="1022"/>
      <c r="AS9" s="1022"/>
      <c r="AT9" s="1022"/>
      <c r="AU9" s="1022"/>
      <c r="AV9" s="1022"/>
      <c r="AW9" s="1021" t="s">
        <v>915</v>
      </c>
      <c r="AX9" s="1021"/>
      <c r="AY9" s="1021"/>
      <c r="AZ9" s="1021"/>
      <c r="BA9" s="1021"/>
      <c r="BB9" s="1021"/>
      <c r="BC9" s="1021"/>
      <c r="BD9" s="1021"/>
      <c r="BE9" s="1021"/>
      <c r="BF9" s="1021"/>
      <c r="BG9" s="1021"/>
      <c r="BH9" s="1021"/>
      <c r="BI9" s="1021"/>
      <c r="BJ9" s="1021"/>
      <c r="BK9" s="1021"/>
      <c r="BL9" s="1021"/>
      <c r="BM9" s="1021"/>
      <c r="BN9" s="1021"/>
      <c r="BO9" s="1021"/>
      <c r="BP9" s="1021"/>
      <c r="BQ9" s="1021"/>
      <c r="BR9" s="1021"/>
      <c r="BS9" s="1021"/>
      <c r="BT9" s="1021"/>
      <c r="BU9" s="1021"/>
      <c r="BV9" s="1021"/>
      <c r="BW9" s="1021"/>
      <c r="BX9" s="1021"/>
    </row>
    <row r="10" spans="1:76" ht="12.75" hidden="1" customHeight="1" outlineLevel="1">
      <c r="A10" s="159"/>
      <c r="B10" s="1"/>
      <c r="C10" s="73" t="str">
        <f>+'PIB D Pcorr'!C5</f>
        <v>Cpr</v>
      </c>
      <c r="D10" s="385" t="str">
        <f>+'PIB D Pcorr'!D4</f>
        <v>Gasto en consumo final de las AAPP</v>
      </c>
      <c r="E10" s="195" t="s">
        <v>1</v>
      </c>
      <c r="F10" s="195" t="s">
        <v>2</v>
      </c>
      <c r="G10" s="474"/>
      <c r="H10" s="1022" t="s">
        <v>3</v>
      </c>
      <c r="I10" s="1022"/>
      <c r="J10" s="1022"/>
      <c r="K10" s="1022"/>
      <c r="L10" s="1022"/>
      <c r="M10" s="1022"/>
      <c r="N10" s="1022"/>
      <c r="O10" s="1022"/>
      <c r="P10" s="1022"/>
      <c r="Q10" s="1022"/>
      <c r="R10" s="1021" t="s">
        <v>4</v>
      </c>
      <c r="S10" s="1021"/>
      <c r="T10" s="1021"/>
      <c r="U10" s="1021"/>
      <c r="V10" s="1021"/>
      <c r="W10" s="1021"/>
      <c r="X10" s="1021"/>
      <c r="Y10" s="1021"/>
      <c r="Z10" s="1021"/>
      <c r="AA10" s="1021"/>
      <c r="AB10" s="1021"/>
      <c r="AC10" s="1021"/>
      <c r="AD10" s="1021"/>
      <c r="AE10" s="1021"/>
      <c r="AF10" s="1021"/>
      <c r="AG10" s="1021"/>
      <c r="AH10" s="1022" t="s">
        <v>5</v>
      </c>
      <c r="AI10" s="1022"/>
      <c r="AJ10" s="1022"/>
      <c r="AK10" s="1022"/>
      <c r="AL10" s="1022"/>
      <c r="AM10" s="1022"/>
      <c r="AN10" s="1022"/>
      <c r="AO10" s="1022"/>
      <c r="AP10" s="1022"/>
      <c r="AQ10" s="1022"/>
      <c r="AR10" s="1022"/>
      <c r="AS10" s="1022"/>
      <c r="AT10" s="1022"/>
      <c r="AU10" s="1022"/>
      <c r="AV10" s="1022"/>
      <c r="AW10" s="1021" t="s">
        <v>915</v>
      </c>
      <c r="AX10" s="1021"/>
      <c r="AY10" s="1021"/>
      <c r="AZ10" s="1021"/>
      <c r="BA10" s="1021"/>
      <c r="BB10" s="1021"/>
      <c r="BC10" s="1021"/>
      <c r="BD10" s="1021"/>
      <c r="BE10" s="1021"/>
      <c r="BF10" s="1021"/>
      <c r="BG10" s="1021"/>
      <c r="BH10" s="1021"/>
      <c r="BI10" s="1021"/>
      <c r="BJ10" s="1021"/>
      <c r="BK10" s="1021"/>
      <c r="BL10" s="1021"/>
      <c r="BM10" s="1021"/>
      <c r="BN10" s="1021"/>
      <c r="BO10" s="1021"/>
      <c r="BP10" s="1021"/>
      <c r="BQ10" s="1021"/>
      <c r="BR10" s="1021"/>
      <c r="BS10" s="1021"/>
      <c r="BT10" s="1021"/>
      <c r="BU10" s="1021"/>
      <c r="BV10" s="1021"/>
      <c r="BW10" s="1021"/>
      <c r="BX10" s="1021"/>
    </row>
    <row r="11" spans="1:76" ht="12.75" hidden="1" customHeight="1" outlineLevel="1">
      <c r="A11" s="159"/>
      <c r="B11" s="1"/>
      <c r="C11" s="73" t="str">
        <f>+'PIB D Pcorr'!D5</f>
        <v>Cpu</v>
      </c>
      <c r="D11" s="385" t="str">
        <f>+'PIB D Pcorr'!C4</f>
        <v>Gasto en consumo final de los hogares e ISFLSH</v>
      </c>
      <c r="E11" s="195" t="s">
        <v>1</v>
      </c>
      <c r="F11" s="195" t="s">
        <v>2</v>
      </c>
      <c r="G11" s="474"/>
      <c r="H11" s="1022" t="s">
        <v>3</v>
      </c>
      <c r="I11" s="1022"/>
      <c r="J11" s="1022"/>
      <c r="K11" s="1022"/>
      <c r="L11" s="1022"/>
      <c r="M11" s="1022"/>
      <c r="N11" s="1022"/>
      <c r="O11" s="1022"/>
      <c r="P11" s="1022"/>
      <c r="Q11" s="1022"/>
      <c r="R11" s="1021" t="s">
        <v>4</v>
      </c>
      <c r="S11" s="1021"/>
      <c r="T11" s="1021"/>
      <c r="U11" s="1021"/>
      <c r="V11" s="1021"/>
      <c r="W11" s="1021"/>
      <c r="X11" s="1021"/>
      <c r="Y11" s="1021"/>
      <c r="Z11" s="1021"/>
      <c r="AA11" s="1021"/>
      <c r="AB11" s="1021"/>
      <c r="AC11" s="1021"/>
      <c r="AD11" s="1021"/>
      <c r="AE11" s="1021"/>
      <c r="AF11" s="1021"/>
      <c r="AG11" s="1021"/>
      <c r="AH11" s="1022" t="s">
        <v>5</v>
      </c>
      <c r="AI11" s="1022"/>
      <c r="AJ11" s="1022"/>
      <c r="AK11" s="1022"/>
      <c r="AL11" s="1022"/>
      <c r="AM11" s="1022"/>
      <c r="AN11" s="1022"/>
      <c r="AO11" s="1022"/>
      <c r="AP11" s="1022"/>
      <c r="AQ11" s="1022"/>
      <c r="AR11" s="1022"/>
      <c r="AS11" s="1022"/>
      <c r="AT11" s="1022"/>
      <c r="AU11" s="1022"/>
      <c r="AV11" s="1022"/>
      <c r="AW11" s="1021" t="s">
        <v>915</v>
      </c>
      <c r="AX11" s="1021"/>
      <c r="AY11" s="1021"/>
      <c r="AZ11" s="1021"/>
      <c r="BA11" s="1021"/>
      <c r="BB11" s="1021"/>
      <c r="BC11" s="1021"/>
      <c r="BD11" s="1021"/>
      <c r="BE11" s="1021"/>
      <c r="BF11" s="1021"/>
      <c r="BG11" s="1021"/>
      <c r="BH11" s="1021"/>
      <c r="BI11" s="1021"/>
      <c r="BJ11" s="1021"/>
      <c r="BK11" s="1021"/>
      <c r="BL11" s="1021"/>
      <c r="BM11" s="1021"/>
      <c r="BN11" s="1021"/>
      <c r="BO11" s="1021"/>
      <c r="BP11" s="1021"/>
      <c r="BQ11" s="1021"/>
      <c r="BR11" s="1021"/>
      <c r="BS11" s="1021"/>
      <c r="BT11" s="1021"/>
      <c r="BU11" s="1021"/>
      <c r="BV11" s="1021"/>
      <c r="BW11" s="1021"/>
      <c r="BX11" s="1021"/>
    </row>
    <row r="12" spans="1:76" ht="12.75" hidden="1" customHeight="1" outlineLevel="1">
      <c r="A12" s="159"/>
      <c r="B12" s="1"/>
      <c r="C12" s="73" t="str">
        <f>+'PIB D Pcorr'!E5</f>
        <v>FBC</v>
      </c>
      <c r="D12" s="385" t="str">
        <f>+'PIB D Pcorr'!E4</f>
        <v>Formación bruta de capital</v>
      </c>
      <c r="E12" s="195" t="s">
        <v>1</v>
      </c>
      <c r="F12" s="195" t="s">
        <v>2</v>
      </c>
      <c r="G12" s="478"/>
      <c r="H12" s="1022" t="s">
        <v>3</v>
      </c>
      <c r="I12" s="1022"/>
      <c r="J12" s="1022"/>
      <c r="K12" s="1022"/>
      <c r="L12" s="1022"/>
      <c r="M12" s="1022"/>
      <c r="N12" s="1022"/>
      <c r="O12" s="1022"/>
      <c r="P12" s="1022"/>
      <c r="Q12" s="1022"/>
      <c r="R12" s="1021" t="s">
        <v>4</v>
      </c>
      <c r="S12" s="1021"/>
      <c r="T12" s="1021"/>
      <c r="U12" s="1021"/>
      <c r="V12" s="1021"/>
      <c r="W12" s="1021"/>
      <c r="X12" s="1021"/>
      <c r="Y12" s="1021"/>
      <c r="Z12" s="1021"/>
      <c r="AA12" s="1021"/>
      <c r="AB12" s="1021"/>
      <c r="AC12" s="1021"/>
      <c r="AD12" s="1021"/>
      <c r="AE12" s="1021"/>
      <c r="AF12" s="1021"/>
      <c r="AG12" s="1021"/>
      <c r="AH12" s="1022" t="s">
        <v>5</v>
      </c>
      <c r="AI12" s="1022"/>
      <c r="AJ12" s="1022"/>
      <c r="AK12" s="1022"/>
      <c r="AL12" s="1022"/>
      <c r="AM12" s="1022"/>
      <c r="AN12" s="1022"/>
      <c r="AO12" s="1022"/>
      <c r="AP12" s="1022"/>
      <c r="AQ12" s="1022"/>
      <c r="AR12" s="1022"/>
      <c r="AS12" s="1022"/>
      <c r="AT12" s="1022"/>
      <c r="AU12" s="1022"/>
      <c r="AV12" s="1022"/>
      <c r="AW12" s="1021" t="s">
        <v>915</v>
      </c>
      <c r="AX12" s="1021"/>
      <c r="AY12" s="1021"/>
      <c r="AZ12" s="1021"/>
      <c r="BA12" s="1021"/>
      <c r="BB12" s="1021"/>
      <c r="BC12" s="1021"/>
      <c r="BD12" s="1021"/>
      <c r="BE12" s="1021"/>
      <c r="BF12" s="1021"/>
      <c r="BG12" s="1021"/>
      <c r="BH12" s="1021"/>
      <c r="BI12" s="1021"/>
      <c r="BJ12" s="1021"/>
      <c r="BK12" s="1021"/>
      <c r="BL12" s="1021"/>
      <c r="BM12" s="1021"/>
      <c r="BN12" s="1021"/>
      <c r="BO12" s="1021"/>
      <c r="BP12" s="1021"/>
      <c r="BQ12" s="1021"/>
      <c r="BR12" s="1021"/>
      <c r="BS12" s="1021"/>
      <c r="BT12" s="1021"/>
      <c r="BU12" s="1021"/>
      <c r="BV12" s="1021"/>
      <c r="BW12" s="1021"/>
      <c r="BX12" s="1021"/>
    </row>
    <row r="13" spans="1:76" ht="12.75" hidden="1" customHeight="1" outlineLevel="1">
      <c r="A13" s="159"/>
      <c r="B13" s="1"/>
      <c r="C13" s="73" t="str">
        <f>+'PIB D Pcorr'!I5</f>
        <v>X</v>
      </c>
      <c r="D13" s="385" t="str">
        <f>+'PIB D Pcorr'!I4</f>
        <v>Exportaciones de bienes y servicios</v>
      </c>
      <c r="E13" s="195" t="s">
        <v>1</v>
      </c>
      <c r="F13" s="195" t="s">
        <v>2</v>
      </c>
      <c r="G13" s="474"/>
      <c r="H13" s="1022" t="s">
        <v>3</v>
      </c>
      <c r="I13" s="1022"/>
      <c r="J13" s="1022"/>
      <c r="K13" s="1022"/>
      <c r="L13" s="1022"/>
      <c r="M13" s="1022"/>
      <c r="N13" s="1022"/>
      <c r="O13" s="1022"/>
      <c r="P13" s="1022"/>
      <c r="Q13" s="1022"/>
      <c r="R13" s="1021" t="s">
        <v>4</v>
      </c>
      <c r="S13" s="1021"/>
      <c r="T13" s="1021"/>
      <c r="U13" s="1021"/>
      <c r="V13" s="1021"/>
      <c r="W13" s="1021"/>
      <c r="X13" s="1021"/>
      <c r="Y13" s="1021"/>
      <c r="Z13" s="1021"/>
      <c r="AA13" s="1021"/>
      <c r="AB13" s="1021"/>
      <c r="AC13" s="1021"/>
      <c r="AD13" s="1021"/>
      <c r="AE13" s="1021"/>
      <c r="AF13" s="1021"/>
      <c r="AG13" s="1021"/>
      <c r="AH13" s="1022" t="s">
        <v>5</v>
      </c>
      <c r="AI13" s="1022"/>
      <c r="AJ13" s="1022"/>
      <c r="AK13" s="1022"/>
      <c r="AL13" s="1022"/>
      <c r="AM13" s="1022"/>
      <c r="AN13" s="1022"/>
      <c r="AO13" s="1022"/>
      <c r="AP13" s="1022"/>
      <c r="AQ13" s="1022"/>
      <c r="AR13" s="1022"/>
      <c r="AS13" s="1022"/>
      <c r="AT13" s="1022"/>
      <c r="AU13" s="1022"/>
      <c r="AV13" s="1022"/>
      <c r="AW13" s="1021" t="s">
        <v>915</v>
      </c>
      <c r="AX13" s="1021"/>
      <c r="AY13" s="1021"/>
      <c r="AZ13" s="1021"/>
      <c r="BA13" s="1021"/>
      <c r="BB13" s="1021"/>
      <c r="BC13" s="1021"/>
      <c r="BD13" s="1021"/>
      <c r="BE13" s="1021"/>
      <c r="BF13" s="1021"/>
      <c r="BG13" s="1021"/>
      <c r="BH13" s="1021"/>
      <c r="BI13" s="1021"/>
      <c r="BJ13" s="1021"/>
      <c r="BK13" s="1021"/>
      <c r="BL13" s="1021"/>
      <c r="BM13" s="1021"/>
      <c r="BN13" s="1021"/>
      <c r="BO13" s="1021"/>
      <c r="BP13" s="1021"/>
      <c r="BQ13" s="1021"/>
      <c r="BR13" s="1021"/>
      <c r="BS13" s="1021"/>
      <c r="BT13" s="1021"/>
      <c r="BU13" s="1021"/>
      <c r="BV13" s="1021"/>
      <c r="BW13" s="1021"/>
      <c r="BX13" s="1021"/>
    </row>
    <row r="14" spans="1:76" ht="12.75" hidden="1" customHeight="1" outlineLevel="1">
      <c r="A14" s="159"/>
      <c r="B14" s="1"/>
      <c r="C14" s="73" t="str">
        <f>+'PIB D Pcorr'!J5</f>
        <v>M</v>
      </c>
      <c r="D14" s="385" t="str">
        <f>+'PIB D Pcorr'!J4</f>
        <v>Importaciones de bienes y servicios</v>
      </c>
      <c r="E14" s="195" t="s">
        <v>1</v>
      </c>
      <c r="F14" s="195" t="s">
        <v>2</v>
      </c>
      <c r="G14" s="474"/>
      <c r="H14" s="1022" t="s">
        <v>3</v>
      </c>
      <c r="I14" s="1022"/>
      <c r="J14" s="1022"/>
      <c r="K14" s="1022"/>
      <c r="L14" s="1022"/>
      <c r="M14" s="1022"/>
      <c r="N14" s="1022"/>
      <c r="O14" s="1022"/>
      <c r="P14" s="1022"/>
      <c r="Q14" s="1022"/>
      <c r="R14" s="1021" t="s">
        <v>4</v>
      </c>
      <c r="S14" s="1021"/>
      <c r="T14" s="1021"/>
      <c r="U14" s="1021"/>
      <c r="V14" s="1021"/>
      <c r="W14" s="1021"/>
      <c r="X14" s="1021"/>
      <c r="Y14" s="1021"/>
      <c r="Z14" s="1021"/>
      <c r="AA14" s="1021"/>
      <c r="AB14" s="1021"/>
      <c r="AC14" s="1021"/>
      <c r="AD14" s="1021"/>
      <c r="AE14" s="1021"/>
      <c r="AF14" s="1021"/>
      <c r="AG14" s="1021"/>
      <c r="AH14" s="1022" t="s">
        <v>5</v>
      </c>
      <c r="AI14" s="1022"/>
      <c r="AJ14" s="1022"/>
      <c r="AK14" s="1022"/>
      <c r="AL14" s="1022"/>
      <c r="AM14" s="1022"/>
      <c r="AN14" s="1022"/>
      <c r="AO14" s="1022"/>
      <c r="AP14" s="1022"/>
      <c r="AQ14" s="1022"/>
      <c r="AR14" s="1022"/>
      <c r="AS14" s="1022"/>
      <c r="AT14" s="1022"/>
      <c r="AU14" s="1022"/>
      <c r="AV14" s="1022"/>
      <c r="AW14" s="1021" t="s">
        <v>915</v>
      </c>
      <c r="AX14" s="1021"/>
      <c r="AY14" s="1021"/>
      <c r="AZ14" s="1021"/>
      <c r="BA14" s="1021"/>
      <c r="BB14" s="1021"/>
      <c r="BC14" s="1021"/>
      <c r="BD14" s="1021"/>
      <c r="BE14" s="1021"/>
      <c r="BF14" s="1021"/>
      <c r="BG14" s="1021"/>
      <c r="BH14" s="1021"/>
      <c r="BI14" s="1021"/>
      <c r="BJ14" s="1021"/>
      <c r="BK14" s="1021"/>
      <c r="BL14" s="1021"/>
      <c r="BM14" s="1021"/>
      <c r="BN14" s="1021"/>
      <c r="BO14" s="1021"/>
      <c r="BP14" s="1021"/>
      <c r="BQ14" s="1021"/>
      <c r="BR14" s="1021"/>
      <c r="BS14" s="1021"/>
      <c r="BT14" s="1021"/>
      <c r="BU14" s="1021"/>
      <c r="BV14" s="1021"/>
      <c r="BW14" s="1021"/>
      <c r="BX14" s="1021"/>
    </row>
    <row r="15" spans="1:76" ht="12.75" hidden="1" customHeight="1" outlineLevel="1">
      <c r="A15" s="3"/>
      <c r="B15" s="1"/>
      <c r="C15" s="170"/>
      <c r="D15" s="171"/>
      <c r="E15" s="160"/>
      <c r="F15" s="160"/>
      <c r="G15" s="172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7"/>
      <c r="AY15" s="177"/>
      <c r="AZ15" s="177"/>
      <c r="BA15" s="177"/>
      <c r="BB15" s="177"/>
      <c r="BC15" s="177"/>
      <c r="BD15" s="177"/>
      <c r="BE15" s="177"/>
      <c r="BF15" s="177"/>
      <c r="BG15" s="177"/>
      <c r="BH15" s="177"/>
      <c r="BI15" s="177"/>
      <c r="BJ15" s="176"/>
      <c r="BK15" s="176"/>
      <c r="BL15" s="176"/>
      <c r="BM15" s="176"/>
      <c r="BN15" s="176"/>
      <c r="BO15" s="176"/>
      <c r="BP15" s="156"/>
      <c r="BQ15" s="156"/>
      <c r="BR15" s="156"/>
      <c r="BS15" s="156"/>
    </row>
    <row r="16" spans="1:76" ht="12.75" customHeight="1" collapsed="1">
      <c r="A16" s="3"/>
      <c r="B16" s="1"/>
      <c r="C16" s="170"/>
      <c r="D16" s="171"/>
      <c r="E16" s="160"/>
      <c r="F16" s="160"/>
      <c r="G16" s="172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</row>
    <row r="17" spans="1:76" ht="12.75" customHeight="1">
      <c r="A17" s="158" t="s">
        <v>197</v>
      </c>
      <c r="B17" s="408" t="str">
        <f>+'PIB D Pctes'!B1</f>
        <v>CUADRO 2:    PIB y DEMANDA (PRECIOS CONSTANTES)</v>
      </c>
      <c r="C17" s="411"/>
      <c r="D17" s="409" t="str">
        <f>+A4</f>
        <v>AÑO 2015=100</v>
      </c>
      <c r="E17" s="409"/>
      <c r="F17" s="410"/>
      <c r="G17" s="410"/>
      <c r="H17" s="1024"/>
      <c r="I17" s="1025"/>
      <c r="J17" s="1025"/>
      <c r="K17" s="1025"/>
      <c r="L17" s="1025"/>
      <c r="M17" s="1025"/>
      <c r="N17" s="1025"/>
      <c r="O17" s="1025"/>
      <c r="P17" s="1025"/>
      <c r="Q17" s="1025"/>
      <c r="R17" s="1025"/>
      <c r="S17" s="1025"/>
      <c r="T17" s="1025"/>
      <c r="U17" s="1025"/>
      <c r="V17" s="1025"/>
      <c r="W17" s="1025"/>
      <c r="X17" s="1025"/>
      <c r="Y17" s="1025"/>
      <c r="Z17" s="1025"/>
      <c r="AA17" s="1025"/>
      <c r="AB17" s="1025"/>
      <c r="AC17" s="1025"/>
      <c r="AD17" s="1025"/>
      <c r="AE17" s="1025"/>
      <c r="AF17" s="1025"/>
      <c r="AG17" s="1025"/>
      <c r="AH17" s="1025"/>
      <c r="AI17" s="1025"/>
      <c r="AJ17" s="1025"/>
      <c r="AK17" s="1025"/>
      <c r="AL17" s="1025"/>
      <c r="AM17" s="1025"/>
      <c r="AN17" s="1025"/>
      <c r="AO17" s="1025"/>
      <c r="AP17" s="1025"/>
      <c r="AQ17" s="1025"/>
      <c r="AR17" s="1025"/>
      <c r="AS17" s="1025"/>
      <c r="AT17" s="1025"/>
      <c r="AU17" s="1025"/>
      <c r="AV17" s="1025"/>
      <c r="AW17" s="1025"/>
      <c r="AX17" s="1025"/>
      <c r="AY17" s="1025"/>
      <c r="AZ17" s="1025"/>
      <c r="BA17" s="1025"/>
      <c r="BB17" s="1025"/>
      <c r="BC17" s="1025"/>
      <c r="BD17" s="1025"/>
      <c r="BE17" s="1025"/>
      <c r="BF17" s="1025"/>
      <c r="BG17" s="1025"/>
      <c r="BH17" s="1025"/>
      <c r="BI17" s="1025"/>
      <c r="BJ17" s="1025"/>
      <c r="BK17" s="1025"/>
      <c r="BL17" s="1025"/>
      <c r="BM17" s="1025"/>
      <c r="BN17" s="1025"/>
      <c r="BO17" s="1025"/>
      <c r="BP17" s="1025"/>
      <c r="BQ17" s="1025"/>
      <c r="BR17" s="1025"/>
      <c r="BS17" s="1025"/>
      <c r="BT17" s="1025"/>
      <c r="BU17" s="1025"/>
      <c r="BV17" s="1025"/>
      <c r="BW17" s="1025"/>
      <c r="BX17" s="1025"/>
    </row>
    <row r="18" spans="1:76" ht="12.75" hidden="1" customHeight="1" outlineLevel="1" collapsed="1">
      <c r="A18" s="159"/>
      <c r="B18" s="1"/>
      <c r="C18" s="170"/>
      <c r="D18" s="171"/>
      <c r="E18" s="160"/>
      <c r="F18" s="160"/>
      <c r="G18" s="172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</row>
    <row r="19" spans="1:76" ht="12.75" hidden="1" customHeight="1" outlineLevel="1">
      <c r="A19" s="159"/>
      <c r="B19" s="1"/>
      <c r="C19" s="73" t="str">
        <f>+'PIB D Pctes'!B5</f>
        <v>PIBpctes15</v>
      </c>
      <c r="D19" s="385" t="str">
        <f>+'PIB D Pctes'!B4</f>
        <v>Producto Interior Bruto a precios constantes</v>
      </c>
      <c r="E19" s="195" t="s">
        <v>13</v>
      </c>
      <c r="F19" s="195" t="s">
        <v>2</v>
      </c>
      <c r="G19" s="532"/>
      <c r="H19" s="1022" t="s">
        <v>3</v>
      </c>
      <c r="I19" s="1022"/>
      <c r="J19" s="1022"/>
      <c r="K19" s="1022"/>
      <c r="L19" s="1022"/>
      <c r="M19" s="1022"/>
      <c r="N19" s="1022"/>
      <c r="O19" s="1022"/>
      <c r="P19" s="1022"/>
      <c r="Q19" s="1022"/>
      <c r="R19" s="1021" t="s">
        <v>4</v>
      </c>
      <c r="S19" s="1021"/>
      <c r="T19" s="1021"/>
      <c r="U19" s="1021"/>
      <c r="V19" s="1021"/>
      <c r="W19" s="1021"/>
      <c r="X19" s="1021"/>
      <c r="Y19" s="1021"/>
      <c r="Z19" s="1021"/>
      <c r="AA19" s="1021"/>
      <c r="AB19" s="1021"/>
      <c r="AC19" s="1021"/>
      <c r="AD19" s="1021"/>
      <c r="AE19" s="1021"/>
      <c r="AF19" s="1021"/>
      <c r="AG19" s="1021"/>
      <c r="AH19" s="1022" t="s">
        <v>5</v>
      </c>
      <c r="AI19" s="1022"/>
      <c r="AJ19" s="1022"/>
      <c r="AK19" s="1022"/>
      <c r="AL19" s="1022"/>
      <c r="AM19" s="1022"/>
      <c r="AN19" s="1022"/>
      <c r="AO19" s="1022"/>
      <c r="AP19" s="1022"/>
      <c r="AQ19" s="1022"/>
      <c r="AR19" s="1022"/>
      <c r="AS19" s="1022"/>
      <c r="AT19" s="1022"/>
      <c r="AU19" s="1022"/>
      <c r="AV19" s="1022"/>
      <c r="AW19" s="1021" t="s">
        <v>915</v>
      </c>
      <c r="AX19" s="1021"/>
      <c r="AY19" s="1021"/>
      <c r="AZ19" s="1021"/>
      <c r="BA19" s="1021"/>
      <c r="BB19" s="1021"/>
      <c r="BC19" s="1021"/>
      <c r="BD19" s="1021"/>
      <c r="BE19" s="1021"/>
      <c r="BF19" s="1021"/>
      <c r="BG19" s="1021"/>
      <c r="BH19" s="1021"/>
      <c r="BI19" s="1021"/>
      <c r="BJ19" s="1021"/>
      <c r="BK19" s="1021"/>
      <c r="BL19" s="1021"/>
      <c r="BM19" s="1021"/>
      <c r="BN19" s="1021"/>
      <c r="BO19" s="1021"/>
      <c r="BP19" s="1021"/>
      <c r="BQ19" s="1021"/>
      <c r="BR19" s="1021"/>
      <c r="BS19" s="1021"/>
      <c r="BT19" s="1021"/>
      <c r="BU19" s="1021"/>
      <c r="BV19" s="1021"/>
      <c r="BW19" s="1021"/>
      <c r="BX19" s="1021"/>
    </row>
    <row r="20" spans="1:76" ht="12.75" hidden="1" customHeight="1" outlineLevel="1">
      <c r="A20" s="159"/>
      <c r="B20" s="1"/>
      <c r="C20" s="73" t="str">
        <f>+'PIB D Pctes'!C5</f>
        <v>Cpr15</v>
      </c>
      <c r="D20" s="385" t="str">
        <f>+'PIB D Pctes'!C4</f>
        <v>Gasto en consumo final de los hogares e ISFLSH</v>
      </c>
      <c r="E20" s="195" t="s">
        <v>13</v>
      </c>
      <c r="F20" s="195" t="s">
        <v>2</v>
      </c>
      <c r="G20" s="532"/>
      <c r="H20" s="1022" t="s">
        <v>3</v>
      </c>
      <c r="I20" s="1022"/>
      <c r="J20" s="1022"/>
      <c r="K20" s="1022"/>
      <c r="L20" s="1022"/>
      <c r="M20" s="1022"/>
      <c r="N20" s="1022"/>
      <c r="O20" s="1022"/>
      <c r="P20" s="1022"/>
      <c r="Q20" s="1022"/>
      <c r="R20" s="1021" t="s">
        <v>4</v>
      </c>
      <c r="S20" s="1021"/>
      <c r="T20" s="1021"/>
      <c r="U20" s="1021"/>
      <c r="V20" s="1021"/>
      <c r="W20" s="1021"/>
      <c r="X20" s="1021"/>
      <c r="Y20" s="1021"/>
      <c r="Z20" s="1021"/>
      <c r="AA20" s="1021"/>
      <c r="AB20" s="1021"/>
      <c r="AC20" s="1021"/>
      <c r="AD20" s="1021"/>
      <c r="AE20" s="1021"/>
      <c r="AF20" s="1021"/>
      <c r="AG20" s="1021"/>
      <c r="AH20" s="1022" t="s">
        <v>5</v>
      </c>
      <c r="AI20" s="1022"/>
      <c r="AJ20" s="1022"/>
      <c r="AK20" s="1022"/>
      <c r="AL20" s="1022"/>
      <c r="AM20" s="1022"/>
      <c r="AN20" s="1022"/>
      <c r="AO20" s="1022"/>
      <c r="AP20" s="1022"/>
      <c r="AQ20" s="1022"/>
      <c r="AR20" s="1022"/>
      <c r="AS20" s="1022"/>
      <c r="AT20" s="1022"/>
      <c r="AU20" s="1022"/>
      <c r="AV20" s="1022"/>
      <c r="AW20" s="1021" t="s">
        <v>915</v>
      </c>
      <c r="AX20" s="1021"/>
      <c r="AY20" s="1021"/>
      <c r="AZ20" s="1021"/>
      <c r="BA20" s="1021"/>
      <c r="BB20" s="1021"/>
      <c r="BC20" s="1021"/>
      <c r="BD20" s="1021"/>
      <c r="BE20" s="1021"/>
      <c r="BF20" s="1021"/>
      <c r="BG20" s="1021"/>
      <c r="BH20" s="1021"/>
      <c r="BI20" s="1021"/>
      <c r="BJ20" s="1021"/>
      <c r="BK20" s="1021"/>
      <c r="BL20" s="1021"/>
      <c r="BM20" s="1021"/>
      <c r="BN20" s="1021"/>
      <c r="BO20" s="1021"/>
      <c r="BP20" s="1021"/>
      <c r="BQ20" s="1021"/>
      <c r="BR20" s="1021"/>
      <c r="BS20" s="1021"/>
      <c r="BT20" s="1021"/>
      <c r="BU20" s="1021"/>
      <c r="BV20" s="1021"/>
      <c r="BW20" s="1021"/>
      <c r="BX20" s="1021"/>
    </row>
    <row r="21" spans="1:76" ht="12.75" hidden="1" customHeight="1" outlineLevel="1">
      <c r="A21" s="159"/>
      <c r="B21" s="1"/>
      <c r="C21" s="73" t="str">
        <f>+'PIB D Pctes'!D5</f>
        <v>Cpu15</v>
      </c>
      <c r="D21" s="385" t="str">
        <f>+'PIB D Pctes'!D4</f>
        <v>Gasto en consumo final de las AAPP</v>
      </c>
      <c r="E21" s="195" t="s">
        <v>13</v>
      </c>
      <c r="F21" s="195" t="s">
        <v>2</v>
      </c>
      <c r="G21" s="532"/>
      <c r="H21" s="1022" t="s">
        <v>3</v>
      </c>
      <c r="I21" s="1022"/>
      <c r="J21" s="1022"/>
      <c r="K21" s="1022"/>
      <c r="L21" s="1022"/>
      <c r="M21" s="1022"/>
      <c r="N21" s="1022"/>
      <c r="O21" s="1022"/>
      <c r="P21" s="1022"/>
      <c r="Q21" s="1022"/>
      <c r="R21" s="1021" t="s">
        <v>4</v>
      </c>
      <c r="S21" s="1021"/>
      <c r="T21" s="1021"/>
      <c r="U21" s="1021"/>
      <c r="V21" s="1021"/>
      <c r="W21" s="1021"/>
      <c r="X21" s="1021"/>
      <c r="Y21" s="1021"/>
      <c r="Z21" s="1021"/>
      <c r="AA21" s="1021"/>
      <c r="AB21" s="1021"/>
      <c r="AC21" s="1021"/>
      <c r="AD21" s="1021"/>
      <c r="AE21" s="1021"/>
      <c r="AF21" s="1021"/>
      <c r="AG21" s="1021"/>
      <c r="AH21" s="1022" t="s">
        <v>5</v>
      </c>
      <c r="AI21" s="1022"/>
      <c r="AJ21" s="1022"/>
      <c r="AK21" s="1022"/>
      <c r="AL21" s="1022"/>
      <c r="AM21" s="1022"/>
      <c r="AN21" s="1022"/>
      <c r="AO21" s="1022"/>
      <c r="AP21" s="1022"/>
      <c r="AQ21" s="1022"/>
      <c r="AR21" s="1022"/>
      <c r="AS21" s="1022"/>
      <c r="AT21" s="1022"/>
      <c r="AU21" s="1022"/>
      <c r="AV21" s="1022"/>
      <c r="AW21" s="1021" t="s">
        <v>915</v>
      </c>
      <c r="AX21" s="1021"/>
      <c r="AY21" s="1021"/>
      <c r="AZ21" s="1021"/>
      <c r="BA21" s="1021"/>
      <c r="BB21" s="1021"/>
      <c r="BC21" s="1021"/>
      <c r="BD21" s="1021"/>
      <c r="BE21" s="1021"/>
      <c r="BF21" s="1021"/>
      <c r="BG21" s="1021"/>
      <c r="BH21" s="1021"/>
      <c r="BI21" s="1021"/>
      <c r="BJ21" s="1021"/>
      <c r="BK21" s="1021"/>
      <c r="BL21" s="1021"/>
      <c r="BM21" s="1021"/>
      <c r="BN21" s="1021"/>
      <c r="BO21" s="1021"/>
      <c r="BP21" s="1021"/>
      <c r="BQ21" s="1021"/>
      <c r="BR21" s="1021"/>
      <c r="BS21" s="1021"/>
      <c r="BT21" s="1021"/>
      <c r="BU21" s="1021"/>
      <c r="BV21" s="1021"/>
      <c r="BW21" s="1021"/>
      <c r="BX21" s="1021"/>
    </row>
    <row r="22" spans="1:76" ht="12.75" hidden="1" customHeight="1" outlineLevel="1">
      <c r="A22" s="159"/>
      <c r="B22" s="1"/>
      <c r="C22" s="73" t="str">
        <f>+'PIB D Pctes'!E5</f>
        <v>FBC15</v>
      </c>
      <c r="D22" s="385" t="str">
        <f>+'PIB D Pctes'!E4</f>
        <v>Formación bruta de capital</v>
      </c>
      <c r="E22" s="195" t="s">
        <v>13</v>
      </c>
      <c r="F22" s="195" t="s">
        <v>2</v>
      </c>
      <c r="G22" s="532"/>
      <c r="H22" s="1022" t="s">
        <v>3</v>
      </c>
      <c r="I22" s="1022"/>
      <c r="J22" s="1022"/>
      <c r="K22" s="1022"/>
      <c r="L22" s="1022"/>
      <c r="M22" s="1022"/>
      <c r="N22" s="1022"/>
      <c r="O22" s="1022"/>
      <c r="P22" s="1022"/>
      <c r="Q22" s="1022"/>
      <c r="R22" s="1021" t="s">
        <v>4</v>
      </c>
      <c r="S22" s="1021"/>
      <c r="T22" s="1021"/>
      <c r="U22" s="1021"/>
      <c r="V22" s="1021"/>
      <c r="W22" s="1021"/>
      <c r="X22" s="1021"/>
      <c r="Y22" s="1021"/>
      <c r="Z22" s="1021"/>
      <c r="AA22" s="1021"/>
      <c r="AB22" s="1021"/>
      <c r="AC22" s="1021"/>
      <c r="AD22" s="1021"/>
      <c r="AE22" s="1021"/>
      <c r="AF22" s="1021"/>
      <c r="AG22" s="1021"/>
      <c r="AH22" s="1022" t="s">
        <v>5</v>
      </c>
      <c r="AI22" s="1022"/>
      <c r="AJ22" s="1022"/>
      <c r="AK22" s="1022"/>
      <c r="AL22" s="1022"/>
      <c r="AM22" s="1022"/>
      <c r="AN22" s="1022"/>
      <c r="AO22" s="1022"/>
      <c r="AP22" s="1022"/>
      <c r="AQ22" s="1022"/>
      <c r="AR22" s="1022"/>
      <c r="AS22" s="1022"/>
      <c r="AT22" s="1022"/>
      <c r="AU22" s="1022"/>
      <c r="AV22" s="1022"/>
      <c r="AW22" s="1021" t="s">
        <v>915</v>
      </c>
      <c r="AX22" s="1021"/>
      <c r="AY22" s="1021"/>
      <c r="AZ22" s="1021"/>
      <c r="BA22" s="1021"/>
      <c r="BB22" s="1021"/>
      <c r="BC22" s="1021"/>
      <c r="BD22" s="1021"/>
      <c r="BE22" s="1021"/>
      <c r="BF22" s="1021"/>
      <c r="BG22" s="1021"/>
      <c r="BH22" s="1021"/>
      <c r="BI22" s="1021"/>
      <c r="BJ22" s="1021"/>
      <c r="BK22" s="1021"/>
      <c r="BL22" s="1021"/>
      <c r="BM22" s="1021"/>
      <c r="BN22" s="1021"/>
      <c r="BO22" s="1021"/>
      <c r="BP22" s="1021"/>
      <c r="BQ22" s="1021"/>
      <c r="BR22" s="1021"/>
      <c r="BS22" s="1021"/>
      <c r="BT22" s="1021"/>
      <c r="BU22" s="1021"/>
      <c r="BV22" s="1021"/>
      <c r="BW22" s="1021"/>
      <c r="BX22" s="1021"/>
    </row>
    <row r="23" spans="1:76" ht="12.75" hidden="1" customHeight="1" outlineLevel="1">
      <c r="A23" s="159"/>
      <c r="B23" s="1"/>
      <c r="C23" s="73" t="str">
        <f>+'PIB D Pctes'!I5</f>
        <v>X15</v>
      </c>
      <c r="D23" s="385" t="str">
        <f>+'PIB D Pctes'!I4</f>
        <v>Exportaciones de bienes y servicios</v>
      </c>
      <c r="E23" s="195" t="s">
        <v>13</v>
      </c>
      <c r="F23" s="195" t="s">
        <v>2</v>
      </c>
      <c r="G23" s="532"/>
      <c r="H23" s="1022" t="s">
        <v>3</v>
      </c>
      <c r="I23" s="1022"/>
      <c r="J23" s="1022"/>
      <c r="K23" s="1022"/>
      <c r="L23" s="1022"/>
      <c r="M23" s="1022"/>
      <c r="N23" s="1022"/>
      <c r="O23" s="1022"/>
      <c r="P23" s="1022"/>
      <c r="Q23" s="1022"/>
      <c r="R23" s="1021" t="s">
        <v>4</v>
      </c>
      <c r="S23" s="1021"/>
      <c r="T23" s="1021"/>
      <c r="U23" s="1021"/>
      <c r="V23" s="1021"/>
      <c r="W23" s="1021"/>
      <c r="X23" s="1021"/>
      <c r="Y23" s="1021"/>
      <c r="Z23" s="1021"/>
      <c r="AA23" s="1021"/>
      <c r="AB23" s="1021"/>
      <c r="AC23" s="1021"/>
      <c r="AD23" s="1021"/>
      <c r="AE23" s="1021"/>
      <c r="AF23" s="1021"/>
      <c r="AG23" s="1021"/>
      <c r="AH23" s="1022" t="s">
        <v>5</v>
      </c>
      <c r="AI23" s="1022"/>
      <c r="AJ23" s="1022"/>
      <c r="AK23" s="1022"/>
      <c r="AL23" s="1022"/>
      <c r="AM23" s="1022"/>
      <c r="AN23" s="1022"/>
      <c r="AO23" s="1022"/>
      <c r="AP23" s="1022"/>
      <c r="AQ23" s="1022"/>
      <c r="AR23" s="1022"/>
      <c r="AS23" s="1022"/>
      <c r="AT23" s="1022"/>
      <c r="AU23" s="1022"/>
      <c r="AV23" s="1022"/>
      <c r="AW23" s="1021" t="s">
        <v>915</v>
      </c>
      <c r="AX23" s="1021"/>
      <c r="AY23" s="1021"/>
      <c r="AZ23" s="1021"/>
      <c r="BA23" s="1021"/>
      <c r="BB23" s="1021"/>
      <c r="BC23" s="1021"/>
      <c r="BD23" s="1021"/>
      <c r="BE23" s="1021"/>
      <c r="BF23" s="1021"/>
      <c r="BG23" s="1021"/>
      <c r="BH23" s="1021"/>
      <c r="BI23" s="1021"/>
      <c r="BJ23" s="1021"/>
      <c r="BK23" s="1021"/>
      <c r="BL23" s="1021"/>
      <c r="BM23" s="1021"/>
      <c r="BN23" s="1021"/>
      <c r="BO23" s="1021"/>
      <c r="BP23" s="1021"/>
      <c r="BQ23" s="1021"/>
      <c r="BR23" s="1021"/>
      <c r="BS23" s="1021"/>
      <c r="BT23" s="1021"/>
      <c r="BU23" s="1021"/>
      <c r="BV23" s="1021"/>
      <c r="BW23" s="1021"/>
      <c r="BX23" s="1021"/>
    </row>
    <row r="24" spans="1:76" ht="12.75" hidden="1" customHeight="1" outlineLevel="1">
      <c r="A24" s="159"/>
      <c r="B24" s="1"/>
      <c r="C24" s="73" t="str">
        <f>+'PIB D Pctes'!J5</f>
        <v>M15</v>
      </c>
      <c r="D24" s="385" t="str">
        <f>+'PIB D Pctes'!J4</f>
        <v>Importaciones de bienes y servicios</v>
      </c>
      <c r="E24" s="195" t="s">
        <v>13</v>
      </c>
      <c r="F24" s="195" t="s">
        <v>2</v>
      </c>
      <c r="G24" s="532"/>
      <c r="H24" s="1022" t="s">
        <v>3</v>
      </c>
      <c r="I24" s="1022"/>
      <c r="J24" s="1022"/>
      <c r="K24" s="1022"/>
      <c r="L24" s="1022"/>
      <c r="M24" s="1022"/>
      <c r="N24" s="1022"/>
      <c r="O24" s="1022"/>
      <c r="P24" s="1022"/>
      <c r="Q24" s="1022"/>
      <c r="R24" s="1021" t="s">
        <v>4</v>
      </c>
      <c r="S24" s="1021"/>
      <c r="T24" s="1021"/>
      <c r="U24" s="1021"/>
      <c r="V24" s="1021"/>
      <c r="W24" s="1021"/>
      <c r="X24" s="1021"/>
      <c r="Y24" s="1021"/>
      <c r="Z24" s="1021"/>
      <c r="AA24" s="1021"/>
      <c r="AB24" s="1021"/>
      <c r="AC24" s="1021"/>
      <c r="AD24" s="1021"/>
      <c r="AE24" s="1021"/>
      <c r="AF24" s="1021"/>
      <c r="AG24" s="1021"/>
      <c r="AH24" s="1022" t="s">
        <v>5</v>
      </c>
      <c r="AI24" s="1022"/>
      <c r="AJ24" s="1022"/>
      <c r="AK24" s="1022"/>
      <c r="AL24" s="1022"/>
      <c r="AM24" s="1022"/>
      <c r="AN24" s="1022"/>
      <c r="AO24" s="1022"/>
      <c r="AP24" s="1022"/>
      <c r="AQ24" s="1022"/>
      <c r="AR24" s="1022"/>
      <c r="AS24" s="1022"/>
      <c r="AT24" s="1022"/>
      <c r="AU24" s="1022"/>
      <c r="AV24" s="1022"/>
      <c r="AW24" s="1021" t="s">
        <v>915</v>
      </c>
      <c r="AX24" s="1021"/>
      <c r="AY24" s="1021"/>
      <c r="AZ24" s="1021"/>
      <c r="BA24" s="1021"/>
      <c r="BB24" s="1021"/>
      <c r="BC24" s="1021"/>
      <c r="BD24" s="1021"/>
      <c r="BE24" s="1021"/>
      <c r="BF24" s="1021"/>
      <c r="BG24" s="1021"/>
      <c r="BH24" s="1021"/>
      <c r="BI24" s="1021"/>
      <c r="BJ24" s="1021"/>
      <c r="BK24" s="1021"/>
      <c r="BL24" s="1021"/>
      <c r="BM24" s="1021"/>
      <c r="BN24" s="1021"/>
      <c r="BO24" s="1021"/>
      <c r="BP24" s="1021"/>
      <c r="BQ24" s="1021"/>
      <c r="BR24" s="1021"/>
      <c r="BS24" s="1021"/>
      <c r="BT24" s="1021"/>
      <c r="BU24" s="1021"/>
      <c r="BV24" s="1021"/>
      <c r="BW24" s="1021"/>
      <c r="BX24" s="1021"/>
    </row>
    <row r="25" spans="1:76" ht="12.75" hidden="1" customHeight="1" outlineLevel="1">
      <c r="A25" s="3"/>
      <c r="B25" s="1"/>
      <c r="C25" s="170"/>
      <c r="D25" s="171"/>
      <c r="E25" s="160"/>
      <c r="F25" s="160"/>
      <c r="G25" s="172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</row>
    <row r="26" spans="1:76" ht="12.75" customHeight="1" collapsed="1">
      <c r="A26" s="3"/>
      <c r="B26" s="1"/>
      <c r="C26" s="170"/>
      <c r="D26" s="171"/>
      <c r="E26" s="160"/>
      <c r="F26" s="160"/>
      <c r="G26" s="172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</row>
    <row r="27" spans="1:76" ht="12.75" customHeight="1">
      <c r="A27" s="158" t="s">
        <v>198</v>
      </c>
      <c r="B27" s="408" t="str">
        <f>+'PIB D Deflactor'!B1</f>
        <v>CUADRO 3:    DEFLACTORES DEL PIB y de la DEMANDA</v>
      </c>
      <c r="C27" s="411"/>
      <c r="D27" s="409" t="str">
        <f>+A4</f>
        <v>AÑO 2015=100</v>
      </c>
      <c r="E27" s="409"/>
      <c r="F27" s="410"/>
      <c r="G27" s="410"/>
      <c r="H27" s="1024"/>
      <c r="I27" s="1025"/>
      <c r="J27" s="1025"/>
      <c r="K27" s="1025"/>
      <c r="L27" s="1025"/>
      <c r="M27" s="1025"/>
      <c r="N27" s="1025"/>
      <c r="O27" s="1025"/>
      <c r="P27" s="1025"/>
      <c r="Q27" s="1025"/>
      <c r="R27" s="1025"/>
      <c r="S27" s="1025"/>
      <c r="T27" s="1025"/>
      <c r="U27" s="1025"/>
      <c r="V27" s="1025"/>
      <c r="W27" s="1025"/>
      <c r="X27" s="1025"/>
      <c r="Y27" s="1025"/>
      <c r="Z27" s="1025"/>
      <c r="AA27" s="1025"/>
      <c r="AB27" s="1025"/>
      <c r="AC27" s="1025"/>
      <c r="AD27" s="1025"/>
      <c r="AE27" s="1025"/>
      <c r="AF27" s="1025"/>
      <c r="AG27" s="1025"/>
      <c r="AH27" s="1025"/>
      <c r="AI27" s="1025"/>
      <c r="AJ27" s="1025"/>
      <c r="AK27" s="1025"/>
      <c r="AL27" s="1025"/>
      <c r="AM27" s="1025"/>
      <c r="AN27" s="1025"/>
      <c r="AO27" s="1025"/>
      <c r="AP27" s="1025"/>
      <c r="AQ27" s="1025"/>
      <c r="AR27" s="1025"/>
      <c r="AS27" s="1025"/>
      <c r="AT27" s="1025"/>
      <c r="AU27" s="1025"/>
      <c r="AV27" s="1025"/>
      <c r="AW27" s="1025"/>
      <c r="AX27" s="1025"/>
      <c r="AY27" s="1025"/>
      <c r="AZ27" s="1025"/>
      <c r="BA27" s="1025"/>
      <c r="BB27" s="1025"/>
      <c r="BC27" s="1025"/>
      <c r="BD27" s="1025"/>
      <c r="BE27" s="1025"/>
      <c r="BF27" s="1025"/>
      <c r="BG27" s="1025"/>
      <c r="BH27" s="1025"/>
      <c r="BI27" s="1025"/>
      <c r="BJ27" s="1025"/>
      <c r="BK27" s="1025"/>
      <c r="BL27" s="1025"/>
      <c r="BM27" s="1025"/>
      <c r="BN27" s="1025"/>
      <c r="BO27" s="1025"/>
      <c r="BP27" s="1025"/>
      <c r="BQ27" s="1025"/>
      <c r="BR27" s="1025"/>
      <c r="BS27" s="1025"/>
      <c r="BT27" s="1025"/>
      <c r="BU27" s="1025"/>
      <c r="BV27" s="1025"/>
      <c r="BW27" s="1025"/>
      <c r="BX27" s="1025"/>
    </row>
    <row r="28" spans="1:76" ht="12.75" hidden="1" customHeight="1" outlineLevel="1" collapsed="1">
      <c r="A28" s="3"/>
      <c r="B28" s="1"/>
      <c r="C28" s="170"/>
      <c r="D28" s="171"/>
      <c r="E28" s="160"/>
      <c r="F28" s="160"/>
      <c r="G28" s="172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</row>
    <row r="29" spans="1:76" ht="12.75" hidden="1" customHeight="1" outlineLevel="1">
      <c r="A29" s="159"/>
      <c r="B29" s="1"/>
      <c r="C29" s="73" t="str">
        <f>+'PIB D Deflactor'!B5</f>
        <v>dPIB</v>
      </c>
      <c r="D29" s="385" t="str">
        <f>+'PIB D Deflactor'!B4</f>
        <v>Deflactor del Producto Interior Bruto</v>
      </c>
      <c r="E29" s="195"/>
      <c r="F29" s="195"/>
      <c r="G29" s="73"/>
      <c r="H29" s="1022"/>
      <c r="I29" s="1022"/>
      <c r="J29" s="1022"/>
      <c r="K29" s="1022"/>
      <c r="L29" s="1022"/>
      <c r="M29" s="1022"/>
      <c r="N29" s="1022"/>
      <c r="O29" s="1022"/>
      <c r="P29" s="1022"/>
      <c r="Q29" s="1022"/>
      <c r="R29" s="1022"/>
      <c r="S29" s="1022"/>
      <c r="T29" s="1022"/>
      <c r="U29" s="1022"/>
      <c r="V29" s="1022"/>
      <c r="W29" s="1022"/>
      <c r="X29" s="1022"/>
      <c r="Y29" s="1022"/>
      <c r="Z29" s="1022"/>
      <c r="AA29" s="1022"/>
      <c r="AB29" s="1022"/>
      <c r="AC29" s="1022"/>
      <c r="AD29" s="1022"/>
      <c r="AE29" s="1022"/>
      <c r="AF29" s="1022"/>
      <c r="AG29" s="1022"/>
      <c r="AH29" s="1022"/>
      <c r="AI29" s="1022"/>
      <c r="AJ29" s="1022"/>
      <c r="AK29" s="1022"/>
      <c r="AL29" s="1022"/>
      <c r="AM29" s="1022"/>
      <c r="AN29" s="1022"/>
      <c r="AO29" s="1022"/>
      <c r="AP29" s="1022"/>
      <c r="AQ29" s="1022"/>
      <c r="AR29" s="1022"/>
      <c r="AS29" s="1022"/>
      <c r="AT29" s="1022"/>
      <c r="AU29" s="1022"/>
      <c r="AV29" s="1022"/>
      <c r="AW29" s="1022"/>
      <c r="AX29" s="1022"/>
      <c r="AY29" s="1022"/>
      <c r="AZ29" s="1022"/>
      <c r="BA29" s="1022"/>
      <c r="BB29" s="1022"/>
      <c r="BC29" s="1022"/>
      <c r="BD29" s="1022"/>
      <c r="BE29" s="1022"/>
      <c r="BF29" s="1022"/>
      <c r="BG29" s="1022"/>
      <c r="BH29" s="1022"/>
      <c r="BI29" s="1022"/>
      <c r="BJ29" s="1022"/>
      <c r="BK29" s="1022"/>
      <c r="BL29" s="1022"/>
      <c r="BM29" s="1022"/>
      <c r="BN29" s="1022"/>
      <c r="BO29" s="1022"/>
      <c r="BP29" s="1022"/>
      <c r="BQ29" s="1022"/>
      <c r="BR29" s="1022"/>
      <c r="BS29" s="1022"/>
      <c r="BT29" s="1022"/>
      <c r="BU29" s="1022"/>
      <c r="BV29" s="1022"/>
      <c r="BW29" s="1022"/>
      <c r="BX29" s="1022"/>
    </row>
    <row r="30" spans="1:76" ht="12.75" hidden="1" customHeight="1" outlineLevel="1">
      <c r="A30" s="159"/>
      <c r="B30" s="1"/>
      <c r="C30" s="73" t="str">
        <f>+'PIB D Deflactor'!C5</f>
        <v>dCpr</v>
      </c>
      <c r="D30" s="385" t="str">
        <f>+'PIB D Deflactor'!C4</f>
        <v>Deflactor del Gasto en consumo final de los hogares e ISFLSH</v>
      </c>
      <c r="E30" s="195"/>
      <c r="F30" s="195"/>
      <c r="G30" s="73"/>
      <c r="H30" s="1022"/>
      <c r="I30" s="1022"/>
      <c r="J30" s="1022"/>
      <c r="K30" s="1022"/>
      <c r="L30" s="1022"/>
      <c r="M30" s="1022"/>
      <c r="N30" s="1022"/>
      <c r="O30" s="1022"/>
      <c r="P30" s="1022"/>
      <c r="Q30" s="1022"/>
      <c r="R30" s="1022"/>
      <c r="S30" s="1022"/>
      <c r="T30" s="1022"/>
      <c r="U30" s="1022"/>
      <c r="V30" s="1022"/>
      <c r="W30" s="1022"/>
      <c r="X30" s="1022"/>
      <c r="Y30" s="1022"/>
      <c r="Z30" s="1022"/>
      <c r="AA30" s="1022"/>
      <c r="AB30" s="1022"/>
      <c r="AC30" s="1022"/>
      <c r="AD30" s="1022"/>
      <c r="AE30" s="1022"/>
      <c r="AF30" s="1022"/>
      <c r="AG30" s="1022"/>
      <c r="AH30" s="1022"/>
      <c r="AI30" s="1022"/>
      <c r="AJ30" s="1022"/>
      <c r="AK30" s="1022"/>
      <c r="AL30" s="1022"/>
      <c r="AM30" s="1022"/>
      <c r="AN30" s="1022"/>
      <c r="AO30" s="1022"/>
      <c r="AP30" s="1022"/>
      <c r="AQ30" s="1022"/>
      <c r="AR30" s="1022"/>
      <c r="AS30" s="1022"/>
      <c r="AT30" s="1022"/>
      <c r="AU30" s="1022"/>
      <c r="AV30" s="1022"/>
      <c r="AW30" s="1022"/>
      <c r="AX30" s="1022"/>
      <c r="AY30" s="1022"/>
      <c r="AZ30" s="1022"/>
      <c r="BA30" s="1022"/>
      <c r="BB30" s="1022"/>
      <c r="BC30" s="1022"/>
      <c r="BD30" s="1022"/>
      <c r="BE30" s="1022"/>
      <c r="BF30" s="1022"/>
      <c r="BG30" s="1022"/>
      <c r="BH30" s="1022"/>
      <c r="BI30" s="1022"/>
      <c r="BJ30" s="1022"/>
      <c r="BK30" s="1022"/>
      <c r="BL30" s="1022"/>
      <c r="BM30" s="1022"/>
      <c r="BN30" s="1022"/>
      <c r="BO30" s="1022"/>
      <c r="BP30" s="1022"/>
      <c r="BQ30" s="1022"/>
      <c r="BR30" s="1022"/>
      <c r="BS30" s="1022"/>
      <c r="BT30" s="1022"/>
      <c r="BU30" s="1022"/>
      <c r="BV30" s="1022"/>
      <c r="BW30" s="1022"/>
      <c r="BX30" s="1022"/>
    </row>
    <row r="31" spans="1:76" ht="12.75" hidden="1" customHeight="1" outlineLevel="1">
      <c r="A31" s="159"/>
      <c r="B31" s="1"/>
      <c r="C31" s="73" t="str">
        <f>+'PIB D Deflactor'!D5</f>
        <v>dCpu</v>
      </c>
      <c r="D31" s="385" t="str">
        <f>+'PIB D Deflactor'!D4</f>
        <v>Deflactor del Gasto en consumo final de las AAPP</v>
      </c>
      <c r="E31" s="195"/>
      <c r="F31" s="195"/>
      <c r="G31" s="73"/>
      <c r="H31" s="1022"/>
      <c r="I31" s="1022"/>
      <c r="J31" s="1022"/>
      <c r="K31" s="1022"/>
      <c r="L31" s="1022"/>
      <c r="M31" s="1022"/>
      <c r="N31" s="1022"/>
      <c r="O31" s="1022"/>
      <c r="P31" s="1022"/>
      <c r="Q31" s="1022"/>
      <c r="R31" s="1022"/>
      <c r="S31" s="1022"/>
      <c r="T31" s="1022"/>
      <c r="U31" s="1022"/>
      <c r="V31" s="1022"/>
      <c r="W31" s="1022"/>
      <c r="X31" s="1022"/>
      <c r="Y31" s="1022"/>
      <c r="Z31" s="1022"/>
      <c r="AA31" s="1022"/>
      <c r="AB31" s="1022"/>
      <c r="AC31" s="1022"/>
      <c r="AD31" s="1022"/>
      <c r="AE31" s="1022"/>
      <c r="AF31" s="1022"/>
      <c r="AG31" s="1022"/>
      <c r="AH31" s="1022"/>
      <c r="AI31" s="1022"/>
      <c r="AJ31" s="1022"/>
      <c r="AK31" s="1022"/>
      <c r="AL31" s="1022"/>
      <c r="AM31" s="1022"/>
      <c r="AN31" s="1022"/>
      <c r="AO31" s="1022"/>
      <c r="AP31" s="1022"/>
      <c r="AQ31" s="1022"/>
      <c r="AR31" s="1022"/>
      <c r="AS31" s="1022"/>
      <c r="AT31" s="1022"/>
      <c r="AU31" s="1022"/>
      <c r="AV31" s="1022"/>
      <c r="AW31" s="1022"/>
      <c r="AX31" s="1022"/>
      <c r="AY31" s="1022"/>
      <c r="AZ31" s="1022"/>
      <c r="BA31" s="1022"/>
      <c r="BB31" s="1022"/>
      <c r="BC31" s="1022"/>
      <c r="BD31" s="1022"/>
      <c r="BE31" s="1022"/>
      <c r="BF31" s="1022"/>
      <c r="BG31" s="1022"/>
      <c r="BH31" s="1022"/>
      <c r="BI31" s="1022"/>
      <c r="BJ31" s="1022"/>
      <c r="BK31" s="1022"/>
      <c r="BL31" s="1022"/>
      <c r="BM31" s="1022"/>
      <c r="BN31" s="1022"/>
      <c r="BO31" s="1022"/>
      <c r="BP31" s="1022"/>
      <c r="BQ31" s="1022"/>
      <c r="BR31" s="1022"/>
      <c r="BS31" s="1022"/>
      <c r="BT31" s="1022"/>
      <c r="BU31" s="1022"/>
      <c r="BV31" s="1022"/>
      <c r="BW31" s="1022"/>
      <c r="BX31" s="1022"/>
    </row>
    <row r="32" spans="1:76" ht="12.75" hidden="1" customHeight="1" outlineLevel="1">
      <c r="A32" s="159"/>
      <c r="B32" s="1"/>
      <c r="C32" s="73" t="str">
        <f>+'PIB D Deflactor'!E5</f>
        <v>dFBC</v>
      </c>
      <c r="D32" s="385" t="str">
        <f>+'PIB D Deflactor'!E4</f>
        <v>Deflactor de la Formación bruta de capital</v>
      </c>
      <c r="E32" s="195"/>
      <c r="F32" s="195"/>
      <c r="G32" s="73"/>
      <c r="H32" s="1022"/>
      <c r="I32" s="1022"/>
      <c r="J32" s="1022"/>
      <c r="K32" s="1022"/>
      <c r="L32" s="1022"/>
      <c r="M32" s="1022"/>
      <c r="N32" s="1022"/>
      <c r="O32" s="1022"/>
      <c r="P32" s="1022"/>
      <c r="Q32" s="1022"/>
      <c r="R32" s="1022"/>
      <c r="S32" s="1022"/>
      <c r="T32" s="1022"/>
      <c r="U32" s="1022"/>
      <c r="V32" s="1022"/>
      <c r="W32" s="1022"/>
      <c r="X32" s="1022"/>
      <c r="Y32" s="1022"/>
      <c r="Z32" s="1022"/>
      <c r="AA32" s="1022"/>
      <c r="AB32" s="1022"/>
      <c r="AC32" s="1022"/>
      <c r="AD32" s="1022"/>
      <c r="AE32" s="1022"/>
      <c r="AF32" s="1022"/>
      <c r="AG32" s="1022"/>
      <c r="AH32" s="1022"/>
      <c r="AI32" s="1022"/>
      <c r="AJ32" s="1022"/>
      <c r="AK32" s="1022"/>
      <c r="AL32" s="1022"/>
      <c r="AM32" s="1022"/>
      <c r="AN32" s="1022"/>
      <c r="AO32" s="1022"/>
      <c r="AP32" s="1022"/>
      <c r="AQ32" s="1022"/>
      <c r="AR32" s="1022"/>
      <c r="AS32" s="1022"/>
      <c r="AT32" s="1022"/>
      <c r="AU32" s="1022"/>
      <c r="AV32" s="1022"/>
      <c r="AW32" s="1022"/>
      <c r="AX32" s="1022"/>
      <c r="AY32" s="1022"/>
      <c r="AZ32" s="1022"/>
      <c r="BA32" s="1022"/>
      <c r="BB32" s="1022"/>
      <c r="BC32" s="1022"/>
      <c r="BD32" s="1022"/>
      <c r="BE32" s="1022"/>
      <c r="BF32" s="1022"/>
      <c r="BG32" s="1022"/>
      <c r="BH32" s="1022"/>
      <c r="BI32" s="1022"/>
      <c r="BJ32" s="1022"/>
      <c r="BK32" s="1022"/>
      <c r="BL32" s="1022"/>
      <c r="BM32" s="1022"/>
      <c r="BN32" s="1022"/>
      <c r="BO32" s="1022"/>
      <c r="BP32" s="1022"/>
      <c r="BQ32" s="1022"/>
      <c r="BR32" s="1022"/>
      <c r="BS32" s="1022"/>
      <c r="BT32" s="1022"/>
      <c r="BU32" s="1022"/>
      <c r="BV32" s="1022"/>
      <c r="BW32" s="1022"/>
      <c r="BX32" s="1022"/>
    </row>
    <row r="33" spans="1:76" ht="12.75" hidden="1" customHeight="1" outlineLevel="1">
      <c r="A33" s="159"/>
      <c r="B33" s="1"/>
      <c r="C33" s="73" t="str">
        <f>+'PIB D Deflactor'!F5</f>
        <v>dX</v>
      </c>
      <c r="D33" s="385" t="str">
        <f>+'PIB D Deflactor'!F4</f>
        <v>Deflactor de la Formación bruta de capital fijo</v>
      </c>
      <c r="E33" s="195"/>
      <c r="F33" s="195"/>
      <c r="G33" s="73"/>
      <c r="H33" s="1022"/>
      <c r="I33" s="1022"/>
      <c r="J33" s="1022"/>
      <c r="K33" s="1022"/>
      <c r="L33" s="1022"/>
      <c r="M33" s="1022"/>
      <c r="N33" s="1022"/>
      <c r="O33" s="1022"/>
      <c r="P33" s="1022"/>
      <c r="Q33" s="1022"/>
      <c r="R33" s="1022"/>
      <c r="S33" s="1022"/>
      <c r="T33" s="1022"/>
      <c r="U33" s="1022"/>
      <c r="V33" s="1022"/>
      <c r="W33" s="1022"/>
      <c r="X33" s="1022"/>
      <c r="Y33" s="1022"/>
      <c r="Z33" s="1022"/>
      <c r="AA33" s="1022"/>
      <c r="AB33" s="1022"/>
      <c r="AC33" s="1022"/>
      <c r="AD33" s="1022"/>
      <c r="AE33" s="1022"/>
      <c r="AF33" s="1022"/>
      <c r="AG33" s="1022"/>
      <c r="AH33" s="1022"/>
      <c r="AI33" s="1022"/>
      <c r="AJ33" s="1022"/>
      <c r="AK33" s="1022"/>
      <c r="AL33" s="1022"/>
      <c r="AM33" s="1022"/>
      <c r="AN33" s="1022"/>
      <c r="AO33" s="1022"/>
      <c r="AP33" s="1022"/>
      <c r="AQ33" s="1022"/>
      <c r="AR33" s="1022"/>
      <c r="AS33" s="1022"/>
      <c r="AT33" s="1022"/>
      <c r="AU33" s="1022"/>
      <c r="AV33" s="1022"/>
      <c r="AW33" s="1022"/>
      <c r="AX33" s="1022"/>
      <c r="AY33" s="1022"/>
      <c r="AZ33" s="1022"/>
      <c r="BA33" s="1022"/>
      <c r="BB33" s="1022"/>
      <c r="BC33" s="1022"/>
      <c r="BD33" s="1022"/>
      <c r="BE33" s="1022"/>
      <c r="BF33" s="1022"/>
      <c r="BG33" s="1022"/>
      <c r="BH33" s="1022"/>
      <c r="BI33" s="1022"/>
      <c r="BJ33" s="1022"/>
      <c r="BK33" s="1022"/>
      <c r="BL33" s="1022"/>
      <c r="BM33" s="1022"/>
      <c r="BN33" s="1022"/>
      <c r="BO33" s="1022"/>
      <c r="BP33" s="1022"/>
      <c r="BQ33" s="1022"/>
      <c r="BR33" s="1022"/>
      <c r="BS33" s="1022"/>
      <c r="BT33" s="1022"/>
      <c r="BU33" s="1022"/>
      <c r="BV33" s="1022"/>
      <c r="BW33" s="1022"/>
      <c r="BX33" s="1022"/>
    </row>
    <row r="34" spans="1:76" ht="12.75" hidden="1" customHeight="1" outlineLevel="1">
      <c r="A34" s="159"/>
      <c r="B34" s="1"/>
      <c r="C34" s="73" t="str">
        <f>+'PIB D Deflactor'!G5</f>
        <v>dM</v>
      </c>
      <c r="D34" s="385" t="str">
        <f>+'PIB D Deflactor'!G4</f>
        <v>Deflactor del Variación de exitencias</v>
      </c>
      <c r="E34" s="195"/>
      <c r="F34" s="195"/>
      <c r="G34" s="73"/>
      <c r="H34" s="1022"/>
      <c r="I34" s="1022"/>
      <c r="J34" s="1022"/>
      <c r="K34" s="1022"/>
      <c r="L34" s="1022"/>
      <c r="M34" s="1022"/>
      <c r="N34" s="1022"/>
      <c r="O34" s="1022"/>
      <c r="P34" s="1022"/>
      <c r="Q34" s="1022"/>
      <c r="R34" s="1022"/>
      <c r="S34" s="1022"/>
      <c r="T34" s="1022"/>
      <c r="U34" s="1022"/>
      <c r="V34" s="1022"/>
      <c r="W34" s="1022"/>
      <c r="X34" s="1022"/>
      <c r="Y34" s="1022"/>
      <c r="Z34" s="1022"/>
      <c r="AA34" s="1022"/>
      <c r="AB34" s="1022"/>
      <c r="AC34" s="1022"/>
      <c r="AD34" s="1022"/>
      <c r="AE34" s="1022"/>
      <c r="AF34" s="1022"/>
      <c r="AG34" s="1022"/>
      <c r="AH34" s="1022"/>
      <c r="AI34" s="1022"/>
      <c r="AJ34" s="1022"/>
      <c r="AK34" s="1022"/>
      <c r="AL34" s="1022"/>
      <c r="AM34" s="1022"/>
      <c r="AN34" s="1022"/>
      <c r="AO34" s="1022"/>
      <c r="AP34" s="1022"/>
      <c r="AQ34" s="1022"/>
      <c r="AR34" s="1022"/>
      <c r="AS34" s="1022"/>
      <c r="AT34" s="1022"/>
      <c r="AU34" s="1022"/>
      <c r="AV34" s="1022"/>
      <c r="AW34" s="1022"/>
      <c r="AX34" s="1022"/>
      <c r="AY34" s="1022"/>
      <c r="AZ34" s="1022"/>
      <c r="BA34" s="1022"/>
      <c r="BB34" s="1022"/>
      <c r="BC34" s="1022"/>
      <c r="BD34" s="1022"/>
      <c r="BE34" s="1022"/>
      <c r="BF34" s="1022"/>
      <c r="BG34" s="1022"/>
      <c r="BH34" s="1022"/>
      <c r="BI34" s="1022"/>
      <c r="BJ34" s="1022"/>
      <c r="BK34" s="1022"/>
      <c r="BL34" s="1022"/>
      <c r="BM34" s="1022"/>
      <c r="BN34" s="1022"/>
      <c r="BO34" s="1022"/>
      <c r="BP34" s="1022"/>
      <c r="BQ34" s="1022"/>
      <c r="BR34" s="1022"/>
      <c r="BS34" s="1022"/>
      <c r="BT34" s="1022"/>
      <c r="BU34" s="1022"/>
      <c r="BV34" s="1022"/>
      <c r="BW34" s="1022"/>
      <c r="BX34" s="1022"/>
    </row>
    <row r="35" spans="1:76" ht="12.75" hidden="1" customHeight="1" outlineLevel="1">
      <c r="A35" s="3"/>
      <c r="B35" s="1"/>
      <c r="C35" s="170"/>
      <c r="D35" s="165"/>
      <c r="E35" s="160"/>
      <c r="F35" s="160"/>
      <c r="G35" s="172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  <c r="BJ35" s="156"/>
      <c r="BK35" s="156"/>
      <c r="BL35" s="156"/>
      <c r="BM35" s="156"/>
      <c r="BN35" s="156"/>
      <c r="BO35" s="156"/>
      <c r="BP35" s="156"/>
      <c r="BQ35" s="156"/>
      <c r="BR35" s="156"/>
      <c r="BS35" s="156"/>
    </row>
    <row r="36" spans="1:76" ht="12.75" customHeight="1" collapsed="1">
      <c r="A36" s="3"/>
      <c r="B36" s="1"/>
      <c r="C36" s="170"/>
      <c r="D36" s="171"/>
      <c r="E36" s="160"/>
      <c r="F36" s="160"/>
      <c r="G36" s="172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  <c r="BJ36" s="156"/>
      <c r="BK36" s="156"/>
      <c r="BL36" s="156"/>
      <c r="BM36" s="156"/>
      <c r="BN36" s="156"/>
      <c r="BO36" s="156"/>
      <c r="BP36" s="156"/>
      <c r="BQ36" s="156"/>
      <c r="BR36" s="156"/>
      <c r="BS36" s="156"/>
    </row>
    <row r="37" spans="1:76" ht="12.75" customHeight="1">
      <c r="A37" s="158" t="s">
        <v>202</v>
      </c>
      <c r="B37" s="408" t="str">
        <f>+'PIB Rentas'!B1</f>
        <v>CUADRO 4:    PIB y RENTAS (PRECIOS CORRIENTES)</v>
      </c>
      <c r="C37" s="411"/>
      <c r="D37" s="409"/>
      <c r="E37" s="409"/>
      <c r="F37" s="410"/>
      <c r="G37" s="410"/>
      <c r="H37" s="1024"/>
      <c r="I37" s="1025"/>
      <c r="J37" s="1025"/>
      <c r="K37" s="1025"/>
      <c r="L37" s="1025"/>
      <c r="M37" s="1025"/>
      <c r="N37" s="1025"/>
      <c r="O37" s="1025"/>
      <c r="P37" s="1025"/>
      <c r="Q37" s="1025"/>
      <c r="R37" s="1025"/>
      <c r="S37" s="1025"/>
      <c r="T37" s="1025"/>
      <c r="U37" s="1025"/>
      <c r="V37" s="1025"/>
      <c r="W37" s="1025"/>
      <c r="X37" s="1025"/>
      <c r="Y37" s="1025"/>
      <c r="Z37" s="1025"/>
      <c r="AA37" s="1025"/>
      <c r="AB37" s="1025"/>
      <c r="AC37" s="1025"/>
      <c r="AD37" s="1025"/>
      <c r="AE37" s="1025"/>
      <c r="AF37" s="1025"/>
      <c r="AG37" s="1025"/>
      <c r="AH37" s="1025"/>
      <c r="AI37" s="1025"/>
      <c r="AJ37" s="1025"/>
      <c r="AK37" s="1025"/>
      <c r="AL37" s="1025"/>
      <c r="AM37" s="1025"/>
      <c r="AN37" s="1025"/>
      <c r="AO37" s="1025"/>
      <c r="AP37" s="1025"/>
      <c r="AQ37" s="1025"/>
      <c r="AR37" s="1025"/>
      <c r="AS37" s="1025"/>
      <c r="AT37" s="1025"/>
      <c r="AU37" s="1025"/>
      <c r="AV37" s="1025"/>
      <c r="AW37" s="1025"/>
      <c r="AX37" s="1025"/>
      <c r="AY37" s="1025"/>
      <c r="AZ37" s="1025"/>
      <c r="BA37" s="1025"/>
      <c r="BB37" s="1025"/>
      <c r="BC37" s="1025"/>
      <c r="BD37" s="1025"/>
      <c r="BE37" s="1025"/>
      <c r="BF37" s="1025"/>
      <c r="BG37" s="1025"/>
      <c r="BH37" s="1025"/>
      <c r="BI37" s="1025"/>
      <c r="BJ37" s="1025"/>
      <c r="BK37" s="1025"/>
      <c r="BL37" s="1025"/>
      <c r="BM37" s="1025"/>
      <c r="BN37" s="1025"/>
      <c r="BO37" s="1025"/>
      <c r="BP37" s="1025"/>
      <c r="BQ37" s="1025"/>
      <c r="BR37" s="1025"/>
      <c r="BS37" s="1025"/>
      <c r="BT37" s="1025"/>
      <c r="BU37" s="1025"/>
      <c r="BV37" s="1025"/>
      <c r="BW37" s="1025"/>
      <c r="BX37" s="1025"/>
    </row>
    <row r="38" spans="1:76" ht="12.75" hidden="1" customHeight="1" outlineLevel="1">
      <c r="A38" s="159"/>
      <c r="B38" s="1"/>
      <c r="C38" s="170"/>
      <c r="D38" s="160"/>
      <c r="E38" s="160"/>
      <c r="F38" s="208"/>
      <c r="G38" s="164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76" ht="12.75" hidden="1" customHeight="1" outlineLevel="1">
      <c r="A39" s="159"/>
      <c r="B39" s="1"/>
      <c r="C39" s="73" t="str">
        <f>+'PIB Rentas'!B5</f>
        <v>PIBpm</v>
      </c>
      <c r="D39" s="385" t="str">
        <f>+'PIB Rentas'!B4</f>
        <v>Producto Interior Bruto a precios corrientes</v>
      </c>
      <c r="E39" s="195" t="s">
        <v>1</v>
      </c>
      <c r="F39" s="195" t="s">
        <v>2</v>
      </c>
      <c r="G39" s="532"/>
      <c r="H39" s="1022" t="s">
        <v>3</v>
      </c>
      <c r="I39" s="1022"/>
      <c r="J39" s="1022"/>
      <c r="K39" s="1022"/>
      <c r="L39" s="1022"/>
      <c r="M39" s="1022"/>
      <c r="N39" s="1022"/>
      <c r="O39" s="1022"/>
      <c r="P39" s="1022"/>
      <c r="Q39" s="1022"/>
      <c r="R39" s="1021" t="s">
        <v>4</v>
      </c>
      <c r="S39" s="1021"/>
      <c r="T39" s="1021"/>
      <c r="U39" s="1021"/>
      <c r="V39" s="1021"/>
      <c r="W39" s="1021"/>
      <c r="X39" s="1021"/>
      <c r="Y39" s="1021"/>
      <c r="Z39" s="1021"/>
      <c r="AA39" s="1021"/>
      <c r="AB39" s="1021"/>
      <c r="AC39" s="1021"/>
      <c r="AD39" s="1021"/>
      <c r="AE39" s="1021"/>
      <c r="AF39" s="1021"/>
      <c r="AG39" s="1021"/>
      <c r="AH39" s="1022" t="s">
        <v>5</v>
      </c>
      <c r="AI39" s="1022"/>
      <c r="AJ39" s="1022"/>
      <c r="AK39" s="1022"/>
      <c r="AL39" s="1022"/>
      <c r="AM39" s="1022"/>
      <c r="AN39" s="1022"/>
      <c r="AO39" s="1022"/>
      <c r="AP39" s="1022"/>
      <c r="AQ39" s="1022"/>
      <c r="AR39" s="1022"/>
      <c r="AS39" s="1022"/>
      <c r="AT39" s="1022"/>
      <c r="AU39" s="1022"/>
      <c r="AV39" s="1022"/>
      <c r="AW39" s="1021" t="s">
        <v>915</v>
      </c>
      <c r="AX39" s="1021"/>
      <c r="AY39" s="1021"/>
      <c r="AZ39" s="1021"/>
      <c r="BA39" s="1021"/>
      <c r="BB39" s="1021"/>
      <c r="BC39" s="1021"/>
      <c r="BD39" s="1021"/>
      <c r="BE39" s="1021"/>
      <c r="BF39" s="1021"/>
      <c r="BG39" s="1021"/>
      <c r="BH39" s="1021"/>
      <c r="BI39" s="1021"/>
      <c r="BJ39" s="1021"/>
      <c r="BK39" s="1021"/>
      <c r="BL39" s="1021"/>
      <c r="BM39" s="1021"/>
      <c r="BN39" s="1021"/>
      <c r="BO39" s="1021"/>
      <c r="BP39" s="1021"/>
      <c r="BQ39" s="1021"/>
      <c r="BR39" s="1021"/>
      <c r="BS39" s="1021"/>
      <c r="BT39" s="1021"/>
      <c r="BU39" s="1021"/>
      <c r="BV39" s="1021"/>
      <c r="BW39" s="1021"/>
      <c r="BX39" s="1021"/>
    </row>
    <row r="40" spans="1:76" ht="12.75" hidden="1" customHeight="1" outlineLevel="1">
      <c r="A40" s="159"/>
      <c r="B40" s="1"/>
      <c r="C40" s="73" t="str">
        <f>+'PIB Rentas'!C5</f>
        <v>PIBcf</v>
      </c>
      <c r="D40" s="385" t="str">
        <f>+'PIB Rentas'!C4</f>
        <v>Producto Interior Bruto a coste de los factores</v>
      </c>
      <c r="E40" s="195" t="s">
        <v>1</v>
      </c>
      <c r="F40" s="195" t="s">
        <v>2</v>
      </c>
      <c r="G40" s="532"/>
      <c r="H40" s="1022" t="s">
        <v>20</v>
      </c>
      <c r="I40" s="1022"/>
      <c r="J40" s="1022"/>
      <c r="K40" s="1022"/>
      <c r="L40" s="1022"/>
      <c r="M40" s="1022"/>
      <c r="N40" s="1022"/>
      <c r="O40" s="1022"/>
      <c r="P40" s="1022"/>
      <c r="Q40" s="1022"/>
      <c r="R40" s="1022"/>
      <c r="S40" s="1022"/>
      <c r="T40" s="1022"/>
      <c r="U40" s="1022"/>
      <c r="V40" s="1022"/>
      <c r="W40" s="1022"/>
      <c r="X40" s="1022"/>
      <c r="Y40" s="1021" t="s">
        <v>4</v>
      </c>
      <c r="Z40" s="1021"/>
      <c r="AA40" s="1021"/>
      <c r="AB40" s="1021"/>
      <c r="AC40" s="1021"/>
      <c r="AD40" s="1021"/>
      <c r="AE40" s="1021"/>
      <c r="AF40" s="1021"/>
      <c r="AG40" s="1021"/>
      <c r="AH40" s="1022" t="s">
        <v>34</v>
      </c>
      <c r="AI40" s="1022"/>
      <c r="AJ40" s="1022"/>
      <c r="AK40" s="1022"/>
      <c r="AL40" s="1022"/>
      <c r="AM40" s="1022"/>
      <c r="AN40" s="1022"/>
      <c r="AO40" s="1022"/>
      <c r="AP40" s="1022"/>
      <c r="AQ40" s="1022"/>
      <c r="AR40" s="1022"/>
      <c r="AS40" s="1022"/>
      <c r="AT40" s="1022"/>
      <c r="AU40" s="1022"/>
      <c r="AV40" s="1022"/>
      <c r="AW40" s="1021" t="s">
        <v>915</v>
      </c>
      <c r="AX40" s="1021"/>
      <c r="AY40" s="1021"/>
      <c r="AZ40" s="1021"/>
      <c r="BA40" s="1021"/>
      <c r="BB40" s="1021"/>
      <c r="BC40" s="1021"/>
      <c r="BD40" s="1021"/>
      <c r="BE40" s="1021"/>
      <c r="BF40" s="1021"/>
      <c r="BG40" s="1021"/>
      <c r="BH40" s="1021"/>
      <c r="BI40" s="1021"/>
      <c r="BJ40" s="1021"/>
      <c r="BK40" s="1021"/>
      <c r="BL40" s="1021"/>
      <c r="BM40" s="1021"/>
      <c r="BN40" s="1021"/>
      <c r="BO40" s="1021"/>
      <c r="BP40" s="1021"/>
      <c r="BQ40" s="1021"/>
      <c r="BR40" s="1021"/>
      <c r="BS40" s="1021"/>
      <c r="BT40" s="1021"/>
      <c r="BU40" s="1021"/>
      <c r="BV40" s="1021"/>
      <c r="BW40" s="1021"/>
      <c r="BX40" s="1021"/>
    </row>
    <row r="41" spans="1:76" ht="12.75" hidden="1" customHeight="1" outlineLevel="1">
      <c r="A41" s="159"/>
      <c r="B41" s="1"/>
      <c r="C41" s="73" t="str">
        <f>+'PIB Rentas'!D5</f>
        <v>RA</v>
      </c>
      <c r="D41" s="385" t="str">
        <f>+'PIB Rentas'!D4</f>
        <v>Remuneración de asalariados</v>
      </c>
      <c r="E41" s="195" t="s">
        <v>1</v>
      </c>
      <c r="F41" s="195" t="s">
        <v>2</v>
      </c>
      <c r="G41" s="532"/>
      <c r="H41" s="1022" t="s">
        <v>20</v>
      </c>
      <c r="I41" s="1022"/>
      <c r="J41" s="1022"/>
      <c r="K41" s="1022"/>
      <c r="L41" s="1022"/>
      <c r="M41" s="1022"/>
      <c r="N41" s="1022"/>
      <c r="O41" s="1022"/>
      <c r="P41" s="1022"/>
      <c r="Q41" s="1022"/>
      <c r="R41" s="1022"/>
      <c r="S41" s="1022"/>
      <c r="T41" s="1022"/>
      <c r="U41" s="1022"/>
      <c r="V41" s="1022"/>
      <c r="W41" s="1022"/>
      <c r="X41" s="1022"/>
      <c r="Y41" s="1021" t="s">
        <v>4</v>
      </c>
      <c r="Z41" s="1021"/>
      <c r="AA41" s="1021"/>
      <c r="AB41" s="1021"/>
      <c r="AC41" s="1021"/>
      <c r="AD41" s="1021"/>
      <c r="AE41" s="1021"/>
      <c r="AF41" s="1021"/>
      <c r="AG41" s="1021"/>
      <c r="AH41" s="1022" t="s">
        <v>34</v>
      </c>
      <c r="AI41" s="1022"/>
      <c r="AJ41" s="1022"/>
      <c r="AK41" s="1022"/>
      <c r="AL41" s="1022"/>
      <c r="AM41" s="1022"/>
      <c r="AN41" s="1022"/>
      <c r="AO41" s="1022"/>
      <c r="AP41" s="1022"/>
      <c r="AQ41" s="1022"/>
      <c r="AR41" s="1022"/>
      <c r="AS41" s="1022"/>
      <c r="AT41" s="1022"/>
      <c r="AU41" s="1022"/>
      <c r="AV41" s="1022"/>
      <c r="AW41" s="1021" t="s">
        <v>915</v>
      </c>
      <c r="AX41" s="1021"/>
      <c r="AY41" s="1021"/>
      <c r="AZ41" s="1021"/>
      <c r="BA41" s="1021"/>
      <c r="BB41" s="1021"/>
      <c r="BC41" s="1021"/>
      <c r="BD41" s="1021"/>
      <c r="BE41" s="1021"/>
      <c r="BF41" s="1021"/>
      <c r="BG41" s="1021"/>
      <c r="BH41" s="1021"/>
      <c r="BI41" s="1021"/>
      <c r="BJ41" s="1021"/>
      <c r="BK41" s="1021"/>
      <c r="BL41" s="1021"/>
      <c r="BM41" s="1021"/>
      <c r="BN41" s="1021"/>
      <c r="BO41" s="1021"/>
      <c r="BP41" s="1021"/>
      <c r="BQ41" s="1021"/>
      <c r="BR41" s="1021"/>
      <c r="BS41" s="1021"/>
      <c r="BT41" s="1021"/>
      <c r="BU41" s="1021"/>
      <c r="BV41" s="1021"/>
      <c r="BW41" s="1021"/>
      <c r="BX41" s="1021"/>
    </row>
    <row r="42" spans="1:76" ht="12.75" hidden="1" customHeight="1" outlineLevel="1">
      <c r="A42" s="159"/>
      <c r="B42" s="1"/>
      <c r="C42" s="73" t="str">
        <f>+'PIB Rentas'!E5</f>
        <v>EBE</v>
      </c>
      <c r="D42" s="385" t="str">
        <f>+'PIB Rentas'!E4</f>
        <v>Excedente de explotación bruto / Renta mixta bruta</v>
      </c>
      <c r="E42" s="195" t="s">
        <v>1</v>
      </c>
      <c r="F42" s="195" t="s">
        <v>2</v>
      </c>
      <c r="G42" s="532"/>
      <c r="H42" s="1022" t="s">
        <v>20</v>
      </c>
      <c r="I42" s="1022"/>
      <c r="J42" s="1022"/>
      <c r="K42" s="1022"/>
      <c r="L42" s="1022"/>
      <c r="M42" s="1022"/>
      <c r="N42" s="1022"/>
      <c r="O42" s="1022"/>
      <c r="P42" s="1022"/>
      <c r="Q42" s="1022"/>
      <c r="R42" s="1022"/>
      <c r="S42" s="1022"/>
      <c r="T42" s="1022"/>
      <c r="U42" s="1022"/>
      <c r="V42" s="1022"/>
      <c r="W42" s="1022"/>
      <c r="X42" s="1022"/>
      <c r="Y42" s="1021" t="s">
        <v>4</v>
      </c>
      <c r="Z42" s="1021"/>
      <c r="AA42" s="1021"/>
      <c r="AB42" s="1021"/>
      <c r="AC42" s="1021"/>
      <c r="AD42" s="1021"/>
      <c r="AE42" s="1021"/>
      <c r="AF42" s="1021"/>
      <c r="AG42" s="1021"/>
      <c r="AH42" s="1022" t="s">
        <v>34</v>
      </c>
      <c r="AI42" s="1022"/>
      <c r="AJ42" s="1022"/>
      <c r="AK42" s="1022"/>
      <c r="AL42" s="1022"/>
      <c r="AM42" s="1022"/>
      <c r="AN42" s="1022"/>
      <c r="AO42" s="1022"/>
      <c r="AP42" s="1022"/>
      <c r="AQ42" s="1022"/>
      <c r="AR42" s="1022"/>
      <c r="AS42" s="1022"/>
      <c r="AT42" s="1022"/>
      <c r="AU42" s="1022"/>
      <c r="AV42" s="1022"/>
      <c r="AW42" s="1021" t="s">
        <v>915</v>
      </c>
      <c r="AX42" s="1021"/>
      <c r="AY42" s="1021"/>
      <c r="AZ42" s="1021"/>
      <c r="BA42" s="1021"/>
      <c r="BB42" s="1021"/>
      <c r="BC42" s="1021"/>
      <c r="BD42" s="1021"/>
      <c r="BE42" s="1021"/>
      <c r="BF42" s="1021"/>
      <c r="BG42" s="1021"/>
      <c r="BH42" s="1021"/>
      <c r="BI42" s="1021"/>
      <c r="BJ42" s="1021"/>
      <c r="BK42" s="1021"/>
      <c r="BL42" s="1021"/>
      <c r="BM42" s="1021"/>
      <c r="BN42" s="1021"/>
      <c r="BO42" s="1021"/>
      <c r="BP42" s="1021"/>
      <c r="BQ42" s="1021"/>
      <c r="BR42" s="1021"/>
      <c r="BS42" s="1021"/>
      <c r="BT42" s="1021"/>
      <c r="BU42" s="1021"/>
      <c r="BV42" s="1021"/>
      <c r="BW42" s="1021"/>
      <c r="BX42" s="1021"/>
    </row>
    <row r="43" spans="1:76" ht="12.75" hidden="1" customHeight="1" outlineLevel="1">
      <c r="A43" s="159"/>
      <c r="B43" s="1"/>
      <c r="C43" s="73" t="str">
        <f>+'PIB Rentas'!F5</f>
        <v>ENE</v>
      </c>
      <c r="D43" s="385" t="str">
        <f>+'PIB Rentas'!F4</f>
        <v>Excedente de explotación neto</v>
      </c>
      <c r="E43" s="195" t="s">
        <v>1</v>
      </c>
      <c r="F43" s="195" t="s">
        <v>2</v>
      </c>
      <c r="G43" s="532"/>
      <c r="H43" s="1022" t="s">
        <v>20</v>
      </c>
      <c r="I43" s="1022"/>
      <c r="J43" s="1022"/>
      <c r="K43" s="1022"/>
      <c r="L43" s="1022"/>
      <c r="M43" s="1022"/>
      <c r="N43" s="1022"/>
      <c r="O43" s="1022"/>
      <c r="P43" s="1022"/>
      <c r="Q43" s="1022"/>
      <c r="R43" s="1022"/>
      <c r="S43" s="1022"/>
      <c r="T43" s="1022"/>
      <c r="U43" s="1022"/>
      <c r="V43" s="1022"/>
      <c r="W43" s="1022"/>
      <c r="X43" s="1022"/>
      <c r="Y43" s="1021" t="s">
        <v>4</v>
      </c>
      <c r="Z43" s="1021"/>
      <c r="AA43" s="1021"/>
      <c r="AB43" s="1021"/>
      <c r="AC43" s="1021"/>
      <c r="AD43" s="1021"/>
      <c r="AE43" s="1021"/>
      <c r="AF43" s="1021"/>
      <c r="AG43" s="1021"/>
      <c r="AH43" s="1022" t="s">
        <v>34</v>
      </c>
      <c r="AI43" s="1022"/>
      <c r="AJ43" s="1022"/>
      <c r="AK43" s="1022"/>
      <c r="AL43" s="1022"/>
      <c r="AM43" s="1022"/>
      <c r="AN43" s="1022"/>
      <c r="AO43" s="1022"/>
      <c r="AP43" s="1022"/>
      <c r="AQ43" s="1022"/>
      <c r="AR43" s="1022"/>
      <c r="AS43" s="1022"/>
      <c r="AT43" s="1022"/>
      <c r="AU43" s="1022"/>
      <c r="AV43" s="1022"/>
      <c r="AW43" s="1021" t="s">
        <v>915</v>
      </c>
      <c r="AX43" s="1021"/>
      <c r="AY43" s="1021"/>
      <c r="AZ43" s="1021"/>
      <c r="BA43" s="1021"/>
      <c r="BB43" s="1021"/>
      <c r="BC43" s="1021"/>
      <c r="BD43" s="1021"/>
      <c r="BE43" s="1021"/>
      <c r="BF43" s="1021"/>
      <c r="BG43" s="1021"/>
      <c r="BH43" s="1021"/>
      <c r="BI43" s="1021"/>
      <c r="BJ43" s="1021"/>
      <c r="BK43" s="1021"/>
      <c r="BL43" s="1021"/>
      <c r="BM43" s="1021"/>
      <c r="BN43" s="1021"/>
      <c r="BO43" s="1021"/>
      <c r="BP43" s="1021"/>
      <c r="BQ43" s="1021"/>
      <c r="BR43" s="1021"/>
      <c r="BS43" s="1021"/>
      <c r="BT43" s="1021"/>
      <c r="BU43" s="1021"/>
      <c r="BV43" s="1021"/>
      <c r="BW43" s="1021"/>
      <c r="BX43" s="1021"/>
    </row>
    <row r="44" spans="1:76" ht="12.75" hidden="1" customHeight="1" outlineLevel="1">
      <c r="A44" s="159"/>
      <c r="B44" s="1"/>
      <c r="C44" s="73" t="str">
        <f>+'PIB Rentas'!G5</f>
        <v>CCF</v>
      </c>
      <c r="D44" s="385" t="str">
        <f>+'PIB Rentas'!G4</f>
        <v>Consumo de capital fijo</v>
      </c>
      <c r="E44" s="195" t="s">
        <v>1</v>
      </c>
      <c r="F44" s="195" t="s">
        <v>2</v>
      </c>
      <c r="G44" s="532"/>
      <c r="H44" s="1022" t="s">
        <v>20</v>
      </c>
      <c r="I44" s="1022"/>
      <c r="J44" s="1022"/>
      <c r="K44" s="1022"/>
      <c r="L44" s="1022"/>
      <c r="M44" s="1022"/>
      <c r="N44" s="1022"/>
      <c r="O44" s="1022"/>
      <c r="P44" s="1022"/>
      <c r="Q44" s="1022"/>
      <c r="R44" s="1022"/>
      <c r="S44" s="1022"/>
      <c r="T44" s="1022"/>
      <c r="U44" s="1022"/>
      <c r="V44" s="1022"/>
      <c r="W44" s="1022"/>
      <c r="X44" s="1022"/>
      <c r="Y44" s="1033" t="s">
        <v>4</v>
      </c>
      <c r="Z44" s="1033"/>
      <c r="AA44" s="1033"/>
      <c r="AB44" s="1033"/>
      <c r="AC44" s="1033"/>
      <c r="AD44" s="1033"/>
      <c r="AE44" s="1033"/>
      <c r="AF44" s="1033"/>
      <c r="AG44" s="1033"/>
      <c r="AH44" s="1033"/>
      <c r="AI44" s="1033"/>
      <c r="AJ44" s="1033"/>
      <c r="AK44" s="1033"/>
      <c r="AL44" s="1033"/>
      <c r="AM44" s="1033"/>
      <c r="AN44" s="1033"/>
      <c r="AO44" s="1033"/>
      <c r="AP44" s="1033"/>
      <c r="AQ44" s="1033"/>
      <c r="AR44" s="1033"/>
      <c r="AS44" s="1033"/>
      <c r="AT44" s="1033"/>
      <c r="AU44" s="1033"/>
      <c r="AV44" s="1033"/>
      <c r="AW44" s="1022" t="s">
        <v>916</v>
      </c>
      <c r="AX44" s="1022"/>
      <c r="AY44" s="1022"/>
      <c r="AZ44" s="1022"/>
      <c r="BA44" s="1022"/>
      <c r="BB44" s="1022"/>
      <c r="BC44" s="1022"/>
      <c r="BD44" s="1022"/>
      <c r="BE44" s="1022"/>
      <c r="BF44" s="1022"/>
      <c r="BG44" s="1022"/>
      <c r="BH44" s="1022"/>
      <c r="BI44" s="1022"/>
      <c r="BJ44" s="1022"/>
      <c r="BK44" s="1022"/>
      <c r="BL44" s="1022"/>
      <c r="BM44" s="1022"/>
      <c r="BN44" s="1022"/>
      <c r="BO44" s="1022"/>
      <c r="BP44" s="1022"/>
      <c r="BQ44" s="1022"/>
      <c r="BR44" s="1022"/>
      <c r="BS44" s="1022"/>
      <c r="BT44" s="1022"/>
      <c r="BU44" s="1022"/>
      <c r="BV44" s="1022"/>
      <c r="BW44" s="1022"/>
      <c r="BX44" s="1022"/>
    </row>
    <row r="45" spans="1:76" ht="12.75" hidden="1" customHeight="1" outlineLevel="1">
      <c r="A45" s="159"/>
      <c r="B45" s="1"/>
      <c r="C45" s="73" t="str">
        <f>+'PIB Rentas'!H5</f>
        <v>TPMNSUB</v>
      </c>
      <c r="D45" s="385" t="str">
        <f>+'PIB Rentas'!H4</f>
        <v>Impuestos menos subvenciones sobre la producción y las importaciones</v>
      </c>
      <c r="E45" s="195" t="s">
        <v>1</v>
      </c>
      <c r="F45" s="195" t="s">
        <v>2</v>
      </c>
      <c r="G45" s="532"/>
      <c r="H45" s="1022" t="s">
        <v>20</v>
      </c>
      <c r="I45" s="1022"/>
      <c r="J45" s="1022"/>
      <c r="K45" s="1022"/>
      <c r="L45" s="1022"/>
      <c r="M45" s="1022"/>
      <c r="N45" s="1022"/>
      <c r="O45" s="1022"/>
      <c r="P45" s="1022"/>
      <c r="Q45" s="1022"/>
      <c r="R45" s="1022"/>
      <c r="S45" s="1022"/>
      <c r="T45" s="1022"/>
      <c r="U45" s="1022"/>
      <c r="V45" s="1022"/>
      <c r="W45" s="1022"/>
      <c r="X45" s="1022"/>
      <c r="Y45" s="1021" t="s">
        <v>4</v>
      </c>
      <c r="Z45" s="1021"/>
      <c r="AA45" s="1021"/>
      <c r="AB45" s="1021"/>
      <c r="AC45" s="1021"/>
      <c r="AD45" s="1021"/>
      <c r="AE45" s="1021"/>
      <c r="AF45" s="1021"/>
      <c r="AG45" s="1021"/>
      <c r="AH45" s="1022" t="s">
        <v>34</v>
      </c>
      <c r="AI45" s="1022"/>
      <c r="AJ45" s="1022"/>
      <c r="AK45" s="1022"/>
      <c r="AL45" s="1022"/>
      <c r="AM45" s="1022"/>
      <c r="AN45" s="1022"/>
      <c r="AO45" s="1022"/>
      <c r="AP45" s="1022"/>
      <c r="AQ45" s="1022"/>
      <c r="AR45" s="1022"/>
      <c r="AS45" s="1022"/>
      <c r="AT45" s="1022"/>
      <c r="AU45" s="1022"/>
      <c r="AV45" s="1022"/>
      <c r="AW45" s="1021" t="s">
        <v>915</v>
      </c>
      <c r="AX45" s="1021"/>
      <c r="AY45" s="1021"/>
      <c r="AZ45" s="1021"/>
      <c r="BA45" s="1021"/>
      <c r="BB45" s="1021"/>
      <c r="BC45" s="1021"/>
      <c r="BD45" s="1021"/>
      <c r="BE45" s="1021"/>
      <c r="BF45" s="1021"/>
      <c r="BG45" s="1021"/>
      <c r="BH45" s="1021"/>
      <c r="BI45" s="1021"/>
      <c r="BJ45" s="1021"/>
      <c r="BK45" s="1021"/>
      <c r="BL45" s="1021"/>
      <c r="BM45" s="1021"/>
      <c r="BN45" s="1021"/>
      <c r="BO45" s="1021"/>
      <c r="BP45" s="1021"/>
      <c r="BQ45" s="1021"/>
      <c r="BR45" s="1021"/>
      <c r="BS45" s="1021"/>
      <c r="BT45" s="1021"/>
      <c r="BU45" s="1021"/>
      <c r="BV45" s="1021"/>
      <c r="BW45" s="1021"/>
      <c r="BX45" s="1021"/>
    </row>
    <row r="46" spans="1:76" collapsed="1">
      <c r="H46" s="157"/>
      <c r="I46" s="157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57"/>
      <c r="AF46" s="157"/>
      <c r="AG46" s="157"/>
      <c r="AH46" s="157"/>
      <c r="AI46" s="157"/>
      <c r="AJ46" s="157"/>
      <c r="AK46" s="157"/>
      <c r="AL46" s="157"/>
      <c r="AM46" s="157"/>
      <c r="AN46" s="157"/>
      <c r="AO46" s="157"/>
      <c r="AP46" s="157"/>
      <c r="AQ46" s="157"/>
      <c r="AR46" s="157"/>
      <c r="AS46" s="157"/>
      <c r="AT46" s="157"/>
      <c r="AU46" s="157"/>
      <c r="AV46" s="157"/>
      <c r="AW46" s="157"/>
      <c r="AX46" s="157"/>
      <c r="AY46" s="157"/>
      <c r="AZ46" s="157"/>
      <c r="BA46" s="157"/>
      <c r="BB46" s="157"/>
      <c r="BC46" s="157"/>
      <c r="BD46" s="157"/>
      <c r="BE46" s="157"/>
      <c r="BF46" s="157"/>
      <c r="BG46" s="157"/>
      <c r="BH46" s="157"/>
      <c r="BI46" s="157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</row>
    <row r="47" spans="1:76" ht="12.75" customHeight="1">
      <c r="A47" s="158" t="s">
        <v>203</v>
      </c>
      <c r="B47" s="408" t="str">
        <f>+'PIB O Pcorr'!B1</f>
        <v>CUADRO 5:    PIB y VAB por Ramas de Actividad (PRECIOS CORRIENTES)</v>
      </c>
      <c r="C47" s="411"/>
      <c r="D47" s="409"/>
      <c r="E47" s="409"/>
      <c r="F47" s="410"/>
      <c r="G47" s="410"/>
      <c r="H47" s="1024"/>
      <c r="I47" s="1025"/>
      <c r="J47" s="1025"/>
      <c r="K47" s="1025"/>
      <c r="L47" s="1025"/>
      <c r="M47" s="1025"/>
      <c r="N47" s="1025"/>
      <c r="O47" s="1025"/>
      <c r="P47" s="1025"/>
      <c r="Q47" s="1025"/>
      <c r="R47" s="1025"/>
      <c r="S47" s="1025"/>
      <c r="T47" s="1025"/>
      <c r="U47" s="1025"/>
      <c r="V47" s="1025"/>
      <c r="W47" s="1025"/>
      <c r="X47" s="1025"/>
      <c r="Y47" s="1025"/>
      <c r="Z47" s="1025"/>
      <c r="AA47" s="1025"/>
      <c r="AB47" s="1025"/>
      <c r="AC47" s="1025"/>
      <c r="AD47" s="1025"/>
      <c r="AE47" s="1025"/>
      <c r="AF47" s="1025"/>
      <c r="AG47" s="1025"/>
      <c r="AH47" s="1025"/>
      <c r="AI47" s="1025"/>
      <c r="AJ47" s="1025"/>
      <c r="AK47" s="1025"/>
      <c r="AL47" s="1025"/>
      <c r="AM47" s="1025"/>
      <c r="AN47" s="1025"/>
      <c r="AO47" s="1025"/>
      <c r="AP47" s="1025"/>
      <c r="AQ47" s="1025"/>
      <c r="AR47" s="1025"/>
      <c r="AS47" s="1025"/>
      <c r="AT47" s="1025"/>
      <c r="AU47" s="1025"/>
      <c r="AV47" s="1025"/>
      <c r="AW47" s="1025"/>
      <c r="AX47" s="1025"/>
      <c r="AY47" s="1025"/>
      <c r="AZ47" s="1025"/>
      <c r="BA47" s="1025"/>
      <c r="BB47" s="1025"/>
      <c r="BC47" s="1025"/>
      <c r="BD47" s="1025"/>
      <c r="BE47" s="1025"/>
      <c r="BF47" s="1025"/>
      <c r="BG47" s="1025"/>
      <c r="BH47" s="1025"/>
      <c r="BI47" s="1025"/>
      <c r="BJ47" s="1025"/>
      <c r="BK47" s="1025"/>
      <c r="BL47" s="1025"/>
      <c r="BM47" s="1025"/>
      <c r="BN47" s="1025"/>
      <c r="BO47" s="1025"/>
      <c r="BP47" s="1025"/>
      <c r="BQ47" s="1025"/>
      <c r="BR47" s="1025"/>
      <c r="BS47" s="1025"/>
      <c r="BT47" s="1025"/>
      <c r="BU47" s="1025"/>
      <c r="BV47" s="1025"/>
      <c r="BW47" s="1025"/>
      <c r="BX47" s="1025"/>
    </row>
    <row r="48" spans="1:76" ht="12.75" hidden="1" customHeight="1" outlineLevel="1">
      <c r="A48" s="3"/>
      <c r="B48" s="1"/>
      <c r="C48" s="170"/>
      <c r="D48" s="160"/>
      <c r="E48" s="160"/>
      <c r="F48" s="208"/>
      <c r="G48" s="162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76" ht="12.75" hidden="1" customHeight="1" outlineLevel="1">
      <c r="A49" s="159"/>
      <c r="B49" s="1"/>
      <c r="C49" s="73" t="str">
        <f>+'PIB O Pcorr'!B5</f>
        <v>PIBpm</v>
      </c>
      <c r="D49" s="385" t="str">
        <f>+'PIB O Pcorr'!B4</f>
        <v>Producto Interior Bruto a precios corrientes</v>
      </c>
      <c r="E49" s="195" t="s">
        <v>1</v>
      </c>
      <c r="F49" s="195" t="s">
        <v>2</v>
      </c>
      <c r="G49" s="532"/>
      <c r="H49" s="1022" t="s">
        <v>3</v>
      </c>
      <c r="I49" s="1022"/>
      <c r="J49" s="1022"/>
      <c r="K49" s="1022"/>
      <c r="L49" s="1022"/>
      <c r="M49" s="1022"/>
      <c r="N49" s="1022"/>
      <c r="O49" s="1022"/>
      <c r="P49" s="1022"/>
      <c r="Q49" s="1022"/>
      <c r="R49" s="1021" t="s">
        <v>4</v>
      </c>
      <c r="S49" s="1021"/>
      <c r="T49" s="1021"/>
      <c r="U49" s="1021"/>
      <c r="V49" s="1021"/>
      <c r="W49" s="1021"/>
      <c r="X49" s="1021"/>
      <c r="Y49" s="1021"/>
      <c r="Z49" s="1021"/>
      <c r="AA49" s="1021"/>
      <c r="AB49" s="1021"/>
      <c r="AC49" s="1021"/>
      <c r="AD49" s="1021"/>
      <c r="AE49" s="1021"/>
      <c r="AF49" s="1021"/>
      <c r="AG49" s="1021"/>
      <c r="AH49" s="1022" t="s">
        <v>5</v>
      </c>
      <c r="AI49" s="1022"/>
      <c r="AJ49" s="1022"/>
      <c r="AK49" s="1022"/>
      <c r="AL49" s="1022"/>
      <c r="AM49" s="1022"/>
      <c r="AN49" s="1022"/>
      <c r="AO49" s="1022"/>
      <c r="AP49" s="1022"/>
      <c r="AQ49" s="1022"/>
      <c r="AR49" s="1022"/>
      <c r="AS49" s="1022"/>
      <c r="AT49" s="1022"/>
      <c r="AU49" s="1022"/>
      <c r="AV49" s="1022"/>
      <c r="AW49" s="1021" t="s">
        <v>915</v>
      </c>
      <c r="AX49" s="1021"/>
      <c r="AY49" s="1021"/>
      <c r="AZ49" s="1021"/>
      <c r="BA49" s="1021"/>
      <c r="BB49" s="1021"/>
      <c r="BC49" s="1021"/>
      <c r="BD49" s="1021"/>
      <c r="BE49" s="1021"/>
      <c r="BF49" s="1021"/>
      <c r="BG49" s="1021"/>
      <c r="BH49" s="1021"/>
      <c r="BI49" s="1021"/>
      <c r="BJ49" s="1021"/>
      <c r="BK49" s="1021"/>
      <c r="BL49" s="1021"/>
      <c r="BM49" s="1021"/>
      <c r="BN49" s="1021"/>
      <c r="BO49" s="1021"/>
      <c r="BP49" s="1021"/>
      <c r="BQ49" s="1021"/>
      <c r="BR49" s="1021"/>
      <c r="BS49" s="1021"/>
      <c r="BT49" s="1021"/>
      <c r="BU49" s="1021"/>
      <c r="BV49" s="1021"/>
      <c r="BW49" s="1021"/>
      <c r="BX49" s="1021"/>
    </row>
    <row r="50" spans="1:76" ht="12.75" hidden="1" customHeight="1" outlineLevel="1">
      <c r="A50" s="159"/>
      <c r="B50" s="1"/>
      <c r="C50" s="73" t="str">
        <f>+'PIB O Pcorr'!C5</f>
        <v>VABpb</v>
      </c>
      <c r="D50" s="385" t="str">
        <f>+'PIB O Pcorr'!C4</f>
        <v>Valor Añadido Bruto a precios básicos (VABpb)</v>
      </c>
      <c r="E50" s="195" t="s">
        <v>1</v>
      </c>
      <c r="F50" s="195" t="s">
        <v>2</v>
      </c>
      <c r="G50" s="73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021" t="s">
        <v>49</v>
      </c>
      <c r="S50" s="1021"/>
      <c r="T50" s="1021"/>
      <c r="U50" s="1021"/>
      <c r="V50" s="1021"/>
      <c r="W50" s="1021"/>
      <c r="X50" s="1021"/>
      <c r="Y50" s="1021"/>
      <c r="Z50" s="1021"/>
      <c r="AA50" s="1021"/>
      <c r="AB50" s="1021"/>
      <c r="AC50" s="1021"/>
      <c r="AD50" s="1021"/>
      <c r="AE50" s="1021"/>
      <c r="AF50" s="1021"/>
      <c r="AG50" s="1021"/>
      <c r="AH50" s="1022" t="s">
        <v>32</v>
      </c>
      <c r="AI50" s="1022"/>
      <c r="AJ50" s="1022"/>
      <c r="AK50" s="1022"/>
      <c r="AL50" s="1022"/>
      <c r="AM50" s="1022"/>
      <c r="AN50" s="1022"/>
      <c r="AO50" s="1022"/>
      <c r="AP50" s="1022"/>
      <c r="AQ50" s="1022"/>
      <c r="AR50" s="1022"/>
      <c r="AS50" s="1022"/>
      <c r="AT50" s="1022"/>
      <c r="AU50" s="1022"/>
      <c r="AV50" s="1022"/>
      <c r="AW50" s="1021" t="s">
        <v>915</v>
      </c>
      <c r="AX50" s="1021"/>
      <c r="AY50" s="1021"/>
      <c r="AZ50" s="1021"/>
      <c r="BA50" s="1021"/>
      <c r="BB50" s="1021"/>
      <c r="BC50" s="1021"/>
      <c r="BD50" s="1021"/>
      <c r="BE50" s="1021"/>
      <c r="BF50" s="1021"/>
      <c r="BG50" s="1021"/>
      <c r="BH50" s="1021"/>
      <c r="BI50" s="1021"/>
      <c r="BJ50" s="1021"/>
      <c r="BK50" s="1021"/>
      <c r="BL50" s="1021"/>
      <c r="BM50" s="1021"/>
      <c r="BN50" s="1021"/>
      <c r="BO50" s="1021"/>
      <c r="BP50" s="1021"/>
      <c r="BQ50" s="1021"/>
      <c r="BR50" s="1021"/>
      <c r="BS50" s="1021"/>
      <c r="BT50" s="1021"/>
      <c r="BU50" s="1021"/>
      <c r="BV50" s="1021"/>
      <c r="BW50" s="1021"/>
      <c r="BX50" s="1021"/>
    </row>
    <row r="51" spans="1:76" ht="12.75" hidden="1" customHeight="1" outlineLevel="1">
      <c r="A51" s="159"/>
      <c r="B51" s="1"/>
      <c r="C51" s="73" t="str">
        <f>+'PIB O Pcorr'!D5</f>
        <v>VABAGR</v>
      </c>
      <c r="D51" s="385" t="str">
        <f>+'PIB O Pcorr'!D4</f>
        <v xml:space="preserve">VABpb Agricultura, ganadería, silvicultura y pesca </v>
      </c>
      <c r="E51" s="195" t="s">
        <v>1</v>
      </c>
      <c r="F51" s="195" t="s">
        <v>2</v>
      </c>
      <c r="G51" s="73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021" t="s">
        <v>49</v>
      </c>
      <c r="S51" s="1021"/>
      <c r="T51" s="1021"/>
      <c r="U51" s="1021"/>
      <c r="V51" s="1021"/>
      <c r="W51" s="1021"/>
      <c r="X51" s="1021"/>
      <c r="Y51" s="1021"/>
      <c r="Z51" s="1021"/>
      <c r="AA51" s="1021"/>
      <c r="AB51" s="1021"/>
      <c r="AC51" s="1021"/>
      <c r="AD51" s="1021"/>
      <c r="AE51" s="1021"/>
      <c r="AF51" s="1021"/>
      <c r="AG51" s="1021"/>
      <c r="AH51" s="1022" t="s">
        <v>32</v>
      </c>
      <c r="AI51" s="1022"/>
      <c r="AJ51" s="1022"/>
      <c r="AK51" s="1022"/>
      <c r="AL51" s="1022"/>
      <c r="AM51" s="1022"/>
      <c r="AN51" s="1022"/>
      <c r="AO51" s="1022"/>
      <c r="AP51" s="1022"/>
      <c r="AQ51" s="1022"/>
      <c r="AR51" s="1022"/>
      <c r="AS51" s="1022"/>
      <c r="AT51" s="1022"/>
      <c r="AU51" s="1022"/>
      <c r="AV51" s="1022"/>
      <c r="AW51" s="1021" t="s">
        <v>915</v>
      </c>
      <c r="AX51" s="1021"/>
      <c r="AY51" s="1021"/>
      <c r="AZ51" s="1021"/>
      <c r="BA51" s="1021"/>
      <c r="BB51" s="1021"/>
      <c r="BC51" s="1021"/>
      <c r="BD51" s="1021"/>
      <c r="BE51" s="1021"/>
      <c r="BF51" s="1021"/>
      <c r="BG51" s="1021"/>
      <c r="BH51" s="1021"/>
      <c r="BI51" s="1021"/>
      <c r="BJ51" s="1021"/>
      <c r="BK51" s="1021"/>
      <c r="BL51" s="1021"/>
      <c r="BM51" s="1021"/>
      <c r="BN51" s="1021"/>
      <c r="BO51" s="1021"/>
      <c r="BP51" s="1021"/>
      <c r="BQ51" s="1021"/>
      <c r="BR51" s="1021"/>
      <c r="BS51" s="1021"/>
      <c r="BT51" s="1021"/>
      <c r="BU51" s="1021"/>
      <c r="BV51" s="1021"/>
      <c r="BW51" s="1021"/>
      <c r="BX51" s="1021"/>
    </row>
    <row r="52" spans="1:76" ht="12.75" hidden="1" customHeight="1" outlineLevel="1">
      <c r="A52" s="159"/>
      <c r="B52" s="1"/>
      <c r="C52" s="73" t="str">
        <f>+'PIB O Pcorr'!E5</f>
        <v>VABENE</v>
      </c>
      <c r="D52" s="385" t="str">
        <f>+'PIB O Pcorr'!E4</f>
        <v>VABpb Industria. Industria energética</v>
      </c>
      <c r="E52" s="195" t="s">
        <v>1</v>
      </c>
      <c r="F52" s="195" t="s">
        <v>2</v>
      </c>
      <c r="G52" s="73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021" t="s">
        <v>49</v>
      </c>
      <c r="S52" s="1021"/>
      <c r="T52" s="1021"/>
      <c r="U52" s="1021"/>
      <c r="V52" s="1021"/>
      <c r="W52" s="1021"/>
      <c r="X52" s="1021"/>
      <c r="Y52" s="1021"/>
      <c r="Z52" s="1021"/>
      <c r="AA52" s="1021"/>
      <c r="AB52" s="1021"/>
      <c r="AC52" s="1021"/>
      <c r="AD52" s="1021"/>
      <c r="AE52" s="1021"/>
      <c r="AF52" s="1021"/>
      <c r="AG52" s="1021"/>
      <c r="AH52" s="1022" t="s">
        <v>32</v>
      </c>
      <c r="AI52" s="1022"/>
      <c r="AJ52" s="1022"/>
      <c r="AK52" s="1022"/>
      <c r="AL52" s="1022"/>
      <c r="AM52" s="1022"/>
      <c r="AN52" s="1022"/>
      <c r="AO52" s="1022"/>
      <c r="AP52" s="1022"/>
      <c r="AQ52" s="1022"/>
      <c r="AR52" s="1022"/>
      <c r="AS52" s="1022"/>
      <c r="AT52" s="1022"/>
      <c r="AU52" s="1022"/>
      <c r="AV52" s="1022"/>
      <c r="AW52" s="1021" t="s">
        <v>915</v>
      </c>
      <c r="AX52" s="1021"/>
      <c r="AY52" s="1021"/>
      <c r="AZ52" s="1021"/>
      <c r="BA52" s="1021"/>
      <c r="BB52" s="1021"/>
      <c r="BC52" s="1021"/>
      <c r="BD52" s="1021"/>
      <c r="BE52" s="1021"/>
      <c r="BF52" s="1021"/>
      <c r="BG52" s="1021"/>
      <c r="BH52" s="1021"/>
      <c r="BI52" s="1021"/>
      <c r="BJ52" s="1021"/>
      <c r="BK52" s="1021"/>
      <c r="BL52" s="1021"/>
      <c r="BM52" s="1021"/>
      <c r="BN52" s="1021"/>
      <c r="BO52" s="1021"/>
      <c r="BP52" s="1021"/>
      <c r="BQ52" s="1021"/>
      <c r="BR52" s="1021"/>
      <c r="BS52" s="1021"/>
      <c r="BT52" s="1021"/>
      <c r="BU52" s="1021"/>
      <c r="BV52" s="1021"/>
      <c r="BW52" s="1021"/>
      <c r="BX52" s="1021"/>
    </row>
    <row r="53" spans="1:76" ht="12.75" hidden="1" customHeight="1" outlineLevel="1">
      <c r="A53" s="159"/>
      <c r="B53" s="1"/>
      <c r="C53" s="73" t="str">
        <f>+'PIB O Pcorr'!F5</f>
        <v>VABIND</v>
      </c>
      <c r="D53" s="385" t="str">
        <f>+'PIB O Pcorr'!F4</f>
        <v>VABpb Industria. Industria manufacturera</v>
      </c>
      <c r="E53" s="195" t="s">
        <v>1</v>
      </c>
      <c r="F53" s="195" t="s">
        <v>2</v>
      </c>
      <c r="G53" s="73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021" t="s">
        <v>49</v>
      </c>
      <c r="S53" s="1021"/>
      <c r="T53" s="1021"/>
      <c r="U53" s="1021"/>
      <c r="V53" s="1021"/>
      <c r="W53" s="1021"/>
      <c r="X53" s="1021"/>
      <c r="Y53" s="1021"/>
      <c r="Z53" s="1021"/>
      <c r="AA53" s="1021"/>
      <c r="AB53" s="1021"/>
      <c r="AC53" s="1021"/>
      <c r="AD53" s="1021"/>
      <c r="AE53" s="1021"/>
      <c r="AF53" s="1021"/>
      <c r="AG53" s="1021"/>
      <c r="AH53" s="1022" t="s">
        <v>32</v>
      </c>
      <c r="AI53" s="1022"/>
      <c r="AJ53" s="1022"/>
      <c r="AK53" s="1022"/>
      <c r="AL53" s="1022"/>
      <c r="AM53" s="1022"/>
      <c r="AN53" s="1022"/>
      <c r="AO53" s="1022"/>
      <c r="AP53" s="1022"/>
      <c r="AQ53" s="1022"/>
      <c r="AR53" s="1022"/>
      <c r="AS53" s="1022"/>
      <c r="AT53" s="1022"/>
      <c r="AU53" s="1022"/>
      <c r="AV53" s="1022"/>
      <c r="AW53" s="1021" t="s">
        <v>915</v>
      </c>
      <c r="AX53" s="1021"/>
      <c r="AY53" s="1021"/>
      <c r="AZ53" s="1021"/>
      <c r="BA53" s="1021"/>
      <c r="BB53" s="1021"/>
      <c r="BC53" s="1021"/>
      <c r="BD53" s="1021"/>
      <c r="BE53" s="1021"/>
      <c r="BF53" s="1021"/>
      <c r="BG53" s="1021"/>
      <c r="BH53" s="1021"/>
      <c r="BI53" s="1021"/>
      <c r="BJ53" s="1021"/>
      <c r="BK53" s="1021"/>
      <c r="BL53" s="1021"/>
      <c r="BM53" s="1021"/>
      <c r="BN53" s="1021"/>
      <c r="BO53" s="1021"/>
      <c r="BP53" s="1021"/>
      <c r="BQ53" s="1021"/>
      <c r="BR53" s="1021"/>
      <c r="BS53" s="1021"/>
      <c r="BT53" s="1021"/>
      <c r="BU53" s="1021"/>
      <c r="BV53" s="1021"/>
      <c r="BW53" s="1021"/>
      <c r="BX53" s="1021"/>
    </row>
    <row r="54" spans="1:76" ht="12.75" hidden="1" customHeight="1" outlineLevel="1">
      <c r="A54" s="159"/>
      <c r="B54" s="1"/>
      <c r="C54" s="73" t="str">
        <f>+'PIB O Pcorr'!G5</f>
        <v>VABCONS</v>
      </c>
      <c r="D54" s="385" t="str">
        <f>+'PIB O Pcorr'!G4</f>
        <v>VABpb Construcción</v>
      </c>
      <c r="E54" s="195" t="s">
        <v>1</v>
      </c>
      <c r="F54" s="195" t="s">
        <v>2</v>
      </c>
      <c r="G54" s="73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021" t="s">
        <v>49</v>
      </c>
      <c r="S54" s="1021"/>
      <c r="T54" s="1021"/>
      <c r="U54" s="1021"/>
      <c r="V54" s="1021"/>
      <c r="W54" s="1021"/>
      <c r="X54" s="1021"/>
      <c r="Y54" s="1021"/>
      <c r="Z54" s="1021"/>
      <c r="AA54" s="1021"/>
      <c r="AB54" s="1021"/>
      <c r="AC54" s="1021"/>
      <c r="AD54" s="1021"/>
      <c r="AE54" s="1021"/>
      <c r="AF54" s="1021"/>
      <c r="AG54" s="1021"/>
      <c r="AH54" s="1022" t="s">
        <v>32</v>
      </c>
      <c r="AI54" s="1022"/>
      <c r="AJ54" s="1022"/>
      <c r="AK54" s="1022"/>
      <c r="AL54" s="1022"/>
      <c r="AM54" s="1022"/>
      <c r="AN54" s="1022"/>
      <c r="AO54" s="1022"/>
      <c r="AP54" s="1022"/>
      <c r="AQ54" s="1022"/>
      <c r="AR54" s="1022"/>
      <c r="AS54" s="1022"/>
      <c r="AT54" s="1022"/>
      <c r="AU54" s="1022"/>
      <c r="AV54" s="1022"/>
      <c r="AW54" s="1021" t="s">
        <v>915</v>
      </c>
      <c r="AX54" s="1021"/>
      <c r="AY54" s="1021"/>
      <c r="AZ54" s="1021"/>
      <c r="BA54" s="1021"/>
      <c r="BB54" s="1021"/>
      <c r="BC54" s="1021"/>
      <c r="BD54" s="1021"/>
      <c r="BE54" s="1021"/>
      <c r="BF54" s="1021"/>
      <c r="BG54" s="1021"/>
      <c r="BH54" s="1021"/>
      <c r="BI54" s="1021"/>
      <c r="BJ54" s="1021"/>
      <c r="BK54" s="1021"/>
      <c r="BL54" s="1021"/>
      <c r="BM54" s="1021"/>
      <c r="BN54" s="1021"/>
      <c r="BO54" s="1021"/>
      <c r="BP54" s="1021"/>
      <c r="BQ54" s="1021"/>
      <c r="BR54" s="1021"/>
      <c r="BS54" s="1021"/>
      <c r="BT54" s="1021"/>
      <c r="BU54" s="1021"/>
      <c r="BV54" s="1021"/>
      <c r="BW54" s="1021"/>
      <c r="BX54" s="1021"/>
    </row>
    <row r="55" spans="1:76" ht="12.75" hidden="1" customHeight="1" outlineLevel="1">
      <c r="A55" s="159"/>
      <c r="B55" s="1"/>
      <c r="C55" s="73" t="str">
        <f>+'PIB O Pcorr'!H5</f>
        <v>VABS</v>
      </c>
      <c r="D55" s="385" t="str">
        <f>+'PIB O Pcorr'!H4</f>
        <v>VABpb Servicios</v>
      </c>
      <c r="E55" s="195" t="s">
        <v>1</v>
      </c>
      <c r="F55" s="195" t="s">
        <v>2</v>
      </c>
      <c r="G55" s="73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021" t="s">
        <v>49</v>
      </c>
      <c r="S55" s="1021"/>
      <c r="T55" s="1021"/>
      <c r="U55" s="1021"/>
      <c r="V55" s="1021"/>
      <c r="W55" s="1021"/>
      <c r="X55" s="1021"/>
      <c r="Y55" s="1021"/>
      <c r="Z55" s="1021"/>
      <c r="AA55" s="1021"/>
      <c r="AB55" s="1021"/>
      <c r="AC55" s="1021"/>
      <c r="AD55" s="1021"/>
      <c r="AE55" s="1021"/>
      <c r="AF55" s="1021"/>
      <c r="AG55" s="1021"/>
      <c r="AH55" s="1022" t="s">
        <v>32</v>
      </c>
      <c r="AI55" s="1022"/>
      <c r="AJ55" s="1022"/>
      <c r="AK55" s="1022"/>
      <c r="AL55" s="1022"/>
      <c r="AM55" s="1022"/>
      <c r="AN55" s="1022"/>
      <c r="AO55" s="1022"/>
      <c r="AP55" s="1022"/>
      <c r="AQ55" s="1022"/>
      <c r="AR55" s="1022"/>
      <c r="AS55" s="1022"/>
      <c r="AT55" s="1022"/>
      <c r="AU55" s="1022"/>
      <c r="AV55" s="1022"/>
      <c r="AW55" s="1021" t="s">
        <v>915</v>
      </c>
      <c r="AX55" s="1021"/>
      <c r="AY55" s="1021"/>
      <c r="AZ55" s="1021"/>
      <c r="BA55" s="1021"/>
      <c r="BB55" s="1021"/>
      <c r="BC55" s="1021"/>
      <c r="BD55" s="1021"/>
      <c r="BE55" s="1021"/>
      <c r="BF55" s="1021"/>
      <c r="BG55" s="1021"/>
      <c r="BH55" s="1021"/>
      <c r="BI55" s="1021"/>
      <c r="BJ55" s="1021"/>
      <c r="BK55" s="1021"/>
      <c r="BL55" s="1021"/>
      <c r="BM55" s="1021"/>
      <c r="BN55" s="1021"/>
      <c r="BO55" s="1021"/>
      <c r="BP55" s="1021"/>
      <c r="BQ55" s="1021"/>
      <c r="BR55" s="1021"/>
      <c r="BS55" s="1021"/>
      <c r="BT55" s="1021"/>
      <c r="BU55" s="1021"/>
      <c r="BV55" s="1021"/>
      <c r="BW55" s="1021"/>
      <c r="BX55" s="1021"/>
    </row>
    <row r="56" spans="1:76" ht="12.75" hidden="1" customHeight="1" outlineLevel="1">
      <c r="A56" s="159"/>
      <c r="B56" s="1"/>
      <c r="C56" s="73" t="str">
        <f>+'PIB O Pcorr'!I5</f>
        <v>VABSDV</v>
      </c>
      <c r="D56" s="385" t="str">
        <f>+'PIB O Pcorr'!I4</f>
        <v>VABpb Servicios. Servicios de mercado</v>
      </c>
      <c r="E56" s="195" t="s">
        <v>1</v>
      </c>
      <c r="F56" s="195" t="s">
        <v>2</v>
      </c>
      <c r="G56" s="73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021" t="s">
        <v>49</v>
      </c>
      <c r="S56" s="1021"/>
      <c r="T56" s="1021"/>
      <c r="U56" s="1021"/>
      <c r="V56" s="1021"/>
      <c r="W56" s="1021"/>
      <c r="X56" s="1021"/>
      <c r="Y56" s="1021"/>
      <c r="Z56" s="1021"/>
      <c r="AA56" s="1021"/>
      <c r="AB56" s="1021"/>
      <c r="AC56" s="1021"/>
      <c r="AD56" s="1021"/>
      <c r="AE56" s="1021"/>
      <c r="AF56" s="1021"/>
      <c r="AG56" s="1021"/>
      <c r="AH56" s="1022" t="s">
        <v>32</v>
      </c>
      <c r="AI56" s="1022"/>
      <c r="AJ56" s="1022"/>
      <c r="AK56" s="1022"/>
      <c r="AL56" s="1022"/>
      <c r="AM56" s="1022"/>
      <c r="AN56" s="1022"/>
      <c r="AO56" s="1022"/>
      <c r="AP56" s="1022"/>
      <c r="AQ56" s="1022"/>
      <c r="AR56" s="1022"/>
      <c r="AS56" s="1022"/>
      <c r="AT56" s="1022"/>
      <c r="AU56" s="1022"/>
      <c r="AV56" s="1022"/>
      <c r="AW56" s="1021" t="s">
        <v>915</v>
      </c>
      <c r="AX56" s="1021"/>
      <c r="AY56" s="1021"/>
      <c r="AZ56" s="1021"/>
      <c r="BA56" s="1021"/>
      <c r="BB56" s="1021"/>
      <c r="BC56" s="1021"/>
      <c r="BD56" s="1021"/>
      <c r="BE56" s="1021"/>
      <c r="BF56" s="1021"/>
      <c r="BG56" s="1021"/>
      <c r="BH56" s="1021"/>
      <c r="BI56" s="1021"/>
      <c r="BJ56" s="1021"/>
      <c r="BK56" s="1021"/>
      <c r="BL56" s="1021"/>
      <c r="BM56" s="1021"/>
      <c r="BN56" s="1021"/>
      <c r="BO56" s="1021"/>
      <c r="BP56" s="1021"/>
      <c r="BQ56" s="1021"/>
      <c r="BR56" s="1021"/>
      <c r="BS56" s="1021"/>
      <c r="BT56" s="1021"/>
      <c r="BU56" s="1021"/>
      <c r="BV56" s="1021"/>
      <c r="BW56" s="1021"/>
      <c r="BX56" s="1021"/>
    </row>
    <row r="57" spans="1:76" ht="12.75" hidden="1" customHeight="1" outlineLevel="1">
      <c r="A57" s="159"/>
      <c r="B57" s="1"/>
      <c r="C57" s="178" t="str">
        <f>+'PIB O Pcorr'!J5</f>
        <v>VABriiV</v>
      </c>
      <c r="D57" s="178" t="str">
        <f>+'PIB O Pcorr'!J4</f>
        <v>Rentas inmobiliarias imputadas</v>
      </c>
      <c r="E57" s="195" t="s">
        <v>1</v>
      </c>
      <c r="F57" s="195" t="s">
        <v>2</v>
      </c>
      <c r="G57" s="178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7"/>
      <c r="U57" s="166"/>
      <c r="V57" s="166"/>
      <c r="W57" s="166"/>
      <c r="X57" s="166"/>
      <c r="Y57" s="167"/>
      <c r="Z57" s="166"/>
      <c r="AA57" s="166"/>
      <c r="AB57" s="166"/>
      <c r="AC57" s="166"/>
      <c r="AD57" s="167"/>
      <c r="AE57" s="166"/>
      <c r="AF57" s="166"/>
      <c r="AG57" s="166"/>
      <c r="AH57" s="166"/>
      <c r="AI57" s="166"/>
      <c r="AJ57" s="167"/>
      <c r="AK57" s="166"/>
      <c r="AL57" s="166"/>
      <c r="AM57" s="166"/>
      <c r="AN57" s="166"/>
      <c r="AO57" s="167"/>
      <c r="AP57" s="166"/>
      <c r="AQ57" s="166"/>
      <c r="AR57" s="166"/>
      <c r="AS57" s="166"/>
      <c r="AT57" s="167"/>
      <c r="AU57" s="166"/>
      <c r="AV57" s="166"/>
      <c r="AW57" s="1021" t="s">
        <v>915</v>
      </c>
      <c r="AX57" s="1021"/>
      <c r="AY57" s="1021"/>
      <c r="AZ57" s="1021"/>
      <c r="BA57" s="1021"/>
      <c r="BB57" s="1021"/>
      <c r="BC57" s="1021"/>
      <c r="BD57" s="1021"/>
      <c r="BE57" s="1021"/>
      <c r="BF57" s="1021"/>
      <c r="BG57" s="1021"/>
      <c r="BH57" s="1021"/>
      <c r="BI57" s="1021"/>
      <c r="BJ57" s="1021"/>
      <c r="BK57" s="1021"/>
      <c r="BL57" s="1021"/>
      <c r="BM57" s="1021"/>
      <c r="BN57" s="1021"/>
      <c r="BO57" s="1021"/>
      <c r="BP57" s="1021"/>
      <c r="BQ57" s="1021"/>
      <c r="BR57" s="1021"/>
      <c r="BS57" s="1021"/>
      <c r="BT57" s="1021"/>
      <c r="BU57" s="1021"/>
      <c r="BV57" s="1021"/>
      <c r="BW57" s="1021"/>
      <c r="BX57" s="1021"/>
    </row>
    <row r="58" spans="1:76" ht="12.75" hidden="1" customHeight="1" outlineLevel="1">
      <c r="A58" s="159"/>
      <c r="B58" s="1"/>
      <c r="C58" s="73" t="str">
        <f>+'PIB O Pcorr'!K5</f>
        <v>VABSNDV</v>
      </c>
      <c r="D58" s="385" t="str">
        <f>+'PIB O Pcorr'!K4</f>
        <v>VABpb Servicios. Administración pública, educación y sanidad</v>
      </c>
      <c r="E58" s="195" t="s">
        <v>1</v>
      </c>
      <c r="F58" s="195" t="s">
        <v>2</v>
      </c>
      <c r="G58" s="73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021" t="s">
        <v>49</v>
      </c>
      <c r="S58" s="1021"/>
      <c r="T58" s="1021"/>
      <c r="U58" s="1021"/>
      <c r="V58" s="1021"/>
      <c r="W58" s="1021"/>
      <c r="X58" s="1021"/>
      <c r="Y58" s="1021"/>
      <c r="Z58" s="1021"/>
      <c r="AA58" s="1021"/>
      <c r="AB58" s="1021"/>
      <c r="AC58" s="1021"/>
      <c r="AD58" s="1021"/>
      <c r="AE58" s="1021"/>
      <c r="AF58" s="1021"/>
      <c r="AG58" s="1021"/>
      <c r="AH58" s="1022" t="s">
        <v>32</v>
      </c>
      <c r="AI58" s="1022"/>
      <c r="AJ58" s="1022"/>
      <c r="AK58" s="1022"/>
      <c r="AL58" s="1022"/>
      <c r="AM58" s="1022"/>
      <c r="AN58" s="1022"/>
      <c r="AO58" s="1022"/>
      <c r="AP58" s="1022"/>
      <c r="AQ58" s="1022"/>
      <c r="AR58" s="1022"/>
      <c r="AS58" s="1022"/>
      <c r="AT58" s="1022"/>
      <c r="AU58" s="1022"/>
      <c r="AV58" s="1022"/>
      <c r="AW58" s="1021" t="s">
        <v>915</v>
      </c>
      <c r="AX58" s="1021"/>
      <c r="AY58" s="1021"/>
      <c r="AZ58" s="1021"/>
      <c r="BA58" s="1021"/>
      <c r="BB58" s="1021"/>
      <c r="BC58" s="1021"/>
      <c r="BD58" s="1021"/>
      <c r="BE58" s="1021"/>
      <c r="BF58" s="1021"/>
      <c r="BG58" s="1021"/>
      <c r="BH58" s="1021"/>
      <c r="BI58" s="1021"/>
      <c r="BJ58" s="1021"/>
      <c r="BK58" s="1021"/>
      <c r="BL58" s="1021"/>
      <c r="BM58" s="1021"/>
      <c r="BN58" s="1021"/>
      <c r="BO58" s="1021"/>
      <c r="BP58" s="1021"/>
      <c r="BQ58" s="1021"/>
      <c r="BR58" s="1021"/>
      <c r="BS58" s="1021"/>
      <c r="BT58" s="1021"/>
      <c r="BU58" s="1021"/>
      <c r="BV58" s="1021"/>
      <c r="BW58" s="1021"/>
      <c r="BX58" s="1021"/>
    </row>
    <row r="59" spans="1:76" ht="12.75" hidden="1" customHeight="1" outlineLevel="1">
      <c r="A59" s="159"/>
      <c r="B59" s="1"/>
      <c r="C59" s="73" t="str">
        <f>+'PIB O Pcorr'!L5</f>
        <v>INSP</v>
      </c>
      <c r="D59" s="385" t="str">
        <f>+'PIB O Pcorr'!L4</f>
        <v>Impuestos menos subvenciones sobre los productos</v>
      </c>
      <c r="E59" s="195" t="s">
        <v>1</v>
      </c>
      <c r="F59" s="195" t="s">
        <v>2</v>
      </c>
      <c r="G59" s="73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022" t="s">
        <v>58</v>
      </c>
      <c r="S59" s="1022"/>
      <c r="T59" s="1022"/>
      <c r="U59" s="1022"/>
      <c r="V59" s="1022"/>
      <c r="W59" s="1022"/>
      <c r="X59" s="1022"/>
      <c r="Y59" s="1033" t="s">
        <v>4</v>
      </c>
      <c r="Z59" s="1033"/>
      <c r="AA59" s="1033"/>
      <c r="AB59" s="1033"/>
      <c r="AC59" s="1033"/>
      <c r="AD59" s="1033"/>
      <c r="AE59" s="1033"/>
      <c r="AF59" s="1033"/>
      <c r="AG59" s="1033"/>
      <c r="AH59" s="1022" t="s">
        <v>32</v>
      </c>
      <c r="AI59" s="1022"/>
      <c r="AJ59" s="1022"/>
      <c r="AK59" s="1022"/>
      <c r="AL59" s="1022"/>
      <c r="AM59" s="1022"/>
      <c r="AN59" s="1022"/>
      <c r="AO59" s="1022"/>
      <c r="AP59" s="1022"/>
      <c r="AQ59" s="1022"/>
      <c r="AR59" s="1022"/>
      <c r="AS59" s="1022"/>
      <c r="AT59" s="1022"/>
      <c r="AU59" s="1022"/>
      <c r="AV59" s="1022"/>
      <c r="AW59" s="1021" t="s">
        <v>915</v>
      </c>
      <c r="AX59" s="1021"/>
      <c r="AY59" s="1021"/>
      <c r="AZ59" s="1021"/>
      <c r="BA59" s="1021"/>
      <c r="BB59" s="1021"/>
      <c r="BC59" s="1021"/>
      <c r="BD59" s="1021"/>
      <c r="BE59" s="1021"/>
      <c r="BF59" s="1021"/>
      <c r="BG59" s="1021"/>
      <c r="BH59" s="1021"/>
      <c r="BI59" s="1021"/>
      <c r="BJ59" s="1021"/>
      <c r="BK59" s="1021"/>
      <c r="BL59" s="1021"/>
      <c r="BM59" s="1021"/>
      <c r="BN59" s="1021"/>
      <c r="BO59" s="1021"/>
      <c r="BP59" s="1021"/>
      <c r="BQ59" s="1021"/>
      <c r="BR59" s="1021"/>
      <c r="BS59" s="1021"/>
      <c r="BT59" s="1021"/>
      <c r="BU59" s="1021"/>
      <c r="BV59" s="1021"/>
      <c r="BW59" s="1021"/>
      <c r="BX59" s="1021"/>
    </row>
    <row r="60" spans="1:76" ht="12.75" hidden="1" customHeight="1" outlineLevel="1">
      <c r="A60" s="159"/>
      <c r="B60" s="1"/>
      <c r="C60" s="170"/>
      <c r="D60" s="171"/>
      <c r="E60" s="160"/>
      <c r="F60" s="160"/>
      <c r="G60" s="180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76" ht="12.75" customHeight="1" collapsed="1">
      <c r="A61" s="3"/>
      <c r="B61" s="1"/>
      <c r="C61" s="170"/>
      <c r="D61" s="171"/>
      <c r="E61" s="160"/>
      <c r="F61" s="160"/>
      <c r="G61" s="180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76" ht="12.75" customHeight="1">
      <c r="A62" s="158" t="s">
        <v>204</v>
      </c>
      <c r="B62" s="408" t="str">
        <f>+'PIB O Pctes'!B1</f>
        <v>CUADRO 6:    PIB y VAB por Ramas de Actividad (PRECIOS CONSTANTES)</v>
      </c>
      <c r="C62" s="411"/>
      <c r="D62" s="409" t="str">
        <f>+A4</f>
        <v>AÑO 2015=100</v>
      </c>
      <c r="E62" s="409"/>
      <c r="F62" s="410"/>
      <c r="G62" s="410"/>
      <c r="H62" s="1024"/>
      <c r="I62" s="1025"/>
      <c r="J62" s="1025"/>
      <c r="K62" s="1025"/>
      <c r="L62" s="1025"/>
      <c r="M62" s="1025"/>
      <c r="N62" s="1025"/>
      <c r="O62" s="1025"/>
      <c r="P62" s="1025"/>
      <c r="Q62" s="1025"/>
      <c r="R62" s="1025"/>
      <c r="S62" s="1025"/>
      <c r="T62" s="1025"/>
      <c r="U62" s="1025"/>
      <c r="V62" s="1025"/>
      <c r="W62" s="1025"/>
      <c r="X62" s="1025"/>
      <c r="Y62" s="1025"/>
      <c r="Z62" s="1025"/>
      <c r="AA62" s="1025"/>
      <c r="AB62" s="1025"/>
      <c r="AC62" s="1025"/>
      <c r="AD62" s="1025"/>
      <c r="AE62" s="1025"/>
      <c r="AF62" s="1025"/>
      <c r="AG62" s="1025"/>
      <c r="AH62" s="1025"/>
      <c r="AI62" s="1025"/>
      <c r="AJ62" s="1025"/>
      <c r="AK62" s="1025"/>
      <c r="AL62" s="1025"/>
      <c r="AM62" s="1025"/>
      <c r="AN62" s="1025"/>
      <c r="AO62" s="1025"/>
      <c r="AP62" s="1025"/>
      <c r="AQ62" s="1025"/>
      <c r="AR62" s="1025"/>
      <c r="AS62" s="1025"/>
      <c r="AT62" s="1025"/>
      <c r="AU62" s="1025"/>
      <c r="AV62" s="1025"/>
      <c r="AW62" s="1025"/>
      <c r="AX62" s="1025"/>
      <c r="AY62" s="1025"/>
      <c r="AZ62" s="1025"/>
      <c r="BA62" s="1025"/>
      <c r="BB62" s="1025"/>
      <c r="BC62" s="1025"/>
      <c r="BD62" s="1025"/>
      <c r="BE62" s="1025"/>
      <c r="BF62" s="1025"/>
      <c r="BG62" s="1025"/>
      <c r="BH62" s="1025"/>
      <c r="BI62" s="1025"/>
      <c r="BJ62" s="1025"/>
      <c r="BK62" s="1025"/>
      <c r="BL62" s="1025"/>
      <c r="BM62" s="1025"/>
      <c r="BN62" s="1025"/>
      <c r="BO62" s="1025"/>
      <c r="BP62" s="1025"/>
      <c r="BQ62" s="1025"/>
      <c r="BR62" s="1025"/>
      <c r="BS62" s="1025"/>
      <c r="BT62" s="1025"/>
      <c r="BU62" s="1025"/>
      <c r="BV62" s="1025"/>
      <c r="BW62" s="1025"/>
      <c r="BX62" s="1025"/>
    </row>
    <row r="63" spans="1:76" ht="12.75" hidden="1" customHeight="1" outlineLevel="1">
      <c r="A63" s="3"/>
      <c r="B63" s="1"/>
      <c r="C63" s="170"/>
      <c r="D63" s="160"/>
      <c r="E63" s="160"/>
      <c r="F63" s="208"/>
      <c r="G63" s="162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76" ht="12.75" hidden="1" customHeight="1" outlineLevel="1">
      <c r="A64" s="159"/>
      <c r="B64" s="1"/>
      <c r="C64" s="73" t="str">
        <f>+'PIB O Pctes'!B5</f>
        <v>PIBpctes15</v>
      </c>
      <c r="D64" s="385" t="str">
        <f>+'PIB O Pctes'!B4</f>
        <v>Producto Interior Bruto a precios constantes</v>
      </c>
      <c r="E64" s="195" t="s">
        <v>13</v>
      </c>
      <c r="F64" s="195" t="s">
        <v>2</v>
      </c>
      <c r="G64" s="532"/>
      <c r="H64" s="1022" t="s">
        <v>3</v>
      </c>
      <c r="I64" s="1022"/>
      <c r="J64" s="1022"/>
      <c r="K64" s="1022"/>
      <c r="L64" s="1022"/>
      <c r="M64" s="1022"/>
      <c r="N64" s="1022"/>
      <c r="O64" s="1022"/>
      <c r="P64" s="1022"/>
      <c r="Q64" s="1022"/>
      <c r="R64" s="1021" t="s">
        <v>4</v>
      </c>
      <c r="S64" s="1021"/>
      <c r="T64" s="1021"/>
      <c r="U64" s="1021"/>
      <c r="V64" s="1021"/>
      <c r="W64" s="1021"/>
      <c r="X64" s="1021"/>
      <c r="Y64" s="1021"/>
      <c r="Z64" s="1021"/>
      <c r="AA64" s="1021"/>
      <c r="AB64" s="1021"/>
      <c r="AC64" s="1021"/>
      <c r="AD64" s="1021"/>
      <c r="AE64" s="1021"/>
      <c r="AF64" s="1021"/>
      <c r="AG64" s="1021"/>
      <c r="AH64" s="1022" t="s">
        <v>5</v>
      </c>
      <c r="AI64" s="1022"/>
      <c r="AJ64" s="1022"/>
      <c r="AK64" s="1022"/>
      <c r="AL64" s="1022"/>
      <c r="AM64" s="1022"/>
      <c r="AN64" s="1022"/>
      <c r="AO64" s="1022"/>
      <c r="AP64" s="1022"/>
      <c r="AQ64" s="1022"/>
      <c r="AR64" s="1022"/>
      <c r="AS64" s="1022"/>
      <c r="AT64" s="1022"/>
      <c r="AU64" s="1022"/>
      <c r="AV64" s="1022"/>
      <c r="AW64" s="1021" t="s">
        <v>915</v>
      </c>
      <c r="AX64" s="1021"/>
      <c r="AY64" s="1021"/>
      <c r="AZ64" s="1021"/>
      <c r="BA64" s="1021"/>
      <c r="BB64" s="1021"/>
      <c r="BC64" s="1021"/>
      <c r="BD64" s="1021"/>
      <c r="BE64" s="1021"/>
      <c r="BF64" s="1021"/>
      <c r="BG64" s="1021"/>
      <c r="BH64" s="1021"/>
      <c r="BI64" s="1021"/>
      <c r="BJ64" s="1021"/>
      <c r="BK64" s="1021"/>
      <c r="BL64" s="1021"/>
      <c r="BM64" s="1021"/>
      <c r="BN64" s="1021"/>
      <c r="BO64" s="1021"/>
      <c r="BP64" s="1021"/>
      <c r="BQ64" s="1021"/>
      <c r="BR64" s="1021"/>
      <c r="BS64" s="1021"/>
      <c r="BT64" s="1021"/>
      <c r="BU64" s="1021"/>
      <c r="BV64" s="1021"/>
      <c r="BW64" s="1021"/>
      <c r="BX64" s="1021"/>
    </row>
    <row r="65" spans="1:76" ht="12.75" hidden="1" customHeight="1" outlineLevel="1">
      <c r="A65" s="159"/>
      <c r="B65" s="1"/>
      <c r="C65" s="73" t="str">
        <f>+'PIB O Pctes'!C5</f>
        <v>VABpb15</v>
      </c>
      <c r="D65" s="385" t="str">
        <f>+'PIB O Pctes'!C4</f>
        <v>Valor Añadido Bruto a precios básicos (VABpb)</v>
      </c>
      <c r="E65" s="195" t="s">
        <v>13</v>
      </c>
      <c r="F65" s="195" t="s">
        <v>2</v>
      </c>
      <c r="G65" s="73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021" t="s">
        <v>49</v>
      </c>
      <c r="S65" s="1021"/>
      <c r="T65" s="1021"/>
      <c r="U65" s="1021"/>
      <c r="V65" s="1021"/>
      <c r="W65" s="1021"/>
      <c r="X65" s="1021"/>
      <c r="Y65" s="1021"/>
      <c r="Z65" s="1021"/>
      <c r="AA65" s="1021"/>
      <c r="AB65" s="1021"/>
      <c r="AC65" s="1021"/>
      <c r="AD65" s="1021"/>
      <c r="AE65" s="1021"/>
      <c r="AF65" s="1021"/>
      <c r="AG65" s="1021"/>
      <c r="AH65" s="1022" t="s">
        <v>32</v>
      </c>
      <c r="AI65" s="1022"/>
      <c r="AJ65" s="1022"/>
      <c r="AK65" s="1022"/>
      <c r="AL65" s="1022"/>
      <c r="AM65" s="1022"/>
      <c r="AN65" s="1022"/>
      <c r="AO65" s="1022"/>
      <c r="AP65" s="1022"/>
      <c r="AQ65" s="1022"/>
      <c r="AR65" s="1022"/>
      <c r="AS65" s="1022"/>
      <c r="AT65" s="1022"/>
      <c r="AU65" s="1022"/>
      <c r="AV65" s="1022"/>
      <c r="AW65" s="1021" t="s">
        <v>915</v>
      </c>
      <c r="AX65" s="1021"/>
      <c r="AY65" s="1021"/>
      <c r="AZ65" s="1021"/>
      <c r="BA65" s="1021"/>
      <c r="BB65" s="1021"/>
      <c r="BC65" s="1021"/>
      <c r="BD65" s="1021"/>
      <c r="BE65" s="1021"/>
      <c r="BF65" s="1021"/>
      <c r="BG65" s="1021"/>
      <c r="BH65" s="1021"/>
      <c r="BI65" s="1021"/>
      <c r="BJ65" s="1021"/>
      <c r="BK65" s="1021"/>
      <c r="BL65" s="1021"/>
      <c r="BM65" s="1021"/>
      <c r="BN65" s="1021"/>
      <c r="BO65" s="1021"/>
      <c r="BP65" s="1021"/>
      <c r="BQ65" s="1021"/>
      <c r="BR65" s="1021"/>
      <c r="BS65" s="1021"/>
      <c r="BT65" s="1021"/>
      <c r="BU65" s="1021"/>
      <c r="BV65" s="1021"/>
      <c r="BW65" s="1021"/>
      <c r="BX65" s="1021"/>
    </row>
    <row r="66" spans="1:76" ht="12.75" hidden="1" customHeight="1" outlineLevel="1">
      <c r="A66" s="3"/>
      <c r="B66" s="1"/>
      <c r="C66" s="73" t="str">
        <f>+'PIB O Pctes'!D5</f>
        <v>VABAGR15</v>
      </c>
      <c r="D66" s="385" t="str">
        <f>+'PIB O Pctes'!D4</f>
        <v xml:space="preserve">VABpb Agricultura, ganadería, silvicultura y pesca </v>
      </c>
      <c r="E66" s="195" t="s">
        <v>13</v>
      </c>
      <c r="F66" s="195" t="s">
        <v>2</v>
      </c>
      <c r="G66" s="73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021" t="s">
        <v>49</v>
      </c>
      <c r="S66" s="1021"/>
      <c r="T66" s="1021"/>
      <c r="U66" s="1021"/>
      <c r="V66" s="1021"/>
      <c r="W66" s="1021"/>
      <c r="X66" s="1021"/>
      <c r="Y66" s="1021"/>
      <c r="Z66" s="1021"/>
      <c r="AA66" s="1021"/>
      <c r="AB66" s="1021"/>
      <c r="AC66" s="1021"/>
      <c r="AD66" s="1021"/>
      <c r="AE66" s="1021"/>
      <c r="AF66" s="1021"/>
      <c r="AG66" s="1021"/>
      <c r="AH66" s="1022" t="s">
        <v>32</v>
      </c>
      <c r="AI66" s="1022"/>
      <c r="AJ66" s="1022"/>
      <c r="AK66" s="1022"/>
      <c r="AL66" s="1022"/>
      <c r="AM66" s="1022"/>
      <c r="AN66" s="1022"/>
      <c r="AO66" s="1022"/>
      <c r="AP66" s="1022"/>
      <c r="AQ66" s="1022"/>
      <c r="AR66" s="1022"/>
      <c r="AS66" s="1022"/>
      <c r="AT66" s="1022"/>
      <c r="AU66" s="1022"/>
      <c r="AV66" s="1022"/>
      <c r="AW66" s="1021" t="s">
        <v>915</v>
      </c>
      <c r="AX66" s="1021"/>
      <c r="AY66" s="1021"/>
      <c r="AZ66" s="1021"/>
      <c r="BA66" s="1021"/>
      <c r="BB66" s="1021"/>
      <c r="BC66" s="1021"/>
      <c r="BD66" s="1021"/>
      <c r="BE66" s="1021"/>
      <c r="BF66" s="1021"/>
      <c r="BG66" s="1021"/>
      <c r="BH66" s="1021"/>
      <c r="BI66" s="1021"/>
      <c r="BJ66" s="1021"/>
      <c r="BK66" s="1021"/>
      <c r="BL66" s="1021"/>
      <c r="BM66" s="1021"/>
      <c r="BN66" s="1021"/>
      <c r="BO66" s="1021"/>
      <c r="BP66" s="1021"/>
      <c r="BQ66" s="1021"/>
      <c r="BR66" s="1021"/>
      <c r="BS66" s="1021"/>
      <c r="BT66" s="1021"/>
      <c r="BU66" s="1021"/>
      <c r="BV66" s="1021"/>
      <c r="BW66" s="1021"/>
      <c r="BX66" s="1021"/>
    </row>
    <row r="67" spans="1:76" ht="12.75" hidden="1" customHeight="1" outlineLevel="1">
      <c r="A67" s="3"/>
      <c r="B67" s="1"/>
      <c r="C67" s="73" t="str">
        <f>+'PIB O Pctes'!E5</f>
        <v>VABENE15</v>
      </c>
      <c r="D67" s="385" t="str">
        <f>+'PIB O Pctes'!E4</f>
        <v>VABpb Industria. Industria energética</v>
      </c>
      <c r="E67" s="195" t="s">
        <v>13</v>
      </c>
      <c r="F67" s="195" t="s">
        <v>2</v>
      </c>
      <c r="G67" s="73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021" t="s">
        <v>49</v>
      </c>
      <c r="S67" s="1021"/>
      <c r="T67" s="1021"/>
      <c r="U67" s="1021"/>
      <c r="V67" s="1021"/>
      <c r="W67" s="1021"/>
      <c r="X67" s="1021"/>
      <c r="Y67" s="1021"/>
      <c r="Z67" s="1021"/>
      <c r="AA67" s="1021"/>
      <c r="AB67" s="1021"/>
      <c r="AC67" s="1021"/>
      <c r="AD67" s="1021"/>
      <c r="AE67" s="1021"/>
      <c r="AF67" s="1021"/>
      <c r="AG67" s="1021"/>
      <c r="AH67" s="1022" t="s">
        <v>32</v>
      </c>
      <c r="AI67" s="1022"/>
      <c r="AJ67" s="1022"/>
      <c r="AK67" s="1022"/>
      <c r="AL67" s="1022"/>
      <c r="AM67" s="1022"/>
      <c r="AN67" s="1022"/>
      <c r="AO67" s="1022"/>
      <c r="AP67" s="1022"/>
      <c r="AQ67" s="1022"/>
      <c r="AR67" s="1022"/>
      <c r="AS67" s="1022"/>
      <c r="AT67" s="1022"/>
      <c r="AU67" s="1022"/>
      <c r="AV67" s="1022"/>
      <c r="AW67" s="1021" t="s">
        <v>915</v>
      </c>
      <c r="AX67" s="1021"/>
      <c r="AY67" s="1021"/>
      <c r="AZ67" s="1021"/>
      <c r="BA67" s="1021"/>
      <c r="BB67" s="1021"/>
      <c r="BC67" s="1021"/>
      <c r="BD67" s="1021"/>
      <c r="BE67" s="1021"/>
      <c r="BF67" s="1021"/>
      <c r="BG67" s="1021"/>
      <c r="BH67" s="1021"/>
      <c r="BI67" s="1021"/>
      <c r="BJ67" s="1021"/>
      <c r="BK67" s="1021"/>
      <c r="BL67" s="1021"/>
      <c r="BM67" s="1021"/>
      <c r="BN67" s="1021"/>
      <c r="BO67" s="1021"/>
      <c r="BP67" s="1021"/>
      <c r="BQ67" s="1021"/>
      <c r="BR67" s="1021"/>
      <c r="BS67" s="1021"/>
      <c r="BT67" s="1021"/>
      <c r="BU67" s="1021"/>
      <c r="BV67" s="1021"/>
      <c r="BW67" s="1021"/>
      <c r="BX67" s="1021"/>
    </row>
    <row r="68" spans="1:76" ht="12.75" hidden="1" customHeight="1" outlineLevel="1">
      <c r="A68" s="3"/>
      <c r="B68" s="1"/>
      <c r="C68" s="73" t="str">
        <f>+'PIB O Pctes'!F5</f>
        <v>VABIND15</v>
      </c>
      <c r="D68" s="385" t="str">
        <f>+'PIB O Pctes'!F4</f>
        <v>VABpb Industria. Industria manufacturera</v>
      </c>
      <c r="E68" s="195" t="s">
        <v>13</v>
      </c>
      <c r="F68" s="195" t="s">
        <v>2</v>
      </c>
      <c r="G68" s="73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021" t="s">
        <v>49</v>
      </c>
      <c r="S68" s="1021"/>
      <c r="T68" s="1021"/>
      <c r="U68" s="1021"/>
      <c r="V68" s="1021"/>
      <c r="W68" s="1021"/>
      <c r="X68" s="1021"/>
      <c r="Y68" s="1021"/>
      <c r="Z68" s="1021"/>
      <c r="AA68" s="1021"/>
      <c r="AB68" s="1021"/>
      <c r="AC68" s="1021"/>
      <c r="AD68" s="1021"/>
      <c r="AE68" s="1021"/>
      <c r="AF68" s="1021"/>
      <c r="AG68" s="1021"/>
      <c r="AH68" s="1022" t="s">
        <v>32</v>
      </c>
      <c r="AI68" s="1022"/>
      <c r="AJ68" s="1022"/>
      <c r="AK68" s="1022"/>
      <c r="AL68" s="1022"/>
      <c r="AM68" s="1022"/>
      <c r="AN68" s="1022"/>
      <c r="AO68" s="1022"/>
      <c r="AP68" s="1022"/>
      <c r="AQ68" s="1022"/>
      <c r="AR68" s="1022"/>
      <c r="AS68" s="1022"/>
      <c r="AT68" s="1022"/>
      <c r="AU68" s="1022"/>
      <c r="AV68" s="1022"/>
      <c r="AW68" s="1021" t="s">
        <v>915</v>
      </c>
      <c r="AX68" s="1021"/>
      <c r="AY68" s="1021"/>
      <c r="AZ68" s="1021"/>
      <c r="BA68" s="1021"/>
      <c r="BB68" s="1021"/>
      <c r="BC68" s="1021"/>
      <c r="BD68" s="1021"/>
      <c r="BE68" s="1021"/>
      <c r="BF68" s="1021"/>
      <c r="BG68" s="1021"/>
      <c r="BH68" s="1021"/>
      <c r="BI68" s="1021"/>
      <c r="BJ68" s="1021"/>
      <c r="BK68" s="1021"/>
      <c r="BL68" s="1021"/>
      <c r="BM68" s="1021"/>
      <c r="BN68" s="1021"/>
      <c r="BO68" s="1021"/>
      <c r="BP68" s="1021"/>
      <c r="BQ68" s="1021"/>
      <c r="BR68" s="1021"/>
      <c r="BS68" s="1021"/>
      <c r="BT68" s="1021"/>
      <c r="BU68" s="1021"/>
      <c r="BV68" s="1021"/>
      <c r="BW68" s="1021"/>
      <c r="BX68" s="1021"/>
    </row>
    <row r="69" spans="1:76" ht="12.75" hidden="1" customHeight="1" outlineLevel="1">
      <c r="A69" s="3"/>
      <c r="B69" s="1"/>
      <c r="C69" s="73" t="str">
        <f>+'PIB O Pctes'!G5</f>
        <v>VABCONS15</v>
      </c>
      <c r="D69" s="385" t="str">
        <f>+'PIB O Pctes'!G4</f>
        <v>VABpb Construcción</v>
      </c>
      <c r="E69" s="195" t="s">
        <v>13</v>
      </c>
      <c r="F69" s="195" t="s">
        <v>2</v>
      </c>
      <c r="G69" s="73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021" t="s">
        <v>49</v>
      </c>
      <c r="S69" s="1021"/>
      <c r="T69" s="1021"/>
      <c r="U69" s="1021"/>
      <c r="V69" s="1021"/>
      <c r="W69" s="1021"/>
      <c r="X69" s="1021"/>
      <c r="Y69" s="1021"/>
      <c r="Z69" s="1021"/>
      <c r="AA69" s="1021"/>
      <c r="AB69" s="1021"/>
      <c r="AC69" s="1021"/>
      <c r="AD69" s="1021"/>
      <c r="AE69" s="1021"/>
      <c r="AF69" s="1021"/>
      <c r="AG69" s="1021"/>
      <c r="AH69" s="1022" t="s">
        <v>32</v>
      </c>
      <c r="AI69" s="1022"/>
      <c r="AJ69" s="1022"/>
      <c r="AK69" s="1022"/>
      <c r="AL69" s="1022"/>
      <c r="AM69" s="1022"/>
      <c r="AN69" s="1022"/>
      <c r="AO69" s="1022"/>
      <c r="AP69" s="1022"/>
      <c r="AQ69" s="1022"/>
      <c r="AR69" s="1022"/>
      <c r="AS69" s="1022"/>
      <c r="AT69" s="1022"/>
      <c r="AU69" s="1022"/>
      <c r="AV69" s="1022"/>
      <c r="AW69" s="1021" t="s">
        <v>915</v>
      </c>
      <c r="AX69" s="1021"/>
      <c r="AY69" s="1021"/>
      <c r="AZ69" s="1021"/>
      <c r="BA69" s="1021"/>
      <c r="BB69" s="1021"/>
      <c r="BC69" s="1021"/>
      <c r="BD69" s="1021"/>
      <c r="BE69" s="1021"/>
      <c r="BF69" s="1021"/>
      <c r="BG69" s="1021"/>
      <c r="BH69" s="1021"/>
      <c r="BI69" s="1021"/>
      <c r="BJ69" s="1021"/>
      <c r="BK69" s="1021"/>
      <c r="BL69" s="1021"/>
      <c r="BM69" s="1021"/>
      <c r="BN69" s="1021"/>
      <c r="BO69" s="1021"/>
      <c r="BP69" s="1021"/>
      <c r="BQ69" s="1021"/>
      <c r="BR69" s="1021"/>
      <c r="BS69" s="1021"/>
      <c r="BT69" s="1021"/>
      <c r="BU69" s="1021"/>
      <c r="BV69" s="1021"/>
      <c r="BW69" s="1021"/>
      <c r="BX69" s="1021"/>
    </row>
    <row r="70" spans="1:76" ht="12.75" hidden="1" customHeight="1" outlineLevel="1">
      <c r="A70" s="3"/>
      <c r="B70" s="1"/>
      <c r="C70" s="73" t="str">
        <f>+'PIB O Pctes'!H5</f>
        <v>VABS15</v>
      </c>
      <c r="D70" s="385" t="str">
        <f>+'PIB O Pctes'!H4</f>
        <v>VABpb Servicios</v>
      </c>
      <c r="E70" s="195" t="s">
        <v>13</v>
      </c>
      <c r="F70" s="195" t="s">
        <v>2</v>
      </c>
      <c r="G70" s="73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021" t="s">
        <v>49</v>
      </c>
      <c r="S70" s="1021"/>
      <c r="T70" s="1021"/>
      <c r="U70" s="1021"/>
      <c r="V70" s="1021"/>
      <c r="W70" s="1021"/>
      <c r="X70" s="1021"/>
      <c r="Y70" s="1021"/>
      <c r="Z70" s="1021"/>
      <c r="AA70" s="1021"/>
      <c r="AB70" s="1021"/>
      <c r="AC70" s="1021"/>
      <c r="AD70" s="1021"/>
      <c r="AE70" s="1021"/>
      <c r="AF70" s="1021"/>
      <c r="AG70" s="1021"/>
      <c r="AH70" s="1022" t="s">
        <v>32</v>
      </c>
      <c r="AI70" s="1022"/>
      <c r="AJ70" s="1022"/>
      <c r="AK70" s="1022"/>
      <c r="AL70" s="1022"/>
      <c r="AM70" s="1022"/>
      <c r="AN70" s="1022"/>
      <c r="AO70" s="1022"/>
      <c r="AP70" s="1022"/>
      <c r="AQ70" s="1022"/>
      <c r="AR70" s="1022"/>
      <c r="AS70" s="1022"/>
      <c r="AT70" s="1022"/>
      <c r="AU70" s="1022"/>
      <c r="AV70" s="1022"/>
      <c r="AW70" s="1021" t="s">
        <v>915</v>
      </c>
      <c r="AX70" s="1021"/>
      <c r="AY70" s="1021"/>
      <c r="AZ70" s="1021"/>
      <c r="BA70" s="1021"/>
      <c r="BB70" s="1021"/>
      <c r="BC70" s="1021"/>
      <c r="BD70" s="1021"/>
      <c r="BE70" s="1021"/>
      <c r="BF70" s="1021"/>
      <c r="BG70" s="1021"/>
      <c r="BH70" s="1021"/>
      <c r="BI70" s="1021"/>
      <c r="BJ70" s="1021"/>
      <c r="BK70" s="1021"/>
      <c r="BL70" s="1021"/>
      <c r="BM70" s="1021"/>
      <c r="BN70" s="1021"/>
      <c r="BO70" s="1021"/>
      <c r="BP70" s="1021"/>
      <c r="BQ70" s="1021"/>
      <c r="BR70" s="1021"/>
      <c r="BS70" s="1021"/>
      <c r="BT70" s="1021"/>
      <c r="BU70" s="1021"/>
      <c r="BV70" s="1021"/>
      <c r="BW70" s="1021"/>
      <c r="BX70" s="1021"/>
    </row>
    <row r="71" spans="1:76" ht="12.75" hidden="1" customHeight="1" outlineLevel="1">
      <c r="A71" s="3"/>
      <c r="B71" s="1"/>
      <c r="C71" s="73" t="str">
        <f>+'PIB O Pctes'!I5</f>
        <v>VABSDV15</v>
      </c>
      <c r="D71" s="385" t="str">
        <f>+'PIB O Pctes'!I4</f>
        <v>VABpb Servicios. Servicios de mercado</v>
      </c>
      <c r="E71" s="195" t="s">
        <v>13</v>
      </c>
      <c r="F71" s="195" t="s">
        <v>2</v>
      </c>
      <c r="G71" s="73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021" t="s">
        <v>49</v>
      </c>
      <c r="S71" s="1021"/>
      <c r="T71" s="1021"/>
      <c r="U71" s="1021"/>
      <c r="V71" s="1021"/>
      <c r="W71" s="1021"/>
      <c r="X71" s="1021"/>
      <c r="Y71" s="1021"/>
      <c r="Z71" s="1021"/>
      <c r="AA71" s="1021"/>
      <c r="AB71" s="1021"/>
      <c r="AC71" s="1021"/>
      <c r="AD71" s="1021"/>
      <c r="AE71" s="1021"/>
      <c r="AF71" s="1021"/>
      <c r="AG71" s="1021"/>
      <c r="AH71" s="1022" t="s">
        <v>32</v>
      </c>
      <c r="AI71" s="1022"/>
      <c r="AJ71" s="1022"/>
      <c r="AK71" s="1022"/>
      <c r="AL71" s="1022"/>
      <c r="AM71" s="1022"/>
      <c r="AN71" s="1022"/>
      <c r="AO71" s="1022"/>
      <c r="AP71" s="1022"/>
      <c r="AQ71" s="1022"/>
      <c r="AR71" s="1022"/>
      <c r="AS71" s="1022"/>
      <c r="AT71" s="1022"/>
      <c r="AU71" s="1022"/>
      <c r="AV71" s="1022"/>
      <c r="AW71" s="1021" t="s">
        <v>915</v>
      </c>
      <c r="AX71" s="1021"/>
      <c r="AY71" s="1021"/>
      <c r="AZ71" s="1021"/>
      <c r="BA71" s="1021"/>
      <c r="BB71" s="1021"/>
      <c r="BC71" s="1021"/>
      <c r="BD71" s="1021"/>
      <c r="BE71" s="1021"/>
      <c r="BF71" s="1021"/>
      <c r="BG71" s="1021"/>
      <c r="BH71" s="1021"/>
      <c r="BI71" s="1021"/>
      <c r="BJ71" s="1021"/>
      <c r="BK71" s="1021"/>
      <c r="BL71" s="1021"/>
      <c r="BM71" s="1021"/>
      <c r="BN71" s="1021"/>
      <c r="BO71" s="1021"/>
      <c r="BP71" s="1021"/>
      <c r="BQ71" s="1021"/>
      <c r="BR71" s="1021"/>
      <c r="BS71" s="1021"/>
      <c r="BT71" s="1021"/>
      <c r="BU71" s="1021"/>
      <c r="BV71" s="1021"/>
      <c r="BW71" s="1021"/>
      <c r="BX71" s="1021"/>
    </row>
    <row r="72" spans="1:76" ht="12.75" hidden="1" customHeight="1" outlineLevel="1">
      <c r="A72" s="159"/>
      <c r="B72" s="1"/>
      <c r="C72" s="178" t="str">
        <f>+'PIB O Pctes'!J5</f>
        <v>VABrii15</v>
      </c>
      <c r="D72" s="178" t="str">
        <f>+'PIB O Pctes'!J4</f>
        <v>Rentas inmobiliarias imputadas</v>
      </c>
      <c r="E72" s="195" t="s">
        <v>13</v>
      </c>
      <c r="F72" s="195" t="s">
        <v>2</v>
      </c>
      <c r="G72" s="178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7"/>
      <c r="U72" s="166"/>
      <c r="V72" s="166"/>
      <c r="W72" s="166"/>
      <c r="X72" s="166"/>
      <c r="Y72" s="167"/>
      <c r="Z72" s="166"/>
      <c r="AA72" s="166"/>
      <c r="AB72" s="166"/>
      <c r="AC72" s="166"/>
      <c r="AD72" s="167"/>
      <c r="AE72" s="166"/>
      <c r="AF72" s="166"/>
      <c r="AG72" s="166"/>
      <c r="AH72" s="166"/>
      <c r="AI72" s="166"/>
      <c r="AJ72" s="167"/>
      <c r="AK72" s="166"/>
      <c r="AL72" s="166"/>
      <c r="AM72" s="166"/>
      <c r="AN72" s="166"/>
      <c r="AO72" s="167"/>
      <c r="AP72" s="166"/>
      <c r="AQ72" s="166"/>
      <c r="AR72" s="166"/>
      <c r="AS72" s="166"/>
      <c r="AT72" s="167"/>
      <c r="AU72" s="166"/>
      <c r="AV72" s="166"/>
      <c r="AW72" s="1021" t="s">
        <v>915</v>
      </c>
      <c r="AX72" s="1021"/>
      <c r="AY72" s="1021"/>
      <c r="AZ72" s="1021"/>
      <c r="BA72" s="1021"/>
      <c r="BB72" s="1021"/>
      <c r="BC72" s="1021"/>
      <c r="BD72" s="1021"/>
      <c r="BE72" s="1021"/>
      <c r="BF72" s="1021"/>
      <c r="BG72" s="1021"/>
      <c r="BH72" s="1021"/>
      <c r="BI72" s="1021"/>
      <c r="BJ72" s="1021"/>
      <c r="BK72" s="1021"/>
      <c r="BL72" s="1021"/>
      <c r="BM72" s="1021"/>
      <c r="BN72" s="1021"/>
      <c r="BO72" s="1021"/>
      <c r="BP72" s="1021"/>
      <c r="BQ72" s="1021"/>
      <c r="BR72" s="1021"/>
      <c r="BS72" s="1021"/>
      <c r="BT72" s="1021"/>
      <c r="BU72" s="1021"/>
      <c r="BV72" s="1021"/>
      <c r="BW72" s="1021"/>
      <c r="BX72" s="1021"/>
    </row>
    <row r="73" spans="1:76" ht="12.75" hidden="1" customHeight="1" outlineLevel="1">
      <c r="A73" s="3"/>
      <c r="B73" s="1"/>
      <c r="C73" s="73" t="str">
        <f>+'PIB O Pctes'!K5</f>
        <v>VABSNDV15</v>
      </c>
      <c r="D73" s="385" t="str">
        <f>+'PIB O Pctes'!K4</f>
        <v>VABpb Servicios. Administración pública, educación y sanidad</v>
      </c>
      <c r="E73" s="195" t="s">
        <v>13</v>
      </c>
      <c r="F73" s="195" t="s">
        <v>2</v>
      </c>
      <c r="G73" s="73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021" t="s">
        <v>49</v>
      </c>
      <c r="S73" s="1021"/>
      <c r="T73" s="1021"/>
      <c r="U73" s="1021"/>
      <c r="V73" s="1021"/>
      <c r="W73" s="1021"/>
      <c r="X73" s="1021"/>
      <c r="Y73" s="1021"/>
      <c r="Z73" s="1021"/>
      <c r="AA73" s="1021"/>
      <c r="AB73" s="1021"/>
      <c r="AC73" s="1021"/>
      <c r="AD73" s="1021"/>
      <c r="AE73" s="1021"/>
      <c r="AF73" s="1021"/>
      <c r="AG73" s="1021"/>
      <c r="AH73" s="1022" t="s">
        <v>32</v>
      </c>
      <c r="AI73" s="1022"/>
      <c r="AJ73" s="1022"/>
      <c r="AK73" s="1022"/>
      <c r="AL73" s="1022"/>
      <c r="AM73" s="1022"/>
      <c r="AN73" s="1022"/>
      <c r="AO73" s="1022"/>
      <c r="AP73" s="1022"/>
      <c r="AQ73" s="1022"/>
      <c r="AR73" s="1022"/>
      <c r="AS73" s="1022"/>
      <c r="AT73" s="1022"/>
      <c r="AU73" s="1022"/>
      <c r="AV73" s="1022"/>
      <c r="AW73" s="1021" t="s">
        <v>915</v>
      </c>
      <c r="AX73" s="1021"/>
      <c r="AY73" s="1021"/>
      <c r="AZ73" s="1021"/>
      <c r="BA73" s="1021"/>
      <c r="BB73" s="1021"/>
      <c r="BC73" s="1021"/>
      <c r="BD73" s="1021"/>
      <c r="BE73" s="1021"/>
      <c r="BF73" s="1021"/>
      <c r="BG73" s="1021"/>
      <c r="BH73" s="1021"/>
      <c r="BI73" s="1021"/>
      <c r="BJ73" s="1021"/>
      <c r="BK73" s="1021"/>
      <c r="BL73" s="1021"/>
      <c r="BM73" s="1021"/>
      <c r="BN73" s="1021"/>
      <c r="BO73" s="1021"/>
      <c r="BP73" s="1021"/>
      <c r="BQ73" s="1021"/>
      <c r="BR73" s="1021"/>
      <c r="BS73" s="1021"/>
      <c r="BT73" s="1021"/>
      <c r="BU73" s="1021"/>
      <c r="BV73" s="1021"/>
      <c r="BW73" s="1021"/>
      <c r="BX73" s="1021"/>
    </row>
    <row r="74" spans="1:76" ht="12.75" hidden="1" customHeight="1" outlineLevel="1">
      <c r="A74" s="3"/>
      <c r="B74" s="1"/>
      <c r="C74" s="73" t="str">
        <f>+'PIB O Pctes'!L5</f>
        <v>INSP15</v>
      </c>
      <c r="D74" s="385" t="str">
        <f>+'PIB O Pctes'!L4</f>
        <v>Impuestos menos subvenciones sobre los productos</v>
      </c>
      <c r="E74" s="195" t="s">
        <v>13</v>
      </c>
      <c r="F74" s="195" t="s">
        <v>2</v>
      </c>
      <c r="G74" s="73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022" t="s">
        <v>58</v>
      </c>
      <c r="S74" s="1022"/>
      <c r="T74" s="1022"/>
      <c r="U74" s="1022"/>
      <c r="V74" s="1022"/>
      <c r="W74" s="1022"/>
      <c r="X74" s="1022"/>
      <c r="Y74" s="1033" t="s">
        <v>4</v>
      </c>
      <c r="Z74" s="1033"/>
      <c r="AA74" s="1033"/>
      <c r="AB74" s="1033"/>
      <c r="AC74" s="1033"/>
      <c r="AD74" s="1033"/>
      <c r="AE74" s="1033"/>
      <c r="AF74" s="1033"/>
      <c r="AG74" s="1033"/>
      <c r="AH74" s="1022" t="s">
        <v>32</v>
      </c>
      <c r="AI74" s="1022"/>
      <c r="AJ74" s="1022"/>
      <c r="AK74" s="1022"/>
      <c r="AL74" s="1022"/>
      <c r="AM74" s="1022"/>
      <c r="AN74" s="1022"/>
      <c r="AO74" s="1022"/>
      <c r="AP74" s="1022"/>
      <c r="AQ74" s="1022"/>
      <c r="AR74" s="1022"/>
      <c r="AS74" s="1022"/>
      <c r="AT74" s="1022"/>
      <c r="AU74" s="1022"/>
      <c r="AV74" s="1022"/>
      <c r="AW74" s="1021" t="s">
        <v>915</v>
      </c>
      <c r="AX74" s="1021"/>
      <c r="AY74" s="1021"/>
      <c r="AZ74" s="1021"/>
      <c r="BA74" s="1021"/>
      <c r="BB74" s="1021"/>
      <c r="BC74" s="1021"/>
      <c r="BD74" s="1021"/>
      <c r="BE74" s="1021"/>
      <c r="BF74" s="1021"/>
      <c r="BG74" s="1021"/>
      <c r="BH74" s="1021"/>
      <c r="BI74" s="1021"/>
      <c r="BJ74" s="1021"/>
      <c r="BK74" s="1021"/>
      <c r="BL74" s="1021"/>
      <c r="BM74" s="1021"/>
      <c r="BN74" s="1021"/>
      <c r="BO74" s="1021"/>
      <c r="BP74" s="1021"/>
      <c r="BQ74" s="1021"/>
      <c r="BR74" s="1021"/>
      <c r="BS74" s="1021"/>
      <c r="BT74" s="1021"/>
      <c r="BU74" s="1021"/>
      <c r="BV74" s="1021"/>
      <c r="BW74" s="1021"/>
      <c r="BX74" s="1021"/>
    </row>
    <row r="75" spans="1:76" ht="12.75" hidden="1" customHeight="1" outlineLevel="1">
      <c r="A75" s="3"/>
      <c r="B75" s="1"/>
      <c r="C75" s="170"/>
      <c r="D75" s="171"/>
      <c r="E75" s="160"/>
      <c r="F75" s="160"/>
      <c r="G75" s="180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76" ht="12.75" customHeight="1" collapsed="1">
      <c r="A76" s="3"/>
      <c r="B76" s="1"/>
      <c r="C76" s="170"/>
      <c r="D76" s="171"/>
      <c r="E76" s="160"/>
      <c r="F76" s="160"/>
      <c r="G76" s="180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76" ht="12.75" customHeight="1">
      <c r="A77" s="158" t="s">
        <v>205</v>
      </c>
      <c r="B77" s="408" t="str">
        <f>+'PIB O Deflactor'!B1</f>
        <v>CUADRO 7:    DEFLACTORES DEL PIB y de las Ramas de Actividad</v>
      </c>
      <c r="C77" s="411" t="s">
        <v>505</v>
      </c>
      <c r="D77" s="409" t="str">
        <f>+A4</f>
        <v>AÑO 2015=100</v>
      </c>
      <c r="E77" s="409"/>
      <c r="F77" s="410"/>
      <c r="G77" s="410"/>
      <c r="H77" s="1024"/>
      <c r="I77" s="1025"/>
      <c r="J77" s="1025"/>
      <c r="K77" s="1025"/>
      <c r="L77" s="1025"/>
      <c r="M77" s="1025"/>
      <c r="N77" s="1025"/>
      <c r="O77" s="1025"/>
      <c r="P77" s="1025"/>
      <c r="Q77" s="1025"/>
      <c r="R77" s="1025"/>
      <c r="S77" s="1025"/>
      <c r="T77" s="1025"/>
      <c r="U77" s="1025"/>
      <c r="V77" s="1025"/>
      <c r="W77" s="1025"/>
      <c r="X77" s="1025"/>
      <c r="Y77" s="1025"/>
      <c r="Z77" s="1025"/>
      <c r="AA77" s="1025"/>
      <c r="AB77" s="1025"/>
      <c r="AC77" s="1025"/>
      <c r="AD77" s="1025"/>
      <c r="AE77" s="1025"/>
      <c r="AF77" s="1025"/>
      <c r="AG77" s="1025"/>
      <c r="AH77" s="1025"/>
      <c r="AI77" s="1025"/>
      <c r="AJ77" s="1025"/>
      <c r="AK77" s="1025"/>
      <c r="AL77" s="1025"/>
      <c r="AM77" s="1025"/>
      <c r="AN77" s="1025"/>
      <c r="AO77" s="1025"/>
      <c r="AP77" s="1025"/>
      <c r="AQ77" s="1025"/>
      <c r="AR77" s="1025"/>
      <c r="AS77" s="1025"/>
      <c r="AT77" s="1025"/>
      <c r="AU77" s="1025"/>
      <c r="AV77" s="1025"/>
      <c r="AW77" s="1025"/>
      <c r="AX77" s="1025"/>
      <c r="AY77" s="1025"/>
      <c r="AZ77" s="1025"/>
      <c r="BA77" s="1025"/>
      <c r="BB77" s="1025"/>
      <c r="BC77" s="1025"/>
      <c r="BD77" s="1025"/>
      <c r="BE77" s="1025"/>
      <c r="BF77" s="1025"/>
      <c r="BG77" s="1025"/>
      <c r="BH77" s="1025"/>
      <c r="BI77" s="1025"/>
      <c r="BJ77" s="1025"/>
      <c r="BK77" s="1025"/>
      <c r="BL77" s="1025"/>
      <c r="BM77" s="1025"/>
      <c r="BN77" s="1025"/>
      <c r="BO77" s="1025"/>
      <c r="BP77" s="1025"/>
      <c r="BQ77" s="1025"/>
      <c r="BR77" s="1025"/>
      <c r="BS77" s="1025"/>
      <c r="BT77" s="1025"/>
      <c r="BU77" s="1025"/>
      <c r="BV77" s="1025"/>
      <c r="BW77" s="1025"/>
      <c r="BX77" s="1025"/>
    </row>
    <row r="78" spans="1:76" ht="12.75" hidden="1" customHeight="1" outlineLevel="1">
      <c r="A78" s="3"/>
      <c r="B78" s="1"/>
      <c r="C78" s="170"/>
      <c r="D78" s="160"/>
      <c r="E78" s="160"/>
      <c r="F78" s="208"/>
      <c r="G78" s="162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66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76" ht="12.75" hidden="1" customHeight="1" outlineLevel="1">
      <c r="A79" s="159"/>
      <c r="B79" s="11"/>
      <c r="C79" s="73" t="str">
        <f>+'PIB O Deflactor'!B5</f>
        <v>dPIB</v>
      </c>
      <c r="D79" s="385" t="str">
        <f>+'PIB O Deflactor'!B4</f>
        <v>Deflactor del Producto Interior Bruto</v>
      </c>
      <c r="E79" s="195"/>
      <c r="F79" s="195" t="s">
        <v>25</v>
      </c>
      <c r="G79" s="73"/>
      <c r="H79" s="1022"/>
      <c r="I79" s="1022"/>
      <c r="J79" s="1022"/>
      <c r="K79" s="1022"/>
      <c r="L79" s="1022"/>
      <c r="M79" s="1022"/>
      <c r="N79" s="1022"/>
      <c r="O79" s="1022"/>
      <c r="P79" s="1022"/>
      <c r="Q79" s="1022"/>
      <c r="R79" s="1022"/>
      <c r="S79" s="1022"/>
      <c r="T79" s="1022"/>
      <c r="U79" s="1022"/>
      <c r="V79" s="1022"/>
      <c r="W79" s="1022"/>
      <c r="X79" s="1022"/>
      <c r="Y79" s="1022"/>
      <c r="Z79" s="1022"/>
      <c r="AA79" s="1022"/>
      <c r="AB79" s="1022"/>
      <c r="AC79" s="1022"/>
      <c r="AD79" s="1022"/>
      <c r="AE79" s="1022"/>
      <c r="AF79" s="1022"/>
      <c r="AG79" s="1022"/>
      <c r="AH79" s="1022"/>
      <c r="AI79" s="1022"/>
      <c r="AJ79" s="1022"/>
      <c r="AK79" s="1022"/>
      <c r="AL79" s="1022"/>
      <c r="AM79" s="1022"/>
      <c r="AN79" s="1022"/>
      <c r="AO79" s="1022"/>
      <c r="AP79" s="1022"/>
      <c r="AQ79" s="1022"/>
      <c r="AR79" s="1022"/>
      <c r="AS79" s="1022"/>
      <c r="AT79" s="1022"/>
      <c r="AU79" s="1022"/>
      <c r="AV79" s="1022"/>
      <c r="AW79" s="1022"/>
      <c r="AX79" s="1022"/>
      <c r="AY79" s="1022"/>
      <c r="AZ79" s="1022"/>
      <c r="BA79" s="1022"/>
      <c r="BB79" s="1022"/>
      <c r="BC79" s="1022"/>
      <c r="BD79" s="1022"/>
      <c r="BE79" s="1022"/>
      <c r="BF79" s="1022"/>
      <c r="BG79" s="1022"/>
      <c r="BH79" s="1022"/>
      <c r="BI79" s="1022"/>
      <c r="BJ79" s="1022"/>
      <c r="BK79" s="1022"/>
      <c r="BL79" s="1022"/>
      <c r="BM79" s="1022"/>
      <c r="BN79" s="1022"/>
      <c r="BO79" s="1022"/>
      <c r="BP79" s="1022"/>
      <c r="BQ79" s="1022"/>
      <c r="BR79" s="1022"/>
      <c r="BS79" s="1022"/>
      <c r="BT79" s="1022"/>
      <c r="BU79" s="1022"/>
      <c r="BV79" s="1022"/>
      <c r="BW79" s="1022"/>
      <c r="BX79" s="1022"/>
    </row>
    <row r="80" spans="1:76" ht="12.75" hidden="1" customHeight="1" outlineLevel="1">
      <c r="A80" s="159"/>
      <c r="B80" s="11"/>
      <c r="C80" s="73" t="str">
        <f>+'PIB O Deflactor'!C5</f>
        <v>dVABpb</v>
      </c>
      <c r="D80" s="385" t="str">
        <f>+'PIB O Deflactor'!C4</f>
        <v>Deflactor del Valor Añadido Bruto a precios básicos (VABpb)</v>
      </c>
      <c r="E80" s="195"/>
      <c r="F80" s="195" t="s">
        <v>25</v>
      </c>
      <c r="G80" s="73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022"/>
      <c r="S80" s="1022"/>
      <c r="T80" s="1022"/>
      <c r="U80" s="1022"/>
      <c r="V80" s="1022"/>
      <c r="W80" s="1022"/>
      <c r="X80" s="1022"/>
      <c r="Y80" s="1022"/>
      <c r="Z80" s="1022"/>
      <c r="AA80" s="1022"/>
      <c r="AB80" s="1022"/>
      <c r="AC80" s="1022"/>
      <c r="AD80" s="1022"/>
      <c r="AE80" s="1022"/>
      <c r="AF80" s="1022"/>
      <c r="AG80" s="1022"/>
      <c r="AH80" s="1022"/>
      <c r="AI80" s="1022"/>
      <c r="AJ80" s="1022"/>
      <c r="AK80" s="1022"/>
      <c r="AL80" s="1022"/>
      <c r="AM80" s="1022"/>
      <c r="AN80" s="1022"/>
      <c r="AO80" s="1022"/>
      <c r="AP80" s="1022"/>
      <c r="AQ80" s="1022"/>
      <c r="AR80" s="1022"/>
      <c r="AS80" s="1022"/>
      <c r="AT80" s="1022"/>
      <c r="AU80" s="1022"/>
      <c r="AV80" s="1022"/>
      <c r="AW80" s="1022"/>
      <c r="AX80" s="1022"/>
      <c r="AY80" s="1022"/>
      <c r="AZ80" s="1022"/>
      <c r="BA80" s="1022"/>
      <c r="BB80" s="1022"/>
      <c r="BC80" s="1022"/>
      <c r="BD80" s="1022"/>
      <c r="BE80" s="1022"/>
      <c r="BF80" s="1022"/>
      <c r="BG80" s="1022"/>
      <c r="BH80" s="1022"/>
      <c r="BI80" s="1022"/>
      <c r="BJ80" s="1022"/>
      <c r="BK80" s="1022"/>
      <c r="BL80" s="1022"/>
      <c r="BM80" s="1022"/>
      <c r="BN80" s="1022"/>
      <c r="BO80" s="1022"/>
      <c r="BP80" s="1022"/>
      <c r="BQ80" s="1022"/>
      <c r="BR80" s="1022"/>
      <c r="BS80" s="1022"/>
      <c r="BT80" s="1022"/>
      <c r="BU80" s="1022"/>
      <c r="BV80" s="1022"/>
      <c r="BW80" s="1022"/>
      <c r="BX80" s="1022"/>
    </row>
    <row r="81" spans="1:76" ht="12.75" hidden="1" customHeight="1" outlineLevel="1">
      <c r="A81" s="3"/>
      <c r="B81" s="11"/>
      <c r="C81" s="73" t="str">
        <f>+'PIB O Deflactor'!D5</f>
        <v>dVABAGR</v>
      </c>
      <c r="D81" s="385" t="str">
        <f>+'PIB O Deflactor'!D4</f>
        <v xml:space="preserve">Deflactor de VABpb Agricultura, ganadería, silvicultura y pesca </v>
      </c>
      <c r="E81" s="195"/>
      <c r="F81" s="195" t="s">
        <v>25</v>
      </c>
      <c r="G81" s="73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022"/>
      <c r="S81" s="1022"/>
      <c r="T81" s="1022"/>
      <c r="U81" s="1022"/>
      <c r="V81" s="1022"/>
      <c r="W81" s="1022"/>
      <c r="X81" s="1022"/>
      <c r="Y81" s="1022"/>
      <c r="Z81" s="1022"/>
      <c r="AA81" s="1022"/>
      <c r="AB81" s="1022"/>
      <c r="AC81" s="1022"/>
      <c r="AD81" s="1022"/>
      <c r="AE81" s="1022"/>
      <c r="AF81" s="1022"/>
      <c r="AG81" s="1022"/>
      <c r="AH81" s="1022"/>
      <c r="AI81" s="1022"/>
      <c r="AJ81" s="1022"/>
      <c r="AK81" s="1022"/>
      <c r="AL81" s="1022"/>
      <c r="AM81" s="1022"/>
      <c r="AN81" s="1022"/>
      <c r="AO81" s="1022"/>
      <c r="AP81" s="1022"/>
      <c r="AQ81" s="1022"/>
      <c r="AR81" s="1022"/>
      <c r="AS81" s="1022"/>
      <c r="AT81" s="1022"/>
      <c r="AU81" s="1022"/>
      <c r="AV81" s="1022"/>
      <c r="AW81" s="1022"/>
      <c r="AX81" s="1022"/>
      <c r="AY81" s="1022"/>
      <c r="AZ81" s="1022"/>
      <c r="BA81" s="1022"/>
      <c r="BB81" s="1022"/>
      <c r="BC81" s="1022"/>
      <c r="BD81" s="1022"/>
      <c r="BE81" s="1022"/>
      <c r="BF81" s="1022"/>
      <c r="BG81" s="1022"/>
      <c r="BH81" s="1022"/>
      <c r="BI81" s="1022"/>
      <c r="BJ81" s="1022"/>
      <c r="BK81" s="1022"/>
      <c r="BL81" s="1022"/>
      <c r="BM81" s="1022"/>
      <c r="BN81" s="1022"/>
      <c r="BO81" s="1022"/>
      <c r="BP81" s="1022"/>
      <c r="BQ81" s="1022"/>
      <c r="BR81" s="1022"/>
      <c r="BS81" s="1022"/>
      <c r="BT81" s="1022"/>
      <c r="BU81" s="1022"/>
      <c r="BV81" s="1022"/>
      <c r="BW81" s="1022"/>
      <c r="BX81" s="1022"/>
    </row>
    <row r="82" spans="1:76" ht="12.75" hidden="1" customHeight="1" outlineLevel="1">
      <c r="A82" s="3"/>
      <c r="B82" s="11"/>
      <c r="C82" s="73" t="str">
        <f>+'PIB O Deflactor'!E5</f>
        <v>dVABENE</v>
      </c>
      <c r="D82" s="385" t="str">
        <f>+'PIB O Deflactor'!E4</f>
        <v>Deflactor del VABpb Industria. Industria energética</v>
      </c>
      <c r="E82" s="195"/>
      <c r="F82" s="195" t="s">
        <v>25</v>
      </c>
      <c r="G82" s="73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022"/>
      <c r="S82" s="1022"/>
      <c r="T82" s="1022"/>
      <c r="U82" s="1022"/>
      <c r="V82" s="1022"/>
      <c r="W82" s="1022"/>
      <c r="X82" s="1022"/>
      <c r="Y82" s="1022"/>
      <c r="Z82" s="1022"/>
      <c r="AA82" s="1022"/>
      <c r="AB82" s="1022"/>
      <c r="AC82" s="1022"/>
      <c r="AD82" s="1022"/>
      <c r="AE82" s="1022"/>
      <c r="AF82" s="1022"/>
      <c r="AG82" s="1022"/>
      <c r="AH82" s="1022"/>
      <c r="AI82" s="1022"/>
      <c r="AJ82" s="1022"/>
      <c r="AK82" s="1022"/>
      <c r="AL82" s="1022"/>
      <c r="AM82" s="1022"/>
      <c r="AN82" s="1022"/>
      <c r="AO82" s="1022"/>
      <c r="AP82" s="1022"/>
      <c r="AQ82" s="1022"/>
      <c r="AR82" s="1022"/>
      <c r="AS82" s="1022"/>
      <c r="AT82" s="1022"/>
      <c r="AU82" s="1022"/>
      <c r="AV82" s="1022"/>
      <c r="AW82" s="1022"/>
      <c r="AX82" s="1022"/>
      <c r="AY82" s="1022"/>
      <c r="AZ82" s="1022"/>
      <c r="BA82" s="1022"/>
      <c r="BB82" s="1022"/>
      <c r="BC82" s="1022"/>
      <c r="BD82" s="1022"/>
      <c r="BE82" s="1022"/>
      <c r="BF82" s="1022"/>
      <c r="BG82" s="1022"/>
      <c r="BH82" s="1022"/>
      <c r="BI82" s="1022"/>
      <c r="BJ82" s="1022"/>
      <c r="BK82" s="1022"/>
      <c r="BL82" s="1022"/>
      <c r="BM82" s="1022"/>
      <c r="BN82" s="1022"/>
      <c r="BO82" s="1022"/>
      <c r="BP82" s="1022"/>
      <c r="BQ82" s="1022"/>
      <c r="BR82" s="1022"/>
      <c r="BS82" s="1022"/>
      <c r="BT82" s="1022"/>
      <c r="BU82" s="1022"/>
      <c r="BV82" s="1022"/>
      <c r="BW82" s="1022"/>
      <c r="BX82" s="1022"/>
    </row>
    <row r="83" spans="1:76" ht="12.75" hidden="1" customHeight="1" outlineLevel="1">
      <c r="A83" s="3"/>
      <c r="B83" s="11"/>
      <c r="C83" s="73" t="str">
        <f>+'PIB O Deflactor'!F5</f>
        <v>dVABIND</v>
      </c>
      <c r="D83" s="385" t="str">
        <f>+'PIB O Deflactor'!F4</f>
        <v>Deflactor del VABpb Industria. Industria manufacturera</v>
      </c>
      <c r="E83" s="195"/>
      <c r="F83" s="195" t="s">
        <v>25</v>
      </c>
      <c r="G83" s="73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022"/>
      <c r="S83" s="1022"/>
      <c r="T83" s="1022"/>
      <c r="U83" s="1022"/>
      <c r="V83" s="1022"/>
      <c r="W83" s="1022"/>
      <c r="X83" s="1022"/>
      <c r="Y83" s="1022"/>
      <c r="Z83" s="1022"/>
      <c r="AA83" s="1022"/>
      <c r="AB83" s="1022"/>
      <c r="AC83" s="1022"/>
      <c r="AD83" s="1022"/>
      <c r="AE83" s="1022"/>
      <c r="AF83" s="1022"/>
      <c r="AG83" s="1022"/>
      <c r="AH83" s="1022"/>
      <c r="AI83" s="1022"/>
      <c r="AJ83" s="1022"/>
      <c r="AK83" s="1022"/>
      <c r="AL83" s="1022"/>
      <c r="AM83" s="1022"/>
      <c r="AN83" s="1022"/>
      <c r="AO83" s="1022"/>
      <c r="AP83" s="1022"/>
      <c r="AQ83" s="1022"/>
      <c r="AR83" s="1022"/>
      <c r="AS83" s="1022"/>
      <c r="AT83" s="1022"/>
      <c r="AU83" s="1022"/>
      <c r="AV83" s="1022"/>
      <c r="AW83" s="1022"/>
      <c r="AX83" s="1022"/>
      <c r="AY83" s="1022"/>
      <c r="AZ83" s="1022"/>
      <c r="BA83" s="1022"/>
      <c r="BB83" s="1022"/>
      <c r="BC83" s="1022"/>
      <c r="BD83" s="1022"/>
      <c r="BE83" s="1022"/>
      <c r="BF83" s="1022"/>
      <c r="BG83" s="1022"/>
      <c r="BH83" s="1022"/>
      <c r="BI83" s="1022"/>
      <c r="BJ83" s="1022"/>
      <c r="BK83" s="1022"/>
      <c r="BL83" s="1022"/>
      <c r="BM83" s="1022"/>
      <c r="BN83" s="1022"/>
      <c r="BO83" s="1022"/>
      <c r="BP83" s="1022"/>
      <c r="BQ83" s="1022"/>
      <c r="BR83" s="1022"/>
      <c r="BS83" s="1022"/>
      <c r="BT83" s="1022"/>
      <c r="BU83" s="1022"/>
      <c r="BV83" s="1022"/>
      <c r="BW83" s="1022"/>
      <c r="BX83" s="1022"/>
    </row>
    <row r="84" spans="1:76" ht="12.75" hidden="1" customHeight="1" outlineLevel="1">
      <c r="A84" s="3"/>
      <c r="B84" s="11"/>
      <c r="C84" s="73" t="str">
        <f>+'PIB O Deflactor'!G5</f>
        <v>dVABCONS</v>
      </c>
      <c r="D84" s="385" t="str">
        <f>+'PIB O Deflactor'!G4</f>
        <v>Deflactor del VABpb Construcción</v>
      </c>
      <c r="E84" s="195"/>
      <c r="F84" s="195" t="s">
        <v>25</v>
      </c>
      <c r="G84" s="73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022"/>
      <c r="S84" s="1022"/>
      <c r="T84" s="1022"/>
      <c r="U84" s="1022"/>
      <c r="V84" s="1022"/>
      <c r="W84" s="1022"/>
      <c r="X84" s="1022"/>
      <c r="Y84" s="1022"/>
      <c r="Z84" s="1022"/>
      <c r="AA84" s="1022"/>
      <c r="AB84" s="1022"/>
      <c r="AC84" s="1022"/>
      <c r="AD84" s="1022"/>
      <c r="AE84" s="1022"/>
      <c r="AF84" s="1022"/>
      <c r="AG84" s="1022"/>
      <c r="AH84" s="1022"/>
      <c r="AI84" s="1022"/>
      <c r="AJ84" s="1022"/>
      <c r="AK84" s="1022"/>
      <c r="AL84" s="1022"/>
      <c r="AM84" s="1022"/>
      <c r="AN84" s="1022"/>
      <c r="AO84" s="1022"/>
      <c r="AP84" s="1022"/>
      <c r="AQ84" s="1022"/>
      <c r="AR84" s="1022"/>
      <c r="AS84" s="1022"/>
      <c r="AT84" s="1022"/>
      <c r="AU84" s="1022"/>
      <c r="AV84" s="1022"/>
      <c r="AW84" s="1022"/>
      <c r="AX84" s="1022"/>
      <c r="AY84" s="1022"/>
      <c r="AZ84" s="1022"/>
      <c r="BA84" s="1022"/>
      <c r="BB84" s="1022"/>
      <c r="BC84" s="1022"/>
      <c r="BD84" s="1022"/>
      <c r="BE84" s="1022"/>
      <c r="BF84" s="1022"/>
      <c r="BG84" s="1022"/>
      <c r="BH84" s="1022"/>
      <c r="BI84" s="1022"/>
      <c r="BJ84" s="1022"/>
      <c r="BK84" s="1022"/>
      <c r="BL84" s="1022"/>
      <c r="BM84" s="1022"/>
      <c r="BN84" s="1022"/>
      <c r="BO84" s="1022"/>
      <c r="BP84" s="1022"/>
      <c r="BQ84" s="1022"/>
      <c r="BR84" s="1022"/>
      <c r="BS84" s="1022"/>
      <c r="BT84" s="1022"/>
      <c r="BU84" s="1022"/>
      <c r="BV84" s="1022"/>
      <c r="BW84" s="1022"/>
      <c r="BX84" s="1022"/>
    </row>
    <row r="85" spans="1:76" ht="12.75" hidden="1" customHeight="1" outlineLevel="1">
      <c r="A85" s="3"/>
      <c r="B85" s="11"/>
      <c r="C85" s="73" t="str">
        <f>+'PIB O Deflactor'!H5</f>
        <v>dVABS</v>
      </c>
      <c r="D85" s="385" t="str">
        <f>+'PIB O Deflactor'!H4</f>
        <v>Deflactor del VABpb Servicios</v>
      </c>
      <c r="E85" s="195"/>
      <c r="F85" s="195" t="s">
        <v>25</v>
      </c>
      <c r="G85" s="73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022"/>
      <c r="S85" s="1022"/>
      <c r="T85" s="1022"/>
      <c r="U85" s="1022"/>
      <c r="V85" s="1022"/>
      <c r="W85" s="1022"/>
      <c r="X85" s="1022"/>
      <c r="Y85" s="1022"/>
      <c r="Z85" s="1022"/>
      <c r="AA85" s="1022"/>
      <c r="AB85" s="1022"/>
      <c r="AC85" s="1022"/>
      <c r="AD85" s="1022"/>
      <c r="AE85" s="1022"/>
      <c r="AF85" s="1022"/>
      <c r="AG85" s="1022"/>
      <c r="AH85" s="1022"/>
      <c r="AI85" s="1022"/>
      <c r="AJ85" s="1022"/>
      <c r="AK85" s="1022"/>
      <c r="AL85" s="1022"/>
      <c r="AM85" s="1022"/>
      <c r="AN85" s="1022"/>
      <c r="AO85" s="1022"/>
      <c r="AP85" s="1022"/>
      <c r="AQ85" s="1022"/>
      <c r="AR85" s="1022"/>
      <c r="AS85" s="1022"/>
      <c r="AT85" s="1022"/>
      <c r="AU85" s="1022"/>
      <c r="AV85" s="1022"/>
      <c r="AW85" s="1022"/>
      <c r="AX85" s="1022"/>
      <c r="AY85" s="1022"/>
      <c r="AZ85" s="1022"/>
      <c r="BA85" s="1022"/>
      <c r="BB85" s="1022"/>
      <c r="BC85" s="1022"/>
      <c r="BD85" s="1022"/>
      <c r="BE85" s="1022"/>
      <c r="BF85" s="1022"/>
      <c r="BG85" s="1022"/>
      <c r="BH85" s="1022"/>
      <c r="BI85" s="1022"/>
      <c r="BJ85" s="1022"/>
      <c r="BK85" s="1022"/>
      <c r="BL85" s="1022"/>
      <c r="BM85" s="1022"/>
      <c r="BN85" s="1022"/>
      <c r="BO85" s="1022"/>
      <c r="BP85" s="1022"/>
      <c r="BQ85" s="1022"/>
      <c r="BR85" s="1022"/>
      <c r="BS85" s="1022"/>
      <c r="BT85" s="1022"/>
      <c r="BU85" s="1022"/>
      <c r="BV85" s="1022"/>
      <c r="BW85" s="1022"/>
      <c r="BX85" s="1022"/>
    </row>
    <row r="86" spans="1:76" ht="12.75" hidden="1" customHeight="1" outlineLevel="1">
      <c r="A86" s="3"/>
      <c r="B86" s="11"/>
      <c r="C86" s="73" t="str">
        <f>+'PIB O Deflactor'!I5</f>
        <v>dVABSDV</v>
      </c>
      <c r="D86" s="385" t="str">
        <f>+'PIB O Deflactor'!I4</f>
        <v>Deflactor del VABpb Servicios. Servicios de mercado</v>
      </c>
      <c r="E86" s="195"/>
      <c r="F86" s="195" t="s">
        <v>25</v>
      </c>
      <c r="G86" s="73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022"/>
      <c r="S86" s="1022"/>
      <c r="T86" s="1022"/>
      <c r="U86" s="1022"/>
      <c r="V86" s="1022"/>
      <c r="W86" s="1022"/>
      <c r="X86" s="1022"/>
      <c r="Y86" s="1022"/>
      <c r="Z86" s="1022"/>
      <c r="AA86" s="1022"/>
      <c r="AB86" s="1022"/>
      <c r="AC86" s="1022"/>
      <c r="AD86" s="1022"/>
      <c r="AE86" s="1022"/>
      <c r="AF86" s="1022"/>
      <c r="AG86" s="1022"/>
      <c r="AH86" s="1022"/>
      <c r="AI86" s="1022"/>
      <c r="AJ86" s="1022"/>
      <c r="AK86" s="1022"/>
      <c r="AL86" s="1022"/>
      <c r="AM86" s="1022"/>
      <c r="AN86" s="1022"/>
      <c r="AO86" s="1022"/>
      <c r="AP86" s="1022"/>
      <c r="AQ86" s="1022"/>
      <c r="AR86" s="1022"/>
      <c r="AS86" s="1022"/>
      <c r="AT86" s="1022"/>
      <c r="AU86" s="1022"/>
      <c r="AV86" s="1022"/>
      <c r="AW86" s="1022"/>
      <c r="AX86" s="1022"/>
      <c r="AY86" s="1022"/>
      <c r="AZ86" s="1022"/>
      <c r="BA86" s="1022"/>
      <c r="BB86" s="1022"/>
      <c r="BC86" s="1022"/>
      <c r="BD86" s="1022"/>
      <c r="BE86" s="1022"/>
      <c r="BF86" s="1022"/>
      <c r="BG86" s="1022"/>
      <c r="BH86" s="1022"/>
      <c r="BI86" s="1022"/>
      <c r="BJ86" s="1022"/>
      <c r="BK86" s="1022"/>
      <c r="BL86" s="1022"/>
      <c r="BM86" s="1022"/>
      <c r="BN86" s="1022"/>
      <c r="BO86" s="1022"/>
      <c r="BP86" s="1022"/>
      <c r="BQ86" s="1022"/>
      <c r="BR86" s="1022"/>
      <c r="BS86" s="1022"/>
      <c r="BT86" s="1022"/>
      <c r="BU86" s="1022"/>
      <c r="BV86" s="1022"/>
      <c r="BW86" s="1022"/>
      <c r="BX86" s="1022"/>
    </row>
    <row r="87" spans="1:76" ht="12.75" hidden="1" customHeight="1" outlineLevel="1">
      <c r="A87" s="3"/>
      <c r="B87" s="11"/>
      <c r="C87" s="178" t="str">
        <f>+'PIB O Deflactor'!J5</f>
        <v>dVABriiV</v>
      </c>
      <c r="D87" s="178" t="str">
        <f>+'PIB O Deflactor'!J4</f>
        <v>Deflactor del Rentas inmobiliarias imputadas</v>
      </c>
      <c r="E87" s="195"/>
      <c r="F87" s="195" t="s">
        <v>25</v>
      </c>
      <c r="G87" s="178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74"/>
      <c r="U87" s="175"/>
      <c r="V87" s="174"/>
      <c r="W87" s="174"/>
      <c r="X87" s="174"/>
      <c r="Y87" s="174"/>
      <c r="Z87" s="174"/>
      <c r="AA87" s="174"/>
      <c r="AB87" s="174"/>
      <c r="AC87" s="174"/>
      <c r="AD87" s="174"/>
      <c r="AE87" s="174"/>
      <c r="AF87" s="174"/>
      <c r="AG87" s="174"/>
      <c r="AH87" s="174"/>
      <c r="AI87" s="174"/>
      <c r="AJ87" s="174"/>
      <c r="AK87" s="174"/>
      <c r="AL87" s="174"/>
      <c r="AM87" s="174"/>
      <c r="AN87" s="174"/>
      <c r="AO87" s="174"/>
      <c r="AP87" s="174"/>
      <c r="AQ87" s="174"/>
      <c r="AR87" s="174"/>
      <c r="AS87" s="174"/>
      <c r="AT87" s="174"/>
      <c r="AU87" s="174"/>
      <c r="AV87" s="174"/>
      <c r="AW87" s="1023"/>
      <c r="AX87" s="1023"/>
      <c r="AY87" s="1023"/>
      <c r="AZ87" s="1023"/>
      <c r="BA87" s="1023"/>
      <c r="BB87" s="1023"/>
      <c r="BC87" s="1023"/>
      <c r="BD87" s="1023"/>
      <c r="BE87" s="1023"/>
      <c r="BF87" s="1023"/>
      <c r="BG87" s="1023"/>
      <c r="BH87" s="1023"/>
      <c r="BI87" s="1023"/>
      <c r="BJ87" s="1023"/>
      <c r="BK87" s="1023"/>
      <c r="BL87" s="1023"/>
      <c r="BM87" s="1023"/>
      <c r="BN87" s="1023"/>
      <c r="BO87" s="1023"/>
      <c r="BP87" s="1023"/>
      <c r="BQ87" s="1023"/>
      <c r="BR87" s="1023"/>
      <c r="BS87" s="1023"/>
      <c r="BT87" s="1023"/>
      <c r="BU87" s="1023"/>
      <c r="BV87" s="1023"/>
      <c r="BW87" s="1023"/>
      <c r="BX87" s="1023"/>
    </row>
    <row r="88" spans="1:76" ht="12.75" hidden="1" customHeight="1" outlineLevel="1">
      <c r="A88" s="3"/>
      <c r="B88" s="11"/>
      <c r="C88" s="73" t="str">
        <f>+'PIB O Deflactor'!K5</f>
        <v>dVABSNDV</v>
      </c>
      <c r="D88" s="385" t="str">
        <f>+'PIB O Deflactor'!K4</f>
        <v>Deflactor del VABpb Servicios. Administración pública, educación y sanidad</v>
      </c>
      <c r="E88" s="195"/>
      <c r="F88" s="195" t="s">
        <v>25</v>
      </c>
      <c r="G88" s="73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022"/>
      <c r="S88" s="1022"/>
      <c r="T88" s="1022"/>
      <c r="U88" s="1022"/>
      <c r="V88" s="1022"/>
      <c r="W88" s="1022"/>
      <c r="X88" s="1022"/>
      <c r="Y88" s="1022"/>
      <c r="Z88" s="1022"/>
      <c r="AA88" s="1022"/>
      <c r="AB88" s="1022"/>
      <c r="AC88" s="1022"/>
      <c r="AD88" s="1022"/>
      <c r="AE88" s="1022"/>
      <c r="AF88" s="1022"/>
      <c r="AG88" s="1022"/>
      <c r="AH88" s="1022"/>
      <c r="AI88" s="1022"/>
      <c r="AJ88" s="1022"/>
      <c r="AK88" s="1022"/>
      <c r="AL88" s="1022"/>
      <c r="AM88" s="1022"/>
      <c r="AN88" s="1022"/>
      <c r="AO88" s="1022"/>
      <c r="AP88" s="1022"/>
      <c r="AQ88" s="1022"/>
      <c r="AR88" s="1022"/>
      <c r="AS88" s="1022"/>
      <c r="AT88" s="1022"/>
      <c r="AU88" s="1022"/>
      <c r="AV88" s="1022"/>
      <c r="AW88" s="1022"/>
      <c r="AX88" s="1022"/>
      <c r="AY88" s="1022"/>
      <c r="AZ88" s="1022"/>
      <c r="BA88" s="1022"/>
      <c r="BB88" s="1022"/>
      <c r="BC88" s="1022"/>
      <c r="BD88" s="1022"/>
      <c r="BE88" s="1022"/>
      <c r="BF88" s="1022"/>
      <c r="BG88" s="1022"/>
      <c r="BH88" s="1022"/>
      <c r="BI88" s="1022"/>
      <c r="BJ88" s="1022"/>
      <c r="BK88" s="1022"/>
      <c r="BL88" s="1022"/>
      <c r="BM88" s="1022"/>
      <c r="BN88" s="1022"/>
      <c r="BO88" s="1022"/>
      <c r="BP88" s="1022"/>
      <c r="BQ88" s="1022"/>
      <c r="BR88" s="1022"/>
      <c r="BS88" s="1022"/>
      <c r="BT88" s="1022"/>
      <c r="BU88" s="1022"/>
      <c r="BV88" s="1022"/>
      <c r="BW88" s="1022"/>
      <c r="BX88" s="1022"/>
    </row>
    <row r="89" spans="1:76" ht="12.75" hidden="1" customHeight="1" outlineLevel="1">
      <c r="A89" s="3"/>
      <c r="B89" s="11"/>
      <c r="C89" s="73" t="str">
        <f>+'PIB O Deflactor'!L5</f>
        <v>dINSP</v>
      </c>
      <c r="D89" s="385" t="str">
        <f>+'PIB O Deflactor'!L4</f>
        <v>Deflactor de los Impuestos menos subvenciones sobre los productos</v>
      </c>
      <c r="E89" s="195"/>
      <c r="F89" s="195" t="s">
        <v>25</v>
      </c>
      <c r="G89" s="73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022"/>
      <c r="S89" s="1022"/>
      <c r="T89" s="1022"/>
      <c r="U89" s="1022"/>
      <c r="V89" s="1022"/>
      <c r="W89" s="1022"/>
      <c r="X89" s="1022"/>
      <c r="Y89" s="1022"/>
      <c r="Z89" s="1022"/>
      <c r="AA89" s="1022"/>
      <c r="AB89" s="1022"/>
      <c r="AC89" s="1022"/>
      <c r="AD89" s="1022"/>
      <c r="AE89" s="1022"/>
      <c r="AF89" s="1022"/>
      <c r="AG89" s="1022"/>
      <c r="AH89" s="1022"/>
      <c r="AI89" s="1022"/>
      <c r="AJ89" s="1022"/>
      <c r="AK89" s="1022"/>
      <c r="AL89" s="1022"/>
      <c r="AM89" s="1022"/>
      <c r="AN89" s="1022"/>
      <c r="AO89" s="1022"/>
      <c r="AP89" s="1022"/>
      <c r="AQ89" s="1022"/>
      <c r="AR89" s="1022"/>
      <c r="AS89" s="1022"/>
      <c r="AT89" s="1022"/>
      <c r="AU89" s="1022"/>
      <c r="AV89" s="1022"/>
      <c r="AW89" s="1022"/>
      <c r="AX89" s="1022"/>
      <c r="AY89" s="1022"/>
      <c r="AZ89" s="1022"/>
      <c r="BA89" s="1022"/>
      <c r="BB89" s="1022"/>
      <c r="BC89" s="1022"/>
      <c r="BD89" s="1022"/>
      <c r="BE89" s="1022"/>
      <c r="BF89" s="1022"/>
      <c r="BG89" s="1022"/>
      <c r="BH89" s="1022"/>
      <c r="BI89" s="1022"/>
      <c r="BJ89" s="1022"/>
      <c r="BK89" s="1022"/>
      <c r="BL89" s="1022"/>
      <c r="BM89" s="1022"/>
      <c r="BN89" s="1022"/>
      <c r="BO89" s="1022"/>
      <c r="BP89" s="1022"/>
      <c r="BQ89" s="1022"/>
      <c r="BR89" s="1022"/>
      <c r="BS89" s="1022"/>
      <c r="BT89" s="1022"/>
      <c r="BU89" s="1022"/>
      <c r="BV89" s="1022"/>
      <c r="BW89" s="1022"/>
      <c r="BX89" s="1022"/>
    </row>
    <row r="90" spans="1:76" ht="12.75" hidden="1" customHeight="1" outlineLevel="1">
      <c r="A90" s="3"/>
      <c r="B90" s="1"/>
      <c r="C90" s="170"/>
      <c r="D90" s="171"/>
      <c r="E90" s="160"/>
      <c r="F90" s="160"/>
      <c r="G90" s="181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76" ht="12.75" customHeight="1" collapsed="1">
      <c r="A91" s="3"/>
      <c r="B91" s="1"/>
      <c r="C91" s="170"/>
      <c r="D91" s="171"/>
      <c r="E91" s="160"/>
      <c r="F91" s="160"/>
      <c r="G91" s="181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76" ht="12.75" customHeight="1">
      <c r="A92" s="158" t="s">
        <v>199</v>
      </c>
      <c r="B92" s="408" t="str">
        <f>+'X M Pcorr'!B1</f>
        <v>CUADRO 8:    COMERCIO EXTERIOR (PRECIOS CORRIENTES)</v>
      </c>
      <c r="C92" s="411"/>
      <c r="D92" s="409"/>
      <c r="E92" s="409"/>
      <c r="F92" s="410"/>
      <c r="G92" s="410"/>
      <c r="H92" s="1024"/>
      <c r="I92" s="1025"/>
      <c r="J92" s="1025"/>
      <c r="K92" s="1025"/>
      <c r="L92" s="1025"/>
      <c r="M92" s="1025"/>
      <c r="N92" s="1025"/>
      <c r="O92" s="1025"/>
      <c r="P92" s="1025"/>
      <c r="Q92" s="1025"/>
      <c r="R92" s="1025"/>
      <c r="S92" s="1025"/>
      <c r="T92" s="1025"/>
      <c r="U92" s="1025"/>
      <c r="V92" s="1025"/>
      <c r="W92" s="1025"/>
      <c r="X92" s="1025"/>
      <c r="Y92" s="1025"/>
      <c r="Z92" s="1025"/>
      <c r="AA92" s="1025"/>
      <c r="AB92" s="1025"/>
      <c r="AC92" s="1025"/>
      <c r="AD92" s="1025"/>
      <c r="AE92" s="1025"/>
      <c r="AF92" s="1025"/>
      <c r="AG92" s="1025"/>
      <c r="AH92" s="1025"/>
      <c r="AI92" s="1025"/>
      <c r="AJ92" s="1025"/>
      <c r="AK92" s="1025"/>
      <c r="AL92" s="1025"/>
      <c r="AM92" s="1025"/>
      <c r="AN92" s="1025"/>
      <c r="AO92" s="1025"/>
      <c r="AP92" s="1025"/>
      <c r="AQ92" s="1025"/>
      <c r="AR92" s="1025"/>
      <c r="AS92" s="1025"/>
      <c r="AT92" s="1025"/>
      <c r="AU92" s="1025"/>
      <c r="AV92" s="1025"/>
      <c r="AW92" s="1025"/>
      <c r="AX92" s="1025"/>
      <c r="AY92" s="1025"/>
      <c r="AZ92" s="1025"/>
      <c r="BA92" s="1025"/>
      <c r="BB92" s="1025"/>
      <c r="BC92" s="1025"/>
      <c r="BD92" s="1025"/>
      <c r="BE92" s="1025"/>
      <c r="BF92" s="1025"/>
      <c r="BG92" s="1025"/>
      <c r="BH92" s="1025"/>
      <c r="BI92" s="1025"/>
      <c r="BJ92" s="1025"/>
      <c r="BK92" s="1025"/>
      <c r="BL92" s="1025"/>
      <c r="BM92" s="1025"/>
      <c r="BN92" s="1025"/>
      <c r="BO92" s="1025"/>
      <c r="BP92" s="1025"/>
      <c r="BQ92" s="1025"/>
      <c r="BR92" s="1025"/>
      <c r="BS92" s="1025"/>
      <c r="BT92" s="1025"/>
      <c r="BU92" s="1025"/>
      <c r="BV92" s="1025"/>
      <c r="BW92" s="1025"/>
      <c r="BX92" s="1025"/>
    </row>
    <row r="93" spans="1:76" ht="12.75" hidden="1" customHeight="1" outlineLevel="1" collapsed="1">
      <c r="A93" s="3"/>
      <c r="B93" s="1"/>
      <c r="C93" s="170"/>
      <c r="D93" s="171"/>
      <c r="E93" s="160"/>
      <c r="F93" s="160"/>
      <c r="G93" s="172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  <c r="BJ93" s="156"/>
      <c r="BK93" s="156"/>
      <c r="BL93" s="156"/>
      <c r="BM93" s="156"/>
      <c r="BN93" s="156"/>
      <c r="BO93" s="156"/>
      <c r="BP93" s="156"/>
      <c r="BQ93" s="156"/>
      <c r="BR93" s="156"/>
      <c r="BS93" s="156"/>
    </row>
    <row r="94" spans="1:76" ht="12.75" hidden="1" customHeight="1" outlineLevel="1">
      <c r="A94" s="159"/>
      <c r="B94" s="1"/>
      <c r="C94" s="73" t="str">
        <f>+'X M Pcorr'!B5</f>
        <v>PIBpm</v>
      </c>
      <c r="D94" s="385" t="str">
        <f>+'X M Pcorr'!B4</f>
        <v>Producto Interior Bruto a precios corrientes</v>
      </c>
      <c r="E94" s="195" t="s">
        <v>1</v>
      </c>
      <c r="F94" s="195" t="s">
        <v>2</v>
      </c>
      <c r="G94" s="532"/>
      <c r="H94" s="1022" t="s">
        <v>3</v>
      </c>
      <c r="I94" s="1022"/>
      <c r="J94" s="1022"/>
      <c r="K94" s="1022"/>
      <c r="L94" s="1022"/>
      <c r="M94" s="1022"/>
      <c r="N94" s="1022"/>
      <c r="O94" s="1022"/>
      <c r="P94" s="1022"/>
      <c r="Q94" s="1022"/>
      <c r="R94" s="1021" t="s">
        <v>4</v>
      </c>
      <c r="S94" s="1021"/>
      <c r="T94" s="1021"/>
      <c r="U94" s="1021"/>
      <c r="V94" s="1021"/>
      <c r="W94" s="1021"/>
      <c r="X94" s="1021"/>
      <c r="Y94" s="1021"/>
      <c r="Z94" s="1021"/>
      <c r="AA94" s="1021"/>
      <c r="AB94" s="1021"/>
      <c r="AC94" s="1021"/>
      <c r="AD94" s="1021"/>
      <c r="AE94" s="1021"/>
      <c r="AF94" s="1021"/>
      <c r="AG94" s="1021"/>
      <c r="AH94" s="1022" t="s">
        <v>5</v>
      </c>
      <c r="AI94" s="1022"/>
      <c r="AJ94" s="1022"/>
      <c r="AK94" s="1022"/>
      <c r="AL94" s="1022"/>
      <c r="AM94" s="1022"/>
      <c r="AN94" s="1022"/>
      <c r="AO94" s="1022"/>
      <c r="AP94" s="1022"/>
      <c r="AQ94" s="1022"/>
      <c r="AR94" s="1022"/>
      <c r="AS94" s="1022"/>
      <c r="AT94" s="1022"/>
      <c r="AU94" s="1022"/>
      <c r="AV94" s="1022"/>
      <c r="AW94" s="1021" t="s">
        <v>915</v>
      </c>
      <c r="AX94" s="1021"/>
      <c r="AY94" s="1021"/>
      <c r="AZ94" s="1021"/>
      <c r="BA94" s="1021"/>
      <c r="BB94" s="1021"/>
      <c r="BC94" s="1021"/>
      <c r="BD94" s="1021"/>
      <c r="BE94" s="1021"/>
      <c r="BF94" s="1021"/>
      <c r="BG94" s="1021"/>
      <c r="BH94" s="1021"/>
      <c r="BI94" s="1021"/>
      <c r="BJ94" s="1021"/>
      <c r="BK94" s="1021"/>
      <c r="BL94" s="1021"/>
      <c r="BM94" s="1021"/>
      <c r="BN94" s="1021"/>
      <c r="BO94" s="1021"/>
      <c r="BP94" s="1021"/>
      <c r="BQ94" s="1021"/>
      <c r="BR94" s="1021"/>
      <c r="BS94" s="1021"/>
      <c r="BT94" s="1021"/>
      <c r="BU94" s="1021"/>
      <c r="BV94" s="1021"/>
      <c r="BW94" s="1021"/>
      <c r="BX94" s="1021"/>
    </row>
    <row r="95" spans="1:76" ht="12.75" hidden="1" customHeight="1" outlineLevel="1">
      <c r="A95" s="159"/>
      <c r="B95" s="1"/>
      <c r="C95" s="73" t="str">
        <f>+'X M Pcorr'!C5</f>
        <v>X</v>
      </c>
      <c r="D95" s="385" t="str">
        <f>+'X M Pcorr'!C4</f>
        <v>Exportaciones de bienes y servicios</v>
      </c>
      <c r="E95" s="195" t="s">
        <v>1</v>
      </c>
      <c r="F95" s="195" t="s">
        <v>2</v>
      </c>
      <c r="G95" s="532"/>
      <c r="H95" s="1022" t="s">
        <v>3</v>
      </c>
      <c r="I95" s="1022"/>
      <c r="J95" s="1022"/>
      <c r="K95" s="1022"/>
      <c r="L95" s="1022"/>
      <c r="M95" s="1022"/>
      <c r="N95" s="1022"/>
      <c r="O95" s="1022"/>
      <c r="P95" s="1022"/>
      <c r="Q95" s="1022"/>
      <c r="R95" s="1021" t="s">
        <v>4</v>
      </c>
      <c r="S95" s="1021"/>
      <c r="T95" s="1021"/>
      <c r="U95" s="1021"/>
      <c r="V95" s="1021"/>
      <c r="W95" s="1021"/>
      <c r="X95" s="1021"/>
      <c r="Y95" s="1021"/>
      <c r="Z95" s="1021"/>
      <c r="AA95" s="1021"/>
      <c r="AB95" s="1021"/>
      <c r="AC95" s="1021"/>
      <c r="AD95" s="1021"/>
      <c r="AE95" s="1021"/>
      <c r="AF95" s="1021"/>
      <c r="AG95" s="1021"/>
      <c r="AH95" s="1022" t="s">
        <v>5</v>
      </c>
      <c r="AI95" s="1022"/>
      <c r="AJ95" s="1022"/>
      <c r="AK95" s="1022"/>
      <c r="AL95" s="1022"/>
      <c r="AM95" s="1022"/>
      <c r="AN95" s="1022"/>
      <c r="AO95" s="1022"/>
      <c r="AP95" s="1022"/>
      <c r="AQ95" s="1022"/>
      <c r="AR95" s="1022"/>
      <c r="AS95" s="1022"/>
      <c r="AT95" s="1022"/>
      <c r="AU95" s="1022"/>
      <c r="AV95" s="1022"/>
      <c r="AW95" s="1021" t="s">
        <v>915</v>
      </c>
      <c r="AX95" s="1021"/>
      <c r="AY95" s="1021"/>
      <c r="AZ95" s="1021"/>
      <c r="BA95" s="1021"/>
      <c r="BB95" s="1021"/>
      <c r="BC95" s="1021"/>
      <c r="BD95" s="1021"/>
      <c r="BE95" s="1021"/>
      <c r="BF95" s="1021"/>
      <c r="BG95" s="1021"/>
      <c r="BH95" s="1021"/>
      <c r="BI95" s="1021"/>
      <c r="BJ95" s="1021"/>
      <c r="BK95" s="1021"/>
      <c r="BL95" s="1021"/>
      <c r="BM95" s="1021"/>
      <c r="BN95" s="1021"/>
      <c r="BO95" s="1021"/>
      <c r="BP95" s="1021"/>
      <c r="BQ95" s="1021"/>
      <c r="BR95" s="1021"/>
      <c r="BS95" s="1021"/>
      <c r="BT95" s="1021"/>
      <c r="BU95" s="1021"/>
      <c r="BV95" s="1021"/>
      <c r="BW95" s="1021"/>
      <c r="BX95" s="1021"/>
    </row>
    <row r="96" spans="1:76" ht="12.75" hidden="1" customHeight="1" outlineLevel="1">
      <c r="A96" s="159"/>
      <c r="B96" s="1"/>
      <c r="C96" s="73" t="str">
        <f>+'X M Pcorr'!D5</f>
        <v>XB</v>
      </c>
      <c r="D96" s="385" t="str">
        <f>+'X M Pcorr'!D4</f>
        <v>Exportaciones de bienes</v>
      </c>
      <c r="E96" s="195" t="s">
        <v>1</v>
      </c>
      <c r="F96" s="195" t="s">
        <v>2</v>
      </c>
      <c r="G96" s="532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021" t="s">
        <v>20</v>
      </c>
      <c r="S96" s="1021"/>
      <c r="T96" s="1021"/>
      <c r="U96" s="1021"/>
      <c r="V96" s="1021"/>
      <c r="W96" s="1021"/>
      <c r="X96" s="1022" t="s">
        <v>4</v>
      </c>
      <c r="Y96" s="1022"/>
      <c r="Z96" s="1022"/>
      <c r="AA96" s="1022"/>
      <c r="AB96" s="1022"/>
      <c r="AC96" s="1022"/>
      <c r="AD96" s="1022"/>
      <c r="AE96" s="1022"/>
      <c r="AF96" s="1022"/>
      <c r="AG96" s="1022"/>
      <c r="AH96" s="1022"/>
      <c r="AI96" s="1022"/>
      <c r="AJ96" s="1022"/>
      <c r="AK96" s="1022"/>
      <c r="AL96" s="1022"/>
      <c r="AM96" s="1022"/>
      <c r="AN96" s="1022"/>
      <c r="AO96" s="1022"/>
      <c r="AP96" s="1022"/>
      <c r="AQ96" s="1022"/>
      <c r="AR96" s="1022"/>
      <c r="AS96" s="1022"/>
      <c r="AT96" s="1022"/>
      <c r="AU96" s="1022"/>
      <c r="AV96" s="1022"/>
      <c r="AW96" s="1021" t="s">
        <v>915</v>
      </c>
      <c r="AX96" s="1021"/>
      <c r="AY96" s="1021"/>
      <c r="AZ96" s="1021"/>
      <c r="BA96" s="1021"/>
      <c r="BB96" s="1021"/>
      <c r="BC96" s="1021"/>
      <c r="BD96" s="1021"/>
      <c r="BE96" s="1021"/>
      <c r="BF96" s="1021"/>
      <c r="BG96" s="1021"/>
      <c r="BH96" s="1021"/>
      <c r="BI96" s="1021"/>
      <c r="BJ96" s="1021"/>
      <c r="BK96" s="1021"/>
      <c r="BL96" s="1021"/>
      <c r="BM96" s="1021"/>
      <c r="BN96" s="1021"/>
      <c r="BO96" s="1021"/>
      <c r="BP96" s="1021"/>
      <c r="BQ96" s="1021"/>
      <c r="BR96" s="1021"/>
      <c r="BS96" s="1021"/>
      <c r="BT96" s="1021"/>
      <c r="BU96" s="1021"/>
      <c r="BV96" s="1021"/>
      <c r="BW96" s="1021"/>
      <c r="BX96" s="1021"/>
    </row>
    <row r="97" spans="1:76" ht="12.75" hidden="1" customHeight="1" outlineLevel="1">
      <c r="A97" s="159"/>
      <c r="B97" s="1"/>
      <c r="C97" s="73" t="str">
        <f>+'X M Pcorr'!E5</f>
        <v>XS</v>
      </c>
      <c r="D97" s="385" t="str">
        <f>+'X M Pcorr'!E4</f>
        <v>Exportaciones de servicios</v>
      </c>
      <c r="E97" s="195" t="s">
        <v>1</v>
      </c>
      <c r="F97" s="195" t="s">
        <v>2</v>
      </c>
      <c r="G97" s="532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021" t="s">
        <v>20</v>
      </c>
      <c r="S97" s="1021"/>
      <c r="T97" s="1021"/>
      <c r="U97" s="1021"/>
      <c r="V97" s="1021"/>
      <c r="W97" s="1021"/>
      <c r="X97" s="1022" t="s">
        <v>4</v>
      </c>
      <c r="Y97" s="1022"/>
      <c r="Z97" s="1022"/>
      <c r="AA97" s="1022"/>
      <c r="AB97" s="1022"/>
      <c r="AC97" s="1022"/>
      <c r="AD97" s="1022"/>
      <c r="AE97" s="1022"/>
      <c r="AF97" s="1022"/>
      <c r="AG97" s="1022"/>
      <c r="AH97" s="1022"/>
      <c r="AI97" s="1022"/>
      <c r="AJ97" s="1022"/>
      <c r="AK97" s="1022"/>
      <c r="AL97" s="1022"/>
      <c r="AM97" s="1022"/>
      <c r="AN97" s="1022"/>
      <c r="AO97" s="1022"/>
      <c r="AP97" s="1022"/>
      <c r="AQ97" s="1022"/>
      <c r="AR97" s="1022"/>
      <c r="AS97" s="1022"/>
      <c r="AT97" s="1022"/>
      <c r="AU97" s="1022"/>
      <c r="AV97" s="1022"/>
      <c r="AW97" s="1021" t="s">
        <v>915</v>
      </c>
      <c r="AX97" s="1021"/>
      <c r="AY97" s="1021"/>
      <c r="AZ97" s="1021"/>
      <c r="BA97" s="1021"/>
      <c r="BB97" s="1021"/>
      <c r="BC97" s="1021"/>
      <c r="BD97" s="1021"/>
      <c r="BE97" s="1021"/>
      <c r="BF97" s="1021"/>
      <c r="BG97" s="1021"/>
      <c r="BH97" s="1021"/>
      <c r="BI97" s="1021"/>
      <c r="BJ97" s="1021"/>
      <c r="BK97" s="1021"/>
      <c r="BL97" s="1021"/>
      <c r="BM97" s="1021"/>
      <c r="BN97" s="1021"/>
      <c r="BO97" s="1021"/>
      <c r="BP97" s="1021"/>
      <c r="BQ97" s="1021"/>
      <c r="BR97" s="1021"/>
      <c r="BS97" s="1021"/>
      <c r="BT97" s="1021"/>
      <c r="BU97" s="1021"/>
      <c r="BV97" s="1021"/>
      <c r="BW97" s="1021"/>
      <c r="BX97" s="1021"/>
    </row>
    <row r="98" spans="1:76" ht="12.75" hidden="1" customHeight="1" outlineLevel="1">
      <c r="A98" s="159"/>
      <c r="B98" s="1"/>
      <c r="C98" s="73" t="str">
        <f>+'X M Pcorr'!F5</f>
        <v>XS_NTUR</v>
      </c>
      <c r="D98" s="385" t="str">
        <f>+'X M Pcorr'!F4</f>
        <v>Exportaciones de servicios. Servicios no turísticos</v>
      </c>
      <c r="E98" s="195" t="s">
        <v>1</v>
      </c>
      <c r="F98" s="195" t="s">
        <v>2</v>
      </c>
      <c r="G98" s="532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021" t="s">
        <v>20</v>
      </c>
      <c r="S98" s="1021"/>
      <c r="T98" s="1021"/>
      <c r="U98" s="1021"/>
      <c r="V98" s="1021"/>
      <c r="W98" s="1021"/>
      <c r="X98" s="1022" t="s">
        <v>4</v>
      </c>
      <c r="Y98" s="1022"/>
      <c r="Z98" s="1022"/>
      <c r="AA98" s="1022"/>
      <c r="AB98" s="1022"/>
      <c r="AC98" s="1022"/>
      <c r="AD98" s="1022"/>
      <c r="AE98" s="1022"/>
      <c r="AF98" s="1022"/>
      <c r="AG98" s="1022"/>
      <c r="AH98" s="1022"/>
      <c r="AI98" s="1022"/>
      <c r="AJ98" s="1022"/>
      <c r="AK98" s="1022"/>
      <c r="AL98" s="1022"/>
      <c r="AM98" s="1022"/>
      <c r="AN98" s="1022"/>
      <c r="AO98" s="1022"/>
      <c r="AP98" s="1022"/>
      <c r="AQ98" s="1022"/>
      <c r="AR98" s="1022"/>
      <c r="AS98" s="1022"/>
      <c r="AT98" s="1022"/>
      <c r="AU98" s="1022"/>
      <c r="AV98" s="1022"/>
      <c r="AW98" s="1021" t="s">
        <v>915</v>
      </c>
      <c r="AX98" s="1021"/>
      <c r="AY98" s="1021"/>
      <c r="AZ98" s="1021"/>
      <c r="BA98" s="1021"/>
      <c r="BB98" s="1021"/>
      <c r="BC98" s="1021"/>
      <c r="BD98" s="1021"/>
      <c r="BE98" s="1021"/>
      <c r="BF98" s="1021"/>
      <c r="BG98" s="1021"/>
      <c r="BH98" s="1021"/>
      <c r="BI98" s="1021"/>
      <c r="BJ98" s="1021"/>
      <c r="BK98" s="1021"/>
      <c r="BL98" s="1021"/>
      <c r="BM98" s="1021"/>
      <c r="BN98" s="1021"/>
      <c r="BO98" s="1021"/>
      <c r="BP98" s="1021"/>
      <c r="BQ98" s="1021"/>
      <c r="BR98" s="1021"/>
      <c r="BS98" s="1021"/>
      <c r="BT98" s="1021"/>
      <c r="BU98" s="1021"/>
      <c r="BV98" s="1021"/>
      <c r="BW98" s="1021"/>
      <c r="BX98" s="1021"/>
    </row>
    <row r="99" spans="1:76" ht="12.75" hidden="1" customHeight="1" outlineLevel="1">
      <c r="A99" s="159"/>
      <c r="B99" s="1"/>
      <c r="C99" s="73" t="str">
        <f>+'X M Pcorr'!G5</f>
        <v>XS_GHNRETN</v>
      </c>
      <c r="D99" s="385" t="str">
        <f>+'X M Pcorr'!G4</f>
        <v>Exportaciones de servicios. Gasto de los hogares no residentes en el territorio económico</v>
      </c>
      <c r="E99" s="195" t="s">
        <v>1</v>
      </c>
      <c r="F99" s="195" t="s">
        <v>2</v>
      </c>
      <c r="G99" s="532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021" t="s">
        <v>20</v>
      </c>
      <c r="S99" s="1021"/>
      <c r="T99" s="1021"/>
      <c r="U99" s="1021"/>
      <c r="V99" s="1021"/>
      <c r="W99" s="1021"/>
      <c r="X99" s="1022" t="s">
        <v>4</v>
      </c>
      <c r="Y99" s="1022"/>
      <c r="Z99" s="1022"/>
      <c r="AA99" s="1022"/>
      <c r="AB99" s="1022"/>
      <c r="AC99" s="1022"/>
      <c r="AD99" s="1022"/>
      <c r="AE99" s="1022"/>
      <c r="AF99" s="1022"/>
      <c r="AG99" s="1022"/>
      <c r="AH99" s="1022"/>
      <c r="AI99" s="1022"/>
      <c r="AJ99" s="1022"/>
      <c r="AK99" s="1022"/>
      <c r="AL99" s="1022"/>
      <c r="AM99" s="1022"/>
      <c r="AN99" s="1022"/>
      <c r="AO99" s="1022"/>
      <c r="AP99" s="1022"/>
      <c r="AQ99" s="1022"/>
      <c r="AR99" s="1022"/>
      <c r="AS99" s="1022"/>
      <c r="AT99" s="1022"/>
      <c r="AU99" s="1022"/>
      <c r="AV99" s="1022"/>
      <c r="AW99" s="1021" t="s">
        <v>915</v>
      </c>
      <c r="AX99" s="1021"/>
      <c r="AY99" s="1021"/>
      <c r="AZ99" s="1021"/>
      <c r="BA99" s="1021"/>
      <c r="BB99" s="1021"/>
      <c r="BC99" s="1021"/>
      <c r="BD99" s="1021"/>
      <c r="BE99" s="1021"/>
      <c r="BF99" s="1021"/>
      <c r="BG99" s="1021"/>
      <c r="BH99" s="1021"/>
      <c r="BI99" s="1021"/>
      <c r="BJ99" s="1021"/>
      <c r="BK99" s="1021"/>
      <c r="BL99" s="1021"/>
      <c r="BM99" s="1021"/>
      <c r="BN99" s="1021"/>
      <c r="BO99" s="1021"/>
      <c r="BP99" s="1021"/>
      <c r="BQ99" s="1021"/>
      <c r="BR99" s="1021"/>
      <c r="BS99" s="1021"/>
      <c r="BT99" s="1021"/>
      <c r="BU99" s="1021"/>
      <c r="BV99" s="1021"/>
      <c r="BW99" s="1021"/>
      <c r="BX99" s="1021"/>
    </row>
    <row r="100" spans="1:76" ht="12.75" hidden="1" customHeight="1" outlineLevel="1">
      <c r="A100" s="159"/>
      <c r="B100" s="1"/>
      <c r="C100" s="73" t="str">
        <f>+'X M Pcorr'!H5</f>
        <v>M</v>
      </c>
      <c r="D100" s="385" t="str">
        <f>+'X M Pcorr'!H4</f>
        <v>Importaciones de bienes y servicios</v>
      </c>
      <c r="E100" s="195" t="s">
        <v>1</v>
      </c>
      <c r="F100" s="195" t="s">
        <v>2</v>
      </c>
      <c r="G100" s="532"/>
      <c r="H100" s="1022" t="s">
        <v>3</v>
      </c>
      <c r="I100" s="1022"/>
      <c r="J100" s="1022"/>
      <c r="K100" s="1022"/>
      <c r="L100" s="1022"/>
      <c r="M100" s="1022"/>
      <c r="N100" s="1022"/>
      <c r="O100" s="1022"/>
      <c r="P100" s="1022"/>
      <c r="Q100" s="1022"/>
      <c r="R100" s="1021" t="s">
        <v>4</v>
      </c>
      <c r="S100" s="1021"/>
      <c r="T100" s="1021"/>
      <c r="U100" s="1021"/>
      <c r="V100" s="1021"/>
      <c r="W100" s="1021"/>
      <c r="X100" s="1021"/>
      <c r="Y100" s="1021"/>
      <c r="Z100" s="1021"/>
      <c r="AA100" s="1021"/>
      <c r="AB100" s="1021"/>
      <c r="AC100" s="1021"/>
      <c r="AD100" s="1021"/>
      <c r="AE100" s="1021"/>
      <c r="AF100" s="1021"/>
      <c r="AG100" s="1021"/>
      <c r="AH100" s="1022" t="s">
        <v>5</v>
      </c>
      <c r="AI100" s="1022"/>
      <c r="AJ100" s="1022"/>
      <c r="AK100" s="1022"/>
      <c r="AL100" s="1022"/>
      <c r="AM100" s="1022"/>
      <c r="AN100" s="1022"/>
      <c r="AO100" s="1022"/>
      <c r="AP100" s="1022"/>
      <c r="AQ100" s="1022"/>
      <c r="AR100" s="1022"/>
      <c r="AS100" s="1022"/>
      <c r="AT100" s="1022"/>
      <c r="AU100" s="1022"/>
      <c r="AV100" s="1022"/>
      <c r="AW100" s="1021" t="s">
        <v>915</v>
      </c>
      <c r="AX100" s="1021"/>
      <c r="AY100" s="1021"/>
      <c r="AZ100" s="1021"/>
      <c r="BA100" s="1021"/>
      <c r="BB100" s="1021"/>
      <c r="BC100" s="1021"/>
      <c r="BD100" s="1021"/>
      <c r="BE100" s="1021"/>
      <c r="BF100" s="1021"/>
      <c r="BG100" s="1021"/>
      <c r="BH100" s="1021"/>
      <c r="BI100" s="1021"/>
      <c r="BJ100" s="1021"/>
      <c r="BK100" s="1021"/>
      <c r="BL100" s="1021"/>
      <c r="BM100" s="1021"/>
      <c r="BN100" s="1021"/>
      <c r="BO100" s="1021"/>
      <c r="BP100" s="1021"/>
      <c r="BQ100" s="1021"/>
      <c r="BR100" s="1021"/>
      <c r="BS100" s="1021"/>
      <c r="BT100" s="1021"/>
      <c r="BU100" s="1021"/>
      <c r="BV100" s="1021"/>
      <c r="BW100" s="1021"/>
      <c r="BX100" s="1021"/>
    </row>
    <row r="101" spans="1:76" ht="12.75" hidden="1" customHeight="1" outlineLevel="1">
      <c r="A101" s="159"/>
      <c r="B101" s="1"/>
      <c r="C101" s="73" t="str">
        <f>+'X M Pcorr'!I5</f>
        <v>MB</v>
      </c>
      <c r="D101" s="385" t="str">
        <f>+'X M Pcorr'!I4</f>
        <v>Importaciones de bienes</v>
      </c>
      <c r="E101" s="195" t="s">
        <v>1</v>
      </c>
      <c r="F101" s="195" t="s">
        <v>2</v>
      </c>
      <c r="G101" s="532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021" t="s">
        <v>20</v>
      </c>
      <c r="S101" s="1021"/>
      <c r="T101" s="1021"/>
      <c r="U101" s="1021"/>
      <c r="V101" s="1021"/>
      <c r="W101" s="1021"/>
      <c r="X101" s="1022" t="s">
        <v>4</v>
      </c>
      <c r="Y101" s="1022"/>
      <c r="Z101" s="1022"/>
      <c r="AA101" s="1022"/>
      <c r="AB101" s="1022"/>
      <c r="AC101" s="1022"/>
      <c r="AD101" s="1022"/>
      <c r="AE101" s="1022"/>
      <c r="AF101" s="1022"/>
      <c r="AG101" s="1022"/>
      <c r="AH101" s="1022"/>
      <c r="AI101" s="1022"/>
      <c r="AJ101" s="1022"/>
      <c r="AK101" s="1022"/>
      <c r="AL101" s="1022"/>
      <c r="AM101" s="1022"/>
      <c r="AN101" s="1022"/>
      <c r="AO101" s="1022"/>
      <c r="AP101" s="1022"/>
      <c r="AQ101" s="1022"/>
      <c r="AR101" s="1022"/>
      <c r="AS101" s="1022"/>
      <c r="AT101" s="1022"/>
      <c r="AU101" s="1022"/>
      <c r="AV101" s="1022"/>
      <c r="AW101" s="1021" t="s">
        <v>915</v>
      </c>
      <c r="AX101" s="1021"/>
      <c r="AY101" s="1021"/>
      <c r="AZ101" s="1021"/>
      <c r="BA101" s="1021"/>
      <c r="BB101" s="1021"/>
      <c r="BC101" s="1021"/>
      <c r="BD101" s="1021"/>
      <c r="BE101" s="1021"/>
      <c r="BF101" s="1021"/>
      <c r="BG101" s="1021"/>
      <c r="BH101" s="1021"/>
      <c r="BI101" s="1021"/>
      <c r="BJ101" s="1021"/>
      <c r="BK101" s="1021"/>
      <c r="BL101" s="1021"/>
      <c r="BM101" s="1021"/>
      <c r="BN101" s="1021"/>
      <c r="BO101" s="1021"/>
      <c r="BP101" s="1021"/>
      <c r="BQ101" s="1021"/>
      <c r="BR101" s="1021"/>
      <c r="BS101" s="1021"/>
      <c r="BT101" s="1021"/>
      <c r="BU101" s="1021"/>
      <c r="BV101" s="1021"/>
      <c r="BW101" s="1021"/>
      <c r="BX101" s="1021"/>
    </row>
    <row r="102" spans="1:76" ht="12.75" hidden="1" customHeight="1" outlineLevel="1">
      <c r="A102" s="159"/>
      <c r="B102" s="1"/>
      <c r="C102" s="73" t="str">
        <f>+'X M Pcorr'!J5</f>
        <v>MS</v>
      </c>
      <c r="D102" s="385" t="str">
        <f>+'X M Pcorr'!J4</f>
        <v>Importaciones de Servicios</v>
      </c>
      <c r="E102" s="195" t="s">
        <v>1</v>
      </c>
      <c r="F102" s="195" t="s">
        <v>2</v>
      </c>
      <c r="G102" s="532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021" t="s">
        <v>20</v>
      </c>
      <c r="S102" s="1021"/>
      <c r="T102" s="1021"/>
      <c r="U102" s="1021"/>
      <c r="V102" s="1021"/>
      <c r="W102" s="1021"/>
      <c r="X102" s="1022" t="s">
        <v>4</v>
      </c>
      <c r="Y102" s="1022"/>
      <c r="Z102" s="1022"/>
      <c r="AA102" s="1022"/>
      <c r="AB102" s="1022"/>
      <c r="AC102" s="1022"/>
      <c r="AD102" s="1022"/>
      <c r="AE102" s="1022"/>
      <c r="AF102" s="1022"/>
      <c r="AG102" s="1022"/>
      <c r="AH102" s="1022"/>
      <c r="AI102" s="1022"/>
      <c r="AJ102" s="1022"/>
      <c r="AK102" s="1022"/>
      <c r="AL102" s="1022"/>
      <c r="AM102" s="1022"/>
      <c r="AN102" s="1022"/>
      <c r="AO102" s="1022"/>
      <c r="AP102" s="1022"/>
      <c r="AQ102" s="1022"/>
      <c r="AR102" s="1022"/>
      <c r="AS102" s="1022"/>
      <c r="AT102" s="1022"/>
      <c r="AU102" s="1022"/>
      <c r="AV102" s="1022"/>
      <c r="AW102" s="1021" t="s">
        <v>915</v>
      </c>
      <c r="AX102" s="1021"/>
      <c r="AY102" s="1021"/>
      <c r="AZ102" s="1021"/>
      <c r="BA102" s="1021"/>
      <c r="BB102" s="1021"/>
      <c r="BC102" s="1021"/>
      <c r="BD102" s="1021"/>
      <c r="BE102" s="1021"/>
      <c r="BF102" s="1021"/>
      <c r="BG102" s="1021"/>
      <c r="BH102" s="1021"/>
      <c r="BI102" s="1021"/>
      <c r="BJ102" s="1021"/>
      <c r="BK102" s="1021"/>
      <c r="BL102" s="1021"/>
      <c r="BM102" s="1021"/>
      <c r="BN102" s="1021"/>
      <c r="BO102" s="1021"/>
      <c r="BP102" s="1021"/>
      <c r="BQ102" s="1021"/>
      <c r="BR102" s="1021"/>
      <c r="BS102" s="1021"/>
      <c r="BT102" s="1021"/>
      <c r="BU102" s="1021"/>
      <c r="BV102" s="1021"/>
      <c r="BW102" s="1021"/>
      <c r="BX102" s="1021"/>
    </row>
    <row r="103" spans="1:76" ht="12.75" hidden="1" customHeight="1" outlineLevel="1">
      <c r="A103" s="159"/>
      <c r="B103" s="1"/>
      <c r="C103" s="73" t="str">
        <f>+'X M Pcorr'!K5</f>
        <v>MS_NTUR</v>
      </c>
      <c r="D103" s="385" t="str">
        <f>+'X M Pcorr'!K4</f>
        <v>Importaciones de servicios. Servicios no turísticos</v>
      </c>
      <c r="E103" s="195" t="s">
        <v>1</v>
      </c>
      <c r="F103" s="195" t="s">
        <v>2</v>
      </c>
      <c r="G103" s="73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021" t="s">
        <v>20</v>
      </c>
      <c r="S103" s="1021"/>
      <c r="T103" s="1021"/>
      <c r="U103" s="1021"/>
      <c r="V103" s="1021"/>
      <c r="W103" s="1021"/>
      <c r="X103" s="1022" t="s">
        <v>4</v>
      </c>
      <c r="Y103" s="1022"/>
      <c r="Z103" s="1022"/>
      <c r="AA103" s="1022"/>
      <c r="AB103" s="1022"/>
      <c r="AC103" s="1022"/>
      <c r="AD103" s="1022"/>
      <c r="AE103" s="1022"/>
      <c r="AF103" s="1022"/>
      <c r="AG103" s="1022"/>
      <c r="AH103" s="1022"/>
      <c r="AI103" s="1022"/>
      <c r="AJ103" s="1022"/>
      <c r="AK103" s="1022"/>
      <c r="AL103" s="1022"/>
      <c r="AM103" s="1022"/>
      <c r="AN103" s="1022"/>
      <c r="AO103" s="1022"/>
      <c r="AP103" s="1022"/>
      <c r="AQ103" s="1022"/>
      <c r="AR103" s="1022"/>
      <c r="AS103" s="1022"/>
      <c r="AT103" s="1022"/>
      <c r="AU103" s="1022"/>
      <c r="AV103" s="1022"/>
      <c r="AW103" s="1021" t="s">
        <v>915</v>
      </c>
      <c r="AX103" s="1021"/>
      <c r="AY103" s="1021"/>
      <c r="AZ103" s="1021"/>
      <c r="BA103" s="1021"/>
      <c r="BB103" s="1021"/>
      <c r="BC103" s="1021"/>
      <c r="BD103" s="1021"/>
      <c r="BE103" s="1021"/>
      <c r="BF103" s="1021"/>
      <c r="BG103" s="1021"/>
      <c r="BH103" s="1021"/>
      <c r="BI103" s="1021"/>
      <c r="BJ103" s="1021"/>
      <c r="BK103" s="1021"/>
      <c r="BL103" s="1021"/>
      <c r="BM103" s="1021"/>
      <c r="BN103" s="1021"/>
      <c r="BO103" s="1021"/>
      <c r="BP103" s="1021"/>
      <c r="BQ103" s="1021"/>
      <c r="BR103" s="1021"/>
      <c r="BS103" s="1021"/>
      <c r="BT103" s="1021"/>
      <c r="BU103" s="1021"/>
      <c r="BV103" s="1021"/>
      <c r="BW103" s="1021"/>
      <c r="BX103" s="1021"/>
    </row>
    <row r="104" spans="1:76" ht="12.75" hidden="1" customHeight="1" outlineLevel="1">
      <c r="A104" s="159"/>
      <c r="B104" s="1"/>
      <c r="C104" s="73" t="str">
        <f>+'X M Pcorr'!L5</f>
        <v>MS_GHRERM</v>
      </c>
      <c r="D104" s="385" t="str">
        <f>+'X M Pcorr'!L4</f>
        <v>Importaciones de servicios. Gasto de los hogares residentes en el resto del mundo</v>
      </c>
      <c r="E104" s="195" t="s">
        <v>1</v>
      </c>
      <c r="F104" s="195" t="s">
        <v>2</v>
      </c>
      <c r="G104" s="73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021" t="s">
        <v>20</v>
      </c>
      <c r="S104" s="1021"/>
      <c r="T104" s="1021"/>
      <c r="U104" s="1021"/>
      <c r="V104" s="1021"/>
      <c r="W104" s="1021"/>
      <c r="X104" s="1022" t="s">
        <v>4</v>
      </c>
      <c r="Y104" s="1022"/>
      <c r="Z104" s="1022"/>
      <c r="AA104" s="1022"/>
      <c r="AB104" s="1022"/>
      <c r="AC104" s="1022"/>
      <c r="AD104" s="1022"/>
      <c r="AE104" s="1022"/>
      <c r="AF104" s="1022"/>
      <c r="AG104" s="1022"/>
      <c r="AH104" s="1022"/>
      <c r="AI104" s="1022"/>
      <c r="AJ104" s="1022"/>
      <c r="AK104" s="1022"/>
      <c r="AL104" s="1022"/>
      <c r="AM104" s="1022"/>
      <c r="AN104" s="1022"/>
      <c r="AO104" s="1022"/>
      <c r="AP104" s="1022"/>
      <c r="AQ104" s="1022"/>
      <c r="AR104" s="1022"/>
      <c r="AS104" s="1022"/>
      <c r="AT104" s="1022"/>
      <c r="AU104" s="1022"/>
      <c r="AV104" s="1022"/>
      <c r="AW104" s="1021" t="s">
        <v>915</v>
      </c>
      <c r="AX104" s="1021"/>
      <c r="AY104" s="1021"/>
      <c r="AZ104" s="1021"/>
      <c r="BA104" s="1021"/>
      <c r="BB104" s="1021"/>
      <c r="BC104" s="1021"/>
      <c r="BD104" s="1021"/>
      <c r="BE104" s="1021"/>
      <c r="BF104" s="1021"/>
      <c r="BG104" s="1021"/>
      <c r="BH104" s="1021"/>
      <c r="BI104" s="1021"/>
      <c r="BJ104" s="1021"/>
      <c r="BK104" s="1021"/>
      <c r="BL104" s="1021"/>
      <c r="BM104" s="1021"/>
      <c r="BN104" s="1021"/>
      <c r="BO104" s="1021"/>
      <c r="BP104" s="1021"/>
      <c r="BQ104" s="1021"/>
      <c r="BR104" s="1021"/>
      <c r="BS104" s="1021"/>
      <c r="BT104" s="1021"/>
      <c r="BU104" s="1021"/>
      <c r="BV104" s="1021"/>
      <c r="BW104" s="1021"/>
      <c r="BX104" s="1021"/>
    </row>
    <row r="105" spans="1:76" ht="12.75" hidden="1" customHeight="1" outlineLevel="1">
      <c r="A105" s="3"/>
      <c r="B105" s="1"/>
      <c r="C105" s="170"/>
      <c r="D105" s="171"/>
      <c r="E105" s="160"/>
      <c r="F105" s="160"/>
      <c r="G105" s="182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</row>
    <row r="106" spans="1:76" ht="12.75" customHeight="1" collapsed="1">
      <c r="A106" s="3"/>
      <c r="B106" s="1"/>
      <c r="C106" s="170"/>
      <c r="D106" s="171"/>
      <c r="E106" s="160"/>
      <c r="F106" s="160"/>
      <c r="G106" s="182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  <c r="BJ106" s="156"/>
      <c r="BK106" s="156"/>
      <c r="BL106" s="156"/>
      <c r="BM106" s="156"/>
      <c r="BN106" s="156"/>
      <c r="BO106" s="156"/>
      <c r="BP106" s="156"/>
      <c r="BQ106" s="156"/>
      <c r="BR106" s="156"/>
      <c r="BS106" s="156"/>
    </row>
    <row r="107" spans="1:76" ht="12.75" customHeight="1">
      <c r="A107" s="158" t="s">
        <v>200</v>
      </c>
      <c r="B107" s="408" t="str">
        <f>+'X M Pctes'!B1</f>
        <v>CUADRO 9:    COMERCIO EXTERIOR (PRECIOS CONSTANTES)</v>
      </c>
      <c r="C107" s="411"/>
      <c r="D107" s="409" t="str">
        <f>+A4</f>
        <v>AÑO 2015=100</v>
      </c>
      <c r="E107" s="409"/>
      <c r="F107" s="410"/>
      <c r="G107" s="410"/>
      <c r="H107" s="1024"/>
      <c r="I107" s="1025"/>
      <c r="J107" s="1025"/>
      <c r="K107" s="1025"/>
      <c r="L107" s="1025"/>
      <c r="M107" s="1025"/>
      <c r="N107" s="1025"/>
      <c r="O107" s="1025"/>
      <c r="P107" s="1025"/>
      <c r="Q107" s="1025"/>
      <c r="R107" s="1025"/>
      <c r="S107" s="1025"/>
      <c r="T107" s="1025"/>
      <c r="U107" s="1025"/>
      <c r="V107" s="1025"/>
      <c r="W107" s="1025"/>
      <c r="X107" s="1025"/>
      <c r="Y107" s="1025"/>
      <c r="Z107" s="1025"/>
      <c r="AA107" s="1025"/>
      <c r="AB107" s="1025"/>
      <c r="AC107" s="1025"/>
      <c r="AD107" s="1025"/>
      <c r="AE107" s="1025"/>
      <c r="AF107" s="1025"/>
      <c r="AG107" s="1025"/>
      <c r="AH107" s="1025"/>
      <c r="AI107" s="1025"/>
      <c r="AJ107" s="1025"/>
      <c r="AK107" s="1025"/>
      <c r="AL107" s="1025"/>
      <c r="AM107" s="1025"/>
      <c r="AN107" s="1025"/>
      <c r="AO107" s="1025"/>
      <c r="AP107" s="1025"/>
      <c r="AQ107" s="1025"/>
      <c r="AR107" s="1025"/>
      <c r="AS107" s="1025"/>
      <c r="AT107" s="1025"/>
      <c r="AU107" s="1025"/>
      <c r="AV107" s="1025"/>
      <c r="AW107" s="1025"/>
      <c r="AX107" s="1025"/>
      <c r="AY107" s="1025"/>
      <c r="AZ107" s="1025"/>
      <c r="BA107" s="1025"/>
      <c r="BB107" s="1025"/>
      <c r="BC107" s="1025"/>
      <c r="BD107" s="1025"/>
      <c r="BE107" s="1025"/>
      <c r="BF107" s="1025"/>
      <c r="BG107" s="1025"/>
      <c r="BH107" s="1025"/>
      <c r="BI107" s="1025"/>
      <c r="BJ107" s="1025"/>
      <c r="BK107" s="1025"/>
      <c r="BL107" s="1025"/>
      <c r="BM107" s="1025"/>
      <c r="BN107" s="1025"/>
      <c r="BO107" s="1025"/>
      <c r="BP107" s="1025"/>
      <c r="BQ107" s="1025"/>
      <c r="BR107" s="1025"/>
      <c r="BS107" s="1025"/>
      <c r="BT107" s="1025"/>
      <c r="BU107" s="1025"/>
      <c r="BV107" s="1025"/>
      <c r="BW107" s="1025"/>
      <c r="BX107" s="1025"/>
    </row>
    <row r="108" spans="1:76" ht="12.75" hidden="1" customHeight="1" outlineLevel="1" collapsed="1">
      <c r="A108" s="3"/>
      <c r="B108" s="1"/>
      <c r="C108" s="170"/>
      <c r="D108" s="171"/>
      <c r="E108" s="160"/>
      <c r="F108" s="160"/>
      <c r="G108" s="182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  <c r="BJ108" s="156"/>
      <c r="BK108" s="156"/>
      <c r="BL108" s="156"/>
      <c r="BM108" s="156"/>
      <c r="BN108" s="156"/>
      <c r="BO108" s="156"/>
      <c r="BP108" s="156"/>
      <c r="BQ108" s="156"/>
      <c r="BR108" s="156"/>
      <c r="BS108" s="156"/>
    </row>
    <row r="109" spans="1:76" ht="12.75" hidden="1" customHeight="1" outlineLevel="1">
      <c r="A109" s="159"/>
      <c r="B109" s="1"/>
      <c r="C109" s="73" t="str">
        <f>+'X M Pctes'!B5</f>
        <v>PIBpctes15</v>
      </c>
      <c r="D109" s="385" t="str">
        <f>+'X M Pctes'!B4</f>
        <v>Producto Interior Bruto a precios constantes</v>
      </c>
      <c r="E109" s="195" t="s">
        <v>13</v>
      </c>
      <c r="F109" s="195" t="s">
        <v>2</v>
      </c>
      <c r="G109" s="532"/>
      <c r="H109" s="1022" t="s">
        <v>3</v>
      </c>
      <c r="I109" s="1022"/>
      <c r="J109" s="1022"/>
      <c r="K109" s="1022"/>
      <c r="L109" s="1022"/>
      <c r="M109" s="1022"/>
      <c r="N109" s="1022"/>
      <c r="O109" s="1022"/>
      <c r="P109" s="1022"/>
      <c r="Q109" s="1022"/>
      <c r="R109" s="1021" t="s">
        <v>4</v>
      </c>
      <c r="S109" s="1021"/>
      <c r="T109" s="1021"/>
      <c r="U109" s="1021"/>
      <c r="V109" s="1021"/>
      <c r="W109" s="1021"/>
      <c r="X109" s="1021"/>
      <c r="Y109" s="1021"/>
      <c r="Z109" s="1021"/>
      <c r="AA109" s="1021"/>
      <c r="AB109" s="1021"/>
      <c r="AC109" s="1021"/>
      <c r="AD109" s="1021"/>
      <c r="AE109" s="1021"/>
      <c r="AF109" s="1021"/>
      <c r="AG109" s="1021"/>
      <c r="AH109" s="1022" t="s">
        <v>5</v>
      </c>
      <c r="AI109" s="1022"/>
      <c r="AJ109" s="1022"/>
      <c r="AK109" s="1022"/>
      <c r="AL109" s="1022"/>
      <c r="AM109" s="1022"/>
      <c r="AN109" s="1022"/>
      <c r="AO109" s="1022"/>
      <c r="AP109" s="1022"/>
      <c r="AQ109" s="1022"/>
      <c r="AR109" s="1022"/>
      <c r="AS109" s="1022"/>
      <c r="AT109" s="1022"/>
      <c r="AU109" s="1022"/>
      <c r="AV109" s="1022"/>
      <c r="AW109" s="1021" t="s">
        <v>915</v>
      </c>
      <c r="AX109" s="1021"/>
      <c r="AY109" s="1021"/>
      <c r="AZ109" s="1021"/>
      <c r="BA109" s="1021"/>
      <c r="BB109" s="1021"/>
      <c r="BC109" s="1021"/>
      <c r="BD109" s="1021"/>
      <c r="BE109" s="1021"/>
      <c r="BF109" s="1021"/>
      <c r="BG109" s="1021"/>
      <c r="BH109" s="1021"/>
      <c r="BI109" s="1021"/>
      <c r="BJ109" s="1021"/>
      <c r="BK109" s="1021"/>
      <c r="BL109" s="1021"/>
      <c r="BM109" s="1021"/>
      <c r="BN109" s="1021"/>
      <c r="BO109" s="1021"/>
      <c r="BP109" s="1021"/>
      <c r="BQ109" s="1021"/>
      <c r="BR109" s="1021"/>
      <c r="BS109" s="1021"/>
      <c r="BT109" s="1021"/>
      <c r="BU109" s="1021"/>
      <c r="BV109" s="1021"/>
      <c r="BW109" s="1021"/>
      <c r="BX109" s="1021"/>
    </row>
    <row r="110" spans="1:76" ht="12.75" hidden="1" customHeight="1" outlineLevel="1">
      <c r="A110" s="159"/>
      <c r="B110" s="1"/>
      <c r="C110" s="73" t="str">
        <f>+'X M Pctes'!C5</f>
        <v>X15</v>
      </c>
      <c r="D110" s="385" t="str">
        <f>+'X M Pctes'!C4</f>
        <v>Exportaciones de bienes y servicios</v>
      </c>
      <c r="E110" s="195" t="s">
        <v>13</v>
      </c>
      <c r="F110" s="195" t="s">
        <v>2</v>
      </c>
      <c r="G110" s="532"/>
      <c r="H110" s="1022" t="s">
        <v>3</v>
      </c>
      <c r="I110" s="1022"/>
      <c r="J110" s="1022"/>
      <c r="K110" s="1022"/>
      <c r="L110" s="1022"/>
      <c r="M110" s="1022"/>
      <c r="N110" s="1022"/>
      <c r="O110" s="1022"/>
      <c r="P110" s="1022"/>
      <c r="Q110" s="1022"/>
      <c r="R110" s="1021" t="s">
        <v>4</v>
      </c>
      <c r="S110" s="1021"/>
      <c r="T110" s="1021"/>
      <c r="U110" s="1021"/>
      <c r="V110" s="1021"/>
      <c r="W110" s="1021"/>
      <c r="X110" s="1021"/>
      <c r="Y110" s="1021"/>
      <c r="Z110" s="1021"/>
      <c r="AA110" s="1021"/>
      <c r="AB110" s="1021"/>
      <c r="AC110" s="1021"/>
      <c r="AD110" s="1021"/>
      <c r="AE110" s="1021"/>
      <c r="AF110" s="1021"/>
      <c r="AG110" s="1021"/>
      <c r="AH110" s="1022" t="s">
        <v>5</v>
      </c>
      <c r="AI110" s="1022"/>
      <c r="AJ110" s="1022"/>
      <c r="AK110" s="1022"/>
      <c r="AL110" s="1022"/>
      <c r="AM110" s="1022"/>
      <c r="AN110" s="1022"/>
      <c r="AO110" s="1022"/>
      <c r="AP110" s="1022"/>
      <c r="AQ110" s="1022"/>
      <c r="AR110" s="1022"/>
      <c r="AS110" s="1022"/>
      <c r="AT110" s="1022"/>
      <c r="AU110" s="1022"/>
      <c r="AV110" s="1022"/>
      <c r="AW110" s="1021" t="s">
        <v>915</v>
      </c>
      <c r="AX110" s="1021"/>
      <c r="AY110" s="1021"/>
      <c r="AZ110" s="1021"/>
      <c r="BA110" s="1021"/>
      <c r="BB110" s="1021"/>
      <c r="BC110" s="1021"/>
      <c r="BD110" s="1021"/>
      <c r="BE110" s="1021"/>
      <c r="BF110" s="1021"/>
      <c r="BG110" s="1021"/>
      <c r="BH110" s="1021"/>
      <c r="BI110" s="1021"/>
      <c r="BJ110" s="1021"/>
      <c r="BK110" s="1021"/>
      <c r="BL110" s="1021"/>
      <c r="BM110" s="1021"/>
      <c r="BN110" s="1021"/>
      <c r="BO110" s="1021"/>
      <c r="BP110" s="1021"/>
      <c r="BQ110" s="1021"/>
      <c r="BR110" s="1021"/>
      <c r="BS110" s="1021"/>
      <c r="BT110" s="1021"/>
      <c r="BU110" s="1021"/>
      <c r="BV110" s="1021"/>
      <c r="BW110" s="1021"/>
      <c r="BX110" s="1021"/>
    </row>
    <row r="111" spans="1:76" ht="12.75" hidden="1" customHeight="1" outlineLevel="1">
      <c r="A111" s="159"/>
      <c r="B111" s="1"/>
      <c r="C111" s="73" t="str">
        <f>+'X M Pctes'!D5</f>
        <v>XB15</v>
      </c>
      <c r="D111" s="385" t="str">
        <f>+'X M Pctes'!D4</f>
        <v>Exportaciones de bienes</v>
      </c>
      <c r="E111" s="195" t="s">
        <v>13</v>
      </c>
      <c r="F111" s="195" t="s">
        <v>2</v>
      </c>
      <c r="G111" s="532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021" t="s">
        <v>20</v>
      </c>
      <c r="S111" s="1021"/>
      <c r="T111" s="1021"/>
      <c r="U111" s="1021"/>
      <c r="V111" s="1021"/>
      <c r="W111" s="1021"/>
      <c r="X111" s="1022" t="s">
        <v>4</v>
      </c>
      <c r="Y111" s="1022"/>
      <c r="Z111" s="1022"/>
      <c r="AA111" s="1022"/>
      <c r="AB111" s="1022"/>
      <c r="AC111" s="1022"/>
      <c r="AD111" s="1022"/>
      <c r="AE111" s="1022"/>
      <c r="AF111" s="1022"/>
      <c r="AG111" s="1022"/>
      <c r="AH111" s="1022"/>
      <c r="AI111" s="1022"/>
      <c r="AJ111" s="1022"/>
      <c r="AK111" s="1022"/>
      <c r="AL111" s="1022"/>
      <c r="AM111" s="1022"/>
      <c r="AN111" s="1022"/>
      <c r="AO111" s="1022"/>
      <c r="AP111" s="1022"/>
      <c r="AQ111" s="1022"/>
      <c r="AR111" s="1022"/>
      <c r="AS111" s="1022"/>
      <c r="AT111" s="1022"/>
      <c r="AU111" s="1022"/>
      <c r="AV111" s="1022"/>
      <c r="AW111" s="1021" t="s">
        <v>915</v>
      </c>
      <c r="AX111" s="1021"/>
      <c r="AY111" s="1021"/>
      <c r="AZ111" s="1021"/>
      <c r="BA111" s="1021"/>
      <c r="BB111" s="1021"/>
      <c r="BC111" s="1021"/>
      <c r="BD111" s="1021"/>
      <c r="BE111" s="1021"/>
      <c r="BF111" s="1021"/>
      <c r="BG111" s="1021"/>
      <c r="BH111" s="1021"/>
      <c r="BI111" s="1021"/>
      <c r="BJ111" s="1021"/>
      <c r="BK111" s="1021"/>
      <c r="BL111" s="1021"/>
      <c r="BM111" s="1021"/>
      <c r="BN111" s="1021"/>
      <c r="BO111" s="1021"/>
      <c r="BP111" s="1021"/>
      <c r="BQ111" s="1021"/>
      <c r="BR111" s="1021"/>
      <c r="BS111" s="1021"/>
      <c r="BT111" s="1021"/>
      <c r="BU111" s="1021"/>
      <c r="BV111" s="1021"/>
      <c r="BW111" s="1021"/>
      <c r="BX111" s="1021"/>
    </row>
    <row r="112" spans="1:76" ht="12.75" hidden="1" customHeight="1" outlineLevel="1">
      <c r="A112" s="159"/>
      <c r="B112" s="1"/>
      <c r="C112" s="73" t="str">
        <f>+'X M Pctes'!E5</f>
        <v>XS15</v>
      </c>
      <c r="D112" s="385" t="str">
        <f>+'X M Pctes'!E4</f>
        <v>Exportaciones de servicios</v>
      </c>
      <c r="E112" s="195" t="s">
        <v>13</v>
      </c>
      <c r="F112" s="195" t="s">
        <v>2</v>
      </c>
      <c r="G112" s="532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021" t="s">
        <v>20</v>
      </c>
      <c r="S112" s="1021"/>
      <c r="T112" s="1021"/>
      <c r="U112" s="1021"/>
      <c r="V112" s="1021"/>
      <c r="W112" s="1021"/>
      <c r="X112" s="1022" t="s">
        <v>4</v>
      </c>
      <c r="Y112" s="1022"/>
      <c r="Z112" s="1022"/>
      <c r="AA112" s="1022"/>
      <c r="AB112" s="1022"/>
      <c r="AC112" s="1022"/>
      <c r="AD112" s="1022"/>
      <c r="AE112" s="1022"/>
      <c r="AF112" s="1022"/>
      <c r="AG112" s="1022"/>
      <c r="AH112" s="1022"/>
      <c r="AI112" s="1022"/>
      <c r="AJ112" s="1022"/>
      <c r="AK112" s="1022"/>
      <c r="AL112" s="1022"/>
      <c r="AM112" s="1022"/>
      <c r="AN112" s="1022"/>
      <c r="AO112" s="1022"/>
      <c r="AP112" s="1022"/>
      <c r="AQ112" s="1022"/>
      <c r="AR112" s="1022"/>
      <c r="AS112" s="1022"/>
      <c r="AT112" s="1022"/>
      <c r="AU112" s="1022"/>
      <c r="AV112" s="1022"/>
      <c r="AW112" s="1021" t="s">
        <v>915</v>
      </c>
      <c r="AX112" s="1021"/>
      <c r="AY112" s="1021"/>
      <c r="AZ112" s="1021"/>
      <c r="BA112" s="1021"/>
      <c r="BB112" s="1021"/>
      <c r="BC112" s="1021"/>
      <c r="BD112" s="1021"/>
      <c r="BE112" s="1021"/>
      <c r="BF112" s="1021"/>
      <c r="BG112" s="1021"/>
      <c r="BH112" s="1021"/>
      <c r="BI112" s="1021"/>
      <c r="BJ112" s="1021"/>
      <c r="BK112" s="1021"/>
      <c r="BL112" s="1021"/>
      <c r="BM112" s="1021"/>
      <c r="BN112" s="1021"/>
      <c r="BO112" s="1021"/>
      <c r="BP112" s="1021"/>
      <c r="BQ112" s="1021"/>
      <c r="BR112" s="1021"/>
      <c r="BS112" s="1021"/>
      <c r="BT112" s="1021"/>
      <c r="BU112" s="1021"/>
      <c r="BV112" s="1021"/>
      <c r="BW112" s="1021"/>
      <c r="BX112" s="1021"/>
    </row>
    <row r="113" spans="1:76" ht="12.75" hidden="1" customHeight="1" outlineLevel="1">
      <c r="A113" s="159"/>
      <c r="B113" s="1"/>
      <c r="C113" s="73" t="str">
        <f>+'X M Pctes'!F5</f>
        <v>XS_NTUR15</v>
      </c>
      <c r="D113" s="385" t="str">
        <f>+'X M Pctes'!F4</f>
        <v>Exportaciones de servicios. Servicios no turísticos</v>
      </c>
      <c r="E113" s="195" t="s">
        <v>13</v>
      </c>
      <c r="F113" s="195" t="s">
        <v>2</v>
      </c>
      <c r="G113" s="532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021" t="s">
        <v>20</v>
      </c>
      <c r="S113" s="1021"/>
      <c r="T113" s="1021"/>
      <c r="U113" s="1021"/>
      <c r="V113" s="1021"/>
      <c r="W113" s="1021"/>
      <c r="X113" s="1022" t="s">
        <v>4</v>
      </c>
      <c r="Y113" s="1022"/>
      <c r="Z113" s="1022"/>
      <c r="AA113" s="1022"/>
      <c r="AB113" s="1022"/>
      <c r="AC113" s="1022"/>
      <c r="AD113" s="1022"/>
      <c r="AE113" s="1022"/>
      <c r="AF113" s="1022"/>
      <c r="AG113" s="1022"/>
      <c r="AH113" s="1022"/>
      <c r="AI113" s="1022"/>
      <c r="AJ113" s="1022"/>
      <c r="AK113" s="1022"/>
      <c r="AL113" s="1022"/>
      <c r="AM113" s="1022"/>
      <c r="AN113" s="1022"/>
      <c r="AO113" s="1022"/>
      <c r="AP113" s="1022"/>
      <c r="AQ113" s="1022"/>
      <c r="AR113" s="1022"/>
      <c r="AS113" s="1022"/>
      <c r="AT113" s="1022"/>
      <c r="AU113" s="1022"/>
      <c r="AV113" s="1022"/>
      <c r="AW113" s="1021" t="s">
        <v>915</v>
      </c>
      <c r="AX113" s="1021"/>
      <c r="AY113" s="1021"/>
      <c r="AZ113" s="1021"/>
      <c r="BA113" s="1021"/>
      <c r="BB113" s="1021"/>
      <c r="BC113" s="1021"/>
      <c r="BD113" s="1021"/>
      <c r="BE113" s="1021"/>
      <c r="BF113" s="1021"/>
      <c r="BG113" s="1021"/>
      <c r="BH113" s="1021"/>
      <c r="BI113" s="1021"/>
      <c r="BJ113" s="1021"/>
      <c r="BK113" s="1021"/>
      <c r="BL113" s="1021"/>
      <c r="BM113" s="1021"/>
      <c r="BN113" s="1021"/>
      <c r="BO113" s="1021"/>
      <c r="BP113" s="1021"/>
      <c r="BQ113" s="1021"/>
      <c r="BR113" s="1021"/>
      <c r="BS113" s="1021"/>
      <c r="BT113" s="1021"/>
      <c r="BU113" s="1021"/>
      <c r="BV113" s="1021"/>
      <c r="BW113" s="1021"/>
      <c r="BX113" s="1021"/>
    </row>
    <row r="114" spans="1:76" ht="12.75" hidden="1" customHeight="1" outlineLevel="1">
      <c r="A114" s="159"/>
      <c r="B114" s="1"/>
      <c r="C114" s="73" t="str">
        <f>+'X M Pctes'!G5</f>
        <v>XS_GHNRETN15</v>
      </c>
      <c r="D114" s="385" t="str">
        <f>+'X M Pctes'!G4</f>
        <v>Exportaciones de servicios. Gasto de los hogares no residentes en el territorio económico</v>
      </c>
      <c r="E114" s="195" t="s">
        <v>13</v>
      </c>
      <c r="F114" s="195" t="s">
        <v>2</v>
      </c>
      <c r="G114" s="532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021" t="s">
        <v>20</v>
      </c>
      <c r="S114" s="1021"/>
      <c r="T114" s="1021"/>
      <c r="U114" s="1021"/>
      <c r="V114" s="1021"/>
      <c r="W114" s="1021"/>
      <c r="X114" s="1022" t="s">
        <v>4</v>
      </c>
      <c r="Y114" s="1022"/>
      <c r="Z114" s="1022"/>
      <c r="AA114" s="1022"/>
      <c r="AB114" s="1022"/>
      <c r="AC114" s="1022"/>
      <c r="AD114" s="1022"/>
      <c r="AE114" s="1022"/>
      <c r="AF114" s="1022"/>
      <c r="AG114" s="1022"/>
      <c r="AH114" s="1022"/>
      <c r="AI114" s="1022"/>
      <c r="AJ114" s="1022"/>
      <c r="AK114" s="1022"/>
      <c r="AL114" s="1022"/>
      <c r="AM114" s="1022"/>
      <c r="AN114" s="1022"/>
      <c r="AO114" s="1022"/>
      <c r="AP114" s="1022"/>
      <c r="AQ114" s="1022"/>
      <c r="AR114" s="1022"/>
      <c r="AS114" s="1022"/>
      <c r="AT114" s="1022"/>
      <c r="AU114" s="1022"/>
      <c r="AV114" s="1022"/>
      <c r="AW114" s="1021" t="s">
        <v>915</v>
      </c>
      <c r="AX114" s="1021"/>
      <c r="AY114" s="1021"/>
      <c r="AZ114" s="1021"/>
      <c r="BA114" s="1021"/>
      <c r="BB114" s="1021"/>
      <c r="BC114" s="1021"/>
      <c r="BD114" s="1021"/>
      <c r="BE114" s="1021"/>
      <c r="BF114" s="1021"/>
      <c r="BG114" s="1021"/>
      <c r="BH114" s="1021"/>
      <c r="BI114" s="1021"/>
      <c r="BJ114" s="1021"/>
      <c r="BK114" s="1021"/>
      <c r="BL114" s="1021"/>
      <c r="BM114" s="1021"/>
      <c r="BN114" s="1021"/>
      <c r="BO114" s="1021"/>
      <c r="BP114" s="1021"/>
      <c r="BQ114" s="1021"/>
      <c r="BR114" s="1021"/>
      <c r="BS114" s="1021"/>
      <c r="BT114" s="1021"/>
      <c r="BU114" s="1021"/>
      <c r="BV114" s="1021"/>
      <c r="BW114" s="1021"/>
      <c r="BX114" s="1021"/>
    </row>
    <row r="115" spans="1:76" ht="12.75" hidden="1" customHeight="1" outlineLevel="1">
      <c r="A115" s="159"/>
      <c r="B115" s="1"/>
      <c r="C115" s="73" t="str">
        <f>+'X M Pctes'!H5</f>
        <v>M15</v>
      </c>
      <c r="D115" s="385" t="str">
        <f>+'X M Pctes'!H4</f>
        <v>Importaciones de bienes y servicios</v>
      </c>
      <c r="E115" s="195" t="s">
        <v>13</v>
      </c>
      <c r="F115" s="195" t="s">
        <v>2</v>
      </c>
      <c r="G115" s="532"/>
      <c r="H115" s="1022" t="s">
        <v>3</v>
      </c>
      <c r="I115" s="1022"/>
      <c r="J115" s="1022"/>
      <c r="K115" s="1022"/>
      <c r="L115" s="1022"/>
      <c r="M115" s="1022"/>
      <c r="N115" s="1022"/>
      <c r="O115" s="1022"/>
      <c r="P115" s="1022"/>
      <c r="Q115" s="1022"/>
      <c r="R115" s="1021" t="s">
        <v>4</v>
      </c>
      <c r="S115" s="1021"/>
      <c r="T115" s="1021"/>
      <c r="U115" s="1021"/>
      <c r="V115" s="1021"/>
      <c r="W115" s="1021"/>
      <c r="X115" s="1021"/>
      <c r="Y115" s="1021"/>
      <c r="Z115" s="1021"/>
      <c r="AA115" s="1021"/>
      <c r="AB115" s="1021"/>
      <c r="AC115" s="1021"/>
      <c r="AD115" s="1021"/>
      <c r="AE115" s="1021"/>
      <c r="AF115" s="1021"/>
      <c r="AG115" s="1021"/>
      <c r="AH115" s="1022" t="s">
        <v>5</v>
      </c>
      <c r="AI115" s="1022"/>
      <c r="AJ115" s="1022"/>
      <c r="AK115" s="1022"/>
      <c r="AL115" s="1022"/>
      <c r="AM115" s="1022"/>
      <c r="AN115" s="1022"/>
      <c r="AO115" s="1022"/>
      <c r="AP115" s="1022"/>
      <c r="AQ115" s="1022"/>
      <c r="AR115" s="1022"/>
      <c r="AS115" s="1022"/>
      <c r="AT115" s="1022"/>
      <c r="AU115" s="1022"/>
      <c r="AV115" s="1022"/>
      <c r="AW115" s="1021" t="s">
        <v>915</v>
      </c>
      <c r="AX115" s="1021"/>
      <c r="AY115" s="1021"/>
      <c r="AZ115" s="1021"/>
      <c r="BA115" s="1021"/>
      <c r="BB115" s="1021"/>
      <c r="BC115" s="1021"/>
      <c r="BD115" s="1021"/>
      <c r="BE115" s="1021"/>
      <c r="BF115" s="1021"/>
      <c r="BG115" s="1021"/>
      <c r="BH115" s="1021"/>
      <c r="BI115" s="1021"/>
      <c r="BJ115" s="1021"/>
      <c r="BK115" s="1021"/>
      <c r="BL115" s="1021"/>
      <c r="BM115" s="1021"/>
      <c r="BN115" s="1021"/>
      <c r="BO115" s="1021"/>
      <c r="BP115" s="1021"/>
      <c r="BQ115" s="1021"/>
      <c r="BR115" s="1021"/>
      <c r="BS115" s="1021"/>
      <c r="BT115" s="1021"/>
      <c r="BU115" s="1021"/>
      <c r="BV115" s="1021"/>
      <c r="BW115" s="1021"/>
      <c r="BX115" s="1021"/>
    </row>
    <row r="116" spans="1:76" ht="12.75" hidden="1" customHeight="1" outlineLevel="1">
      <c r="A116" s="159"/>
      <c r="B116" s="1"/>
      <c r="C116" s="73" t="str">
        <f>+'X M Pctes'!I5</f>
        <v>MB15</v>
      </c>
      <c r="D116" s="385" t="str">
        <f>+'X M Pctes'!I4</f>
        <v>Importaciones de bienes</v>
      </c>
      <c r="E116" s="195" t="s">
        <v>13</v>
      </c>
      <c r="F116" s="195" t="s">
        <v>2</v>
      </c>
      <c r="G116" s="532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021" t="s">
        <v>20</v>
      </c>
      <c r="S116" s="1021"/>
      <c r="T116" s="1021"/>
      <c r="U116" s="1021"/>
      <c r="V116" s="1021"/>
      <c r="W116" s="1021"/>
      <c r="X116" s="1022" t="s">
        <v>4</v>
      </c>
      <c r="Y116" s="1022"/>
      <c r="Z116" s="1022"/>
      <c r="AA116" s="1022"/>
      <c r="AB116" s="1022"/>
      <c r="AC116" s="1022"/>
      <c r="AD116" s="1022"/>
      <c r="AE116" s="1022"/>
      <c r="AF116" s="1022"/>
      <c r="AG116" s="1022"/>
      <c r="AH116" s="1022"/>
      <c r="AI116" s="1022"/>
      <c r="AJ116" s="1022"/>
      <c r="AK116" s="1022"/>
      <c r="AL116" s="1022"/>
      <c r="AM116" s="1022"/>
      <c r="AN116" s="1022"/>
      <c r="AO116" s="1022"/>
      <c r="AP116" s="1022"/>
      <c r="AQ116" s="1022"/>
      <c r="AR116" s="1022"/>
      <c r="AS116" s="1022"/>
      <c r="AT116" s="1022"/>
      <c r="AU116" s="1022"/>
      <c r="AV116" s="1022"/>
      <c r="AW116" s="1021" t="s">
        <v>915</v>
      </c>
      <c r="AX116" s="1021"/>
      <c r="AY116" s="1021"/>
      <c r="AZ116" s="1021"/>
      <c r="BA116" s="1021"/>
      <c r="BB116" s="1021"/>
      <c r="BC116" s="1021"/>
      <c r="BD116" s="1021"/>
      <c r="BE116" s="1021"/>
      <c r="BF116" s="1021"/>
      <c r="BG116" s="1021"/>
      <c r="BH116" s="1021"/>
      <c r="BI116" s="1021"/>
      <c r="BJ116" s="1021"/>
      <c r="BK116" s="1021"/>
      <c r="BL116" s="1021"/>
      <c r="BM116" s="1021"/>
      <c r="BN116" s="1021"/>
      <c r="BO116" s="1021"/>
      <c r="BP116" s="1021"/>
      <c r="BQ116" s="1021"/>
      <c r="BR116" s="1021"/>
      <c r="BS116" s="1021"/>
      <c r="BT116" s="1021"/>
      <c r="BU116" s="1021"/>
      <c r="BV116" s="1021"/>
      <c r="BW116" s="1021"/>
      <c r="BX116" s="1021"/>
    </row>
    <row r="117" spans="1:76" ht="12.75" hidden="1" customHeight="1" outlineLevel="1">
      <c r="A117" s="159"/>
      <c r="B117" s="1"/>
      <c r="C117" s="73" t="str">
        <f>+'X M Pctes'!J5</f>
        <v>MS15</v>
      </c>
      <c r="D117" s="385" t="str">
        <f>+'X M Pctes'!J4</f>
        <v>Importaciones de Servicios</v>
      </c>
      <c r="E117" s="195" t="s">
        <v>13</v>
      </c>
      <c r="F117" s="195" t="s">
        <v>2</v>
      </c>
      <c r="G117" s="532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021" t="s">
        <v>20</v>
      </c>
      <c r="S117" s="1021"/>
      <c r="T117" s="1021"/>
      <c r="U117" s="1021"/>
      <c r="V117" s="1021"/>
      <c r="W117" s="1021"/>
      <c r="X117" s="1022" t="s">
        <v>4</v>
      </c>
      <c r="Y117" s="1022"/>
      <c r="Z117" s="1022"/>
      <c r="AA117" s="1022"/>
      <c r="AB117" s="1022"/>
      <c r="AC117" s="1022"/>
      <c r="AD117" s="1022"/>
      <c r="AE117" s="1022"/>
      <c r="AF117" s="1022"/>
      <c r="AG117" s="1022"/>
      <c r="AH117" s="1022"/>
      <c r="AI117" s="1022"/>
      <c r="AJ117" s="1022"/>
      <c r="AK117" s="1022"/>
      <c r="AL117" s="1022"/>
      <c r="AM117" s="1022"/>
      <c r="AN117" s="1022"/>
      <c r="AO117" s="1022"/>
      <c r="AP117" s="1022"/>
      <c r="AQ117" s="1022"/>
      <c r="AR117" s="1022"/>
      <c r="AS117" s="1022"/>
      <c r="AT117" s="1022"/>
      <c r="AU117" s="1022"/>
      <c r="AV117" s="1022"/>
      <c r="AW117" s="1021" t="s">
        <v>915</v>
      </c>
      <c r="AX117" s="1021"/>
      <c r="AY117" s="1021"/>
      <c r="AZ117" s="1021"/>
      <c r="BA117" s="1021"/>
      <c r="BB117" s="1021"/>
      <c r="BC117" s="1021"/>
      <c r="BD117" s="1021"/>
      <c r="BE117" s="1021"/>
      <c r="BF117" s="1021"/>
      <c r="BG117" s="1021"/>
      <c r="BH117" s="1021"/>
      <c r="BI117" s="1021"/>
      <c r="BJ117" s="1021"/>
      <c r="BK117" s="1021"/>
      <c r="BL117" s="1021"/>
      <c r="BM117" s="1021"/>
      <c r="BN117" s="1021"/>
      <c r="BO117" s="1021"/>
      <c r="BP117" s="1021"/>
      <c r="BQ117" s="1021"/>
      <c r="BR117" s="1021"/>
      <c r="BS117" s="1021"/>
      <c r="BT117" s="1021"/>
      <c r="BU117" s="1021"/>
      <c r="BV117" s="1021"/>
      <c r="BW117" s="1021"/>
      <c r="BX117" s="1021"/>
    </row>
    <row r="118" spans="1:76" ht="12.75" hidden="1" customHeight="1" outlineLevel="1">
      <c r="A118" s="159"/>
      <c r="B118" s="1"/>
      <c r="C118" s="73" t="str">
        <f>+'X M Pctes'!K5</f>
        <v>MS_NTUR15</v>
      </c>
      <c r="D118" s="385" t="str">
        <f>+'X M Pctes'!K4</f>
        <v>Importaciones de servicios. Servicios no turísticos</v>
      </c>
      <c r="E118" s="195" t="s">
        <v>13</v>
      </c>
      <c r="F118" s="195" t="s">
        <v>2</v>
      </c>
      <c r="G118" s="73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021" t="s">
        <v>20</v>
      </c>
      <c r="S118" s="1021"/>
      <c r="T118" s="1021"/>
      <c r="U118" s="1021"/>
      <c r="V118" s="1021"/>
      <c r="W118" s="1021"/>
      <c r="X118" s="1022" t="s">
        <v>4</v>
      </c>
      <c r="Y118" s="1022"/>
      <c r="Z118" s="1022"/>
      <c r="AA118" s="1022"/>
      <c r="AB118" s="1022"/>
      <c r="AC118" s="1022"/>
      <c r="AD118" s="1022"/>
      <c r="AE118" s="1022"/>
      <c r="AF118" s="1022"/>
      <c r="AG118" s="1022"/>
      <c r="AH118" s="1022"/>
      <c r="AI118" s="1022"/>
      <c r="AJ118" s="1022"/>
      <c r="AK118" s="1022"/>
      <c r="AL118" s="1022"/>
      <c r="AM118" s="1022"/>
      <c r="AN118" s="1022"/>
      <c r="AO118" s="1022"/>
      <c r="AP118" s="1022"/>
      <c r="AQ118" s="1022"/>
      <c r="AR118" s="1022"/>
      <c r="AS118" s="1022"/>
      <c r="AT118" s="1022"/>
      <c r="AU118" s="1022"/>
      <c r="AV118" s="1022"/>
      <c r="AW118" s="1021" t="s">
        <v>915</v>
      </c>
      <c r="AX118" s="1021"/>
      <c r="AY118" s="1021"/>
      <c r="AZ118" s="1021"/>
      <c r="BA118" s="1021"/>
      <c r="BB118" s="1021"/>
      <c r="BC118" s="1021"/>
      <c r="BD118" s="1021"/>
      <c r="BE118" s="1021"/>
      <c r="BF118" s="1021"/>
      <c r="BG118" s="1021"/>
      <c r="BH118" s="1021"/>
      <c r="BI118" s="1021"/>
      <c r="BJ118" s="1021"/>
      <c r="BK118" s="1021"/>
      <c r="BL118" s="1021"/>
      <c r="BM118" s="1021"/>
      <c r="BN118" s="1021"/>
      <c r="BO118" s="1021"/>
      <c r="BP118" s="1021"/>
      <c r="BQ118" s="1021"/>
      <c r="BR118" s="1021"/>
      <c r="BS118" s="1021"/>
      <c r="BT118" s="1021"/>
      <c r="BU118" s="1021"/>
      <c r="BV118" s="1021"/>
      <c r="BW118" s="1021"/>
      <c r="BX118" s="1021"/>
    </row>
    <row r="119" spans="1:76" ht="12.75" hidden="1" customHeight="1" outlineLevel="1">
      <c r="A119" s="159"/>
      <c r="B119" s="1"/>
      <c r="C119" s="73" t="str">
        <f>+'X M Pctes'!L5</f>
        <v>MS_GHRERM15</v>
      </c>
      <c r="D119" s="385" t="str">
        <f>+'X M Pctes'!L4</f>
        <v>Importaciones de servicios. Gasto de los hogares residentes en el resto del mundo</v>
      </c>
      <c r="E119" s="195" t="s">
        <v>13</v>
      </c>
      <c r="F119" s="195" t="s">
        <v>2</v>
      </c>
      <c r="G119" s="73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021" t="s">
        <v>20</v>
      </c>
      <c r="S119" s="1021"/>
      <c r="T119" s="1021"/>
      <c r="U119" s="1021"/>
      <c r="V119" s="1021"/>
      <c r="W119" s="1021"/>
      <c r="X119" s="1022" t="s">
        <v>4</v>
      </c>
      <c r="Y119" s="1022"/>
      <c r="Z119" s="1022"/>
      <c r="AA119" s="1022"/>
      <c r="AB119" s="1022"/>
      <c r="AC119" s="1022"/>
      <c r="AD119" s="1022"/>
      <c r="AE119" s="1022"/>
      <c r="AF119" s="1022"/>
      <c r="AG119" s="1022"/>
      <c r="AH119" s="1022"/>
      <c r="AI119" s="1022"/>
      <c r="AJ119" s="1022"/>
      <c r="AK119" s="1022"/>
      <c r="AL119" s="1022"/>
      <c r="AM119" s="1022"/>
      <c r="AN119" s="1022"/>
      <c r="AO119" s="1022"/>
      <c r="AP119" s="1022"/>
      <c r="AQ119" s="1022"/>
      <c r="AR119" s="1022"/>
      <c r="AS119" s="1022"/>
      <c r="AT119" s="1022"/>
      <c r="AU119" s="1022"/>
      <c r="AV119" s="1022"/>
      <c r="AW119" s="1021" t="s">
        <v>915</v>
      </c>
      <c r="AX119" s="1021"/>
      <c r="AY119" s="1021"/>
      <c r="AZ119" s="1021"/>
      <c r="BA119" s="1021"/>
      <c r="BB119" s="1021"/>
      <c r="BC119" s="1021"/>
      <c r="BD119" s="1021"/>
      <c r="BE119" s="1021"/>
      <c r="BF119" s="1021"/>
      <c r="BG119" s="1021"/>
      <c r="BH119" s="1021"/>
      <c r="BI119" s="1021"/>
      <c r="BJ119" s="1021"/>
      <c r="BK119" s="1021"/>
      <c r="BL119" s="1021"/>
      <c r="BM119" s="1021"/>
      <c r="BN119" s="1021"/>
      <c r="BO119" s="1021"/>
      <c r="BP119" s="1021"/>
      <c r="BQ119" s="1021"/>
      <c r="BR119" s="1021"/>
      <c r="BS119" s="1021"/>
      <c r="BT119" s="1021"/>
      <c r="BU119" s="1021"/>
      <c r="BV119" s="1021"/>
      <c r="BW119" s="1021"/>
      <c r="BX119" s="1021"/>
    </row>
    <row r="120" spans="1:76" ht="12.75" hidden="1" customHeight="1" outlineLevel="1">
      <c r="A120" s="3"/>
      <c r="B120" s="1"/>
      <c r="C120" s="170"/>
      <c r="D120" s="171"/>
      <c r="E120" s="160"/>
      <c r="F120" s="160"/>
      <c r="G120" s="182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76" ht="12.75" customHeight="1" collapsed="1">
      <c r="A121" s="3"/>
      <c r="B121" s="1"/>
      <c r="C121" s="170"/>
      <c r="D121" s="171"/>
      <c r="E121" s="160"/>
      <c r="F121" s="160"/>
      <c r="G121" s="182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76" ht="12.75" customHeight="1">
      <c r="A122" s="158" t="s">
        <v>201</v>
      </c>
      <c r="B122" s="408" t="str">
        <f>+'X M Deflactor '!B1</f>
        <v>CUADRO 10:    DEFLACTORES DEL COMERCIO EXTERIOR</v>
      </c>
      <c r="C122" s="411"/>
      <c r="D122" s="409" t="str">
        <f>+A4</f>
        <v>AÑO 2015=100</v>
      </c>
      <c r="E122" s="409"/>
      <c r="F122" s="410"/>
      <c r="G122" s="410"/>
      <c r="H122" s="1024"/>
      <c r="I122" s="1025"/>
      <c r="J122" s="1025"/>
      <c r="K122" s="1025"/>
      <c r="L122" s="1025"/>
      <c r="M122" s="1025"/>
      <c r="N122" s="1025"/>
      <c r="O122" s="1025"/>
      <c r="P122" s="1025"/>
      <c r="Q122" s="1025"/>
      <c r="R122" s="1025"/>
      <c r="S122" s="1025"/>
      <c r="T122" s="1025"/>
      <c r="U122" s="1025"/>
      <c r="V122" s="1025"/>
      <c r="W122" s="1025"/>
      <c r="X122" s="1025"/>
      <c r="Y122" s="1025"/>
      <c r="Z122" s="1025"/>
      <c r="AA122" s="1025"/>
      <c r="AB122" s="1025"/>
      <c r="AC122" s="1025"/>
      <c r="AD122" s="1025"/>
      <c r="AE122" s="1025"/>
      <c r="AF122" s="1025"/>
      <c r="AG122" s="1025"/>
      <c r="AH122" s="1025"/>
      <c r="AI122" s="1025"/>
      <c r="AJ122" s="1025"/>
      <c r="AK122" s="1025"/>
      <c r="AL122" s="1025"/>
      <c r="AM122" s="1025"/>
      <c r="AN122" s="1025"/>
      <c r="AO122" s="1025"/>
      <c r="AP122" s="1025"/>
      <c r="AQ122" s="1025"/>
      <c r="AR122" s="1025"/>
      <c r="AS122" s="1025"/>
      <c r="AT122" s="1025"/>
      <c r="AU122" s="1025"/>
      <c r="AV122" s="1025"/>
      <c r="AW122" s="1025"/>
      <c r="AX122" s="1025"/>
      <c r="AY122" s="1025"/>
      <c r="AZ122" s="1025"/>
      <c r="BA122" s="1025"/>
      <c r="BB122" s="1025"/>
      <c r="BC122" s="1025"/>
      <c r="BD122" s="1025"/>
      <c r="BE122" s="1025"/>
      <c r="BF122" s="1025"/>
      <c r="BG122" s="1025"/>
      <c r="BH122" s="1025"/>
      <c r="BI122" s="1025"/>
      <c r="BJ122" s="1025"/>
      <c r="BK122" s="1025"/>
      <c r="BL122" s="1025"/>
      <c r="BM122" s="1025"/>
      <c r="BN122" s="1025"/>
      <c r="BO122" s="1025"/>
      <c r="BP122" s="1025"/>
      <c r="BQ122" s="1025"/>
      <c r="BR122" s="1025"/>
      <c r="BS122" s="1025"/>
      <c r="BT122" s="1025"/>
      <c r="BU122" s="1025"/>
      <c r="BV122" s="1025"/>
      <c r="BW122" s="1025"/>
      <c r="BX122" s="1025"/>
    </row>
    <row r="123" spans="1:76" ht="12.75" hidden="1" customHeight="1" outlineLevel="1">
      <c r="A123" s="3"/>
      <c r="B123" s="1"/>
      <c r="C123" s="170"/>
      <c r="D123" s="171"/>
      <c r="E123" s="160"/>
      <c r="F123" s="160"/>
      <c r="G123" s="182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76" ht="12.75" hidden="1" customHeight="1" outlineLevel="1">
      <c r="A124" s="3"/>
      <c r="B124" s="1"/>
      <c r="C124" s="73" t="str">
        <f>+'X M Deflactor '!B5</f>
        <v>dPIB</v>
      </c>
      <c r="D124" s="385" t="str">
        <f>+'X M Deflactor '!B4</f>
        <v>Deflactor del Producto Interior Bruto</v>
      </c>
      <c r="E124" s="195"/>
      <c r="F124" s="195" t="s">
        <v>25</v>
      </c>
      <c r="G124" s="73"/>
      <c r="H124" s="1022"/>
      <c r="I124" s="1022"/>
      <c r="J124" s="1022"/>
      <c r="K124" s="1022"/>
      <c r="L124" s="1022"/>
      <c r="M124" s="1022"/>
      <c r="N124" s="1022"/>
      <c r="O124" s="1022"/>
      <c r="P124" s="1022"/>
      <c r="Q124" s="1022"/>
      <c r="R124" s="1022"/>
      <c r="S124" s="1022"/>
      <c r="T124" s="1022"/>
      <c r="U124" s="1022"/>
      <c r="V124" s="1022"/>
      <c r="W124" s="1022"/>
      <c r="X124" s="1022"/>
      <c r="Y124" s="1022"/>
      <c r="Z124" s="1022"/>
      <c r="AA124" s="1022"/>
      <c r="AB124" s="1022"/>
      <c r="AC124" s="1022"/>
      <c r="AD124" s="1022"/>
      <c r="AE124" s="1022"/>
      <c r="AF124" s="1022"/>
      <c r="AG124" s="1022"/>
      <c r="AH124" s="1022"/>
      <c r="AI124" s="1022"/>
      <c r="AJ124" s="1022"/>
      <c r="AK124" s="1022"/>
      <c r="AL124" s="1022"/>
      <c r="AM124" s="1022"/>
      <c r="AN124" s="1022"/>
      <c r="AO124" s="1022"/>
      <c r="AP124" s="1022"/>
      <c r="AQ124" s="1022"/>
      <c r="AR124" s="1022"/>
      <c r="AS124" s="1022"/>
      <c r="AT124" s="1022"/>
      <c r="AU124" s="1022"/>
      <c r="AV124" s="1022"/>
      <c r="AW124" s="1022"/>
      <c r="AX124" s="1022"/>
      <c r="AY124" s="1022"/>
      <c r="AZ124" s="1022"/>
      <c r="BA124" s="1022"/>
      <c r="BB124" s="1022"/>
      <c r="BC124" s="1022"/>
      <c r="BD124" s="1022"/>
      <c r="BE124" s="1022"/>
      <c r="BF124" s="1022"/>
      <c r="BG124" s="1022"/>
      <c r="BH124" s="1022"/>
      <c r="BI124" s="1022"/>
      <c r="BJ124" s="1022"/>
      <c r="BK124" s="1022"/>
      <c r="BL124" s="1022"/>
      <c r="BM124" s="1022"/>
      <c r="BN124" s="1022"/>
      <c r="BO124" s="1022"/>
      <c r="BP124" s="1022"/>
      <c r="BQ124" s="1022"/>
      <c r="BR124" s="1022"/>
      <c r="BS124" s="1022"/>
      <c r="BT124" s="1022"/>
      <c r="BU124" s="1022"/>
      <c r="BV124" s="1022"/>
      <c r="BW124" s="1022"/>
      <c r="BX124" s="1022"/>
    </row>
    <row r="125" spans="1:76" ht="12.75" hidden="1" customHeight="1" outlineLevel="1">
      <c r="A125" s="3"/>
      <c r="B125" s="1"/>
      <c r="C125" s="73" t="str">
        <f>+'X M Deflactor '!C5</f>
        <v>dX</v>
      </c>
      <c r="D125" s="385" t="str">
        <f>+'X M Deflactor '!C4</f>
        <v>Deflactor de las Exportaciones de bienes y servicios</v>
      </c>
      <c r="E125" s="195"/>
      <c r="F125" s="195" t="s">
        <v>25</v>
      </c>
      <c r="G125" s="73"/>
      <c r="H125" s="1022"/>
      <c r="I125" s="1022"/>
      <c r="J125" s="1022"/>
      <c r="K125" s="1022"/>
      <c r="L125" s="1022"/>
      <c r="M125" s="1022"/>
      <c r="N125" s="1022"/>
      <c r="O125" s="1022"/>
      <c r="P125" s="1022"/>
      <c r="Q125" s="1022"/>
      <c r="R125" s="1022"/>
      <c r="S125" s="1022"/>
      <c r="T125" s="1022"/>
      <c r="U125" s="1022"/>
      <c r="V125" s="1022"/>
      <c r="W125" s="1022"/>
      <c r="X125" s="1022"/>
      <c r="Y125" s="1022"/>
      <c r="Z125" s="1022"/>
      <c r="AA125" s="1022"/>
      <c r="AB125" s="1022"/>
      <c r="AC125" s="1022"/>
      <c r="AD125" s="1022"/>
      <c r="AE125" s="1022"/>
      <c r="AF125" s="1022"/>
      <c r="AG125" s="1022"/>
      <c r="AH125" s="1022"/>
      <c r="AI125" s="1022"/>
      <c r="AJ125" s="1022"/>
      <c r="AK125" s="1022"/>
      <c r="AL125" s="1022"/>
      <c r="AM125" s="1022"/>
      <c r="AN125" s="1022"/>
      <c r="AO125" s="1022"/>
      <c r="AP125" s="1022"/>
      <c r="AQ125" s="1022"/>
      <c r="AR125" s="1022"/>
      <c r="AS125" s="1022"/>
      <c r="AT125" s="1022"/>
      <c r="AU125" s="1022"/>
      <c r="AV125" s="1022"/>
      <c r="AW125" s="1022"/>
      <c r="AX125" s="1022"/>
      <c r="AY125" s="1022"/>
      <c r="AZ125" s="1022"/>
      <c r="BA125" s="1022"/>
      <c r="BB125" s="1022"/>
      <c r="BC125" s="1022"/>
      <c r="BD125" s="1022"/>
      <c r="BE125" s="1022"/>
      <c r="BF125" s="1022"/>
      <c r="BG125" s="1022"/>
      <c r="BH125" s="1022"/>
      <c r="BI125" s="1022"/>
      <c r="BJ125" s="1022"/>
      <c r="BK125" s="1022"/>
      <c r="BL125" s="1022"/>
      <c r="BM125" s="1022"/>
      <c r="BN125" s="1022"/>
      <c r="BO125" s="1022"/>
      <c r="BP125" s="1022"/>
      <c r="BQ125" s="1022"/>
      <c r="BR125" s="1022"/>
      <c r="BS125" s="1022"/>
      <c r="BT125" s="1022"/>
      <c r="BU125" s="1022"/>
      <c r="BV125" s="1022"/>
      <c r="BW125" s="1022"/>
      <c r="BX125" s="1022"/>
    </row>
    <row r="126" spans="1:76" ht="12.75" hidden="1" customHeight="1" outlineLevel="1">
      <c r="A126" s="3"/>
      <c r="B126" s="1"/>
      <c r="C126" s="73" t="str">
        <f>+'X M Deflactor '!D5</f>
        <v>dXB</v>
      </c>
      <c r="D126" s="385" t="str">
        <f>+'X M Deflactor '!D4</f>
        <v>Deflactor de las Exportaciones de bienes</v>
      </c>
      <c r="E126" s="195"/>
      <c r="F126" s="195" t="s">
        <v>25</v>
      </c>
      <c r="G126" s="73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022"/>
      <c r="S126" s="1022"/>
      <c r="T126" s="1022"/>
      <c r="U126" s="1022"/>
      <c r="V126" s="1022"/>
      <c r="W126" s="1022"/>
      <c r="X126" s="1022"/>
      <c r="Y126" s="1022"/>
      <c r="Z126" s="1022"/>
      <c r="AA126" s="1022"/>
      <c r="AB126" s="1022"/>
      <c r="AC126" s="1022"/>
      <c r="AD126" s="1022"/>
      <c r="AE126" s="1022"/>
      <c r="AF126" s="1022"/>
      <c r="AG126" s="1022"/>
      <c r="AH126" s="1022"/>
      <c r="AI126" s="1022"/>
      <c r="AJ126" s="1022"/>
      <c r="AK126" s="1022"/>
      <c r="AL126" s="1022"/>
      <c r="AM126" s="1022"/>
      <c r="AN126" s="1022"/>
      <c r="AO126" s="1022"/>
      <c r="AP126" s="1022"/>
      <c r="AQ126" s="1022"/>
      <c r="AR126" s="1022"/>
      <c r="AS126" s="1022"/>
      <c r="AT126" s="1022"/>
      <c r="AU126" s="1022"/>
      <c r="AV126" s="1022"/>
      <c r="AW126" s="1022"/>
      <c r="AX126" s="1022"/>
      <c r="AY126" s="1022"/>
      <c r="AZ126" s="1022"/>
      <c r="BA126" s="1022"/>
      <c r="BB126" s="1022"/>
      <c r="BC126" s="1022"/>
      <c r="BD126" s="1022"/>
      <c r="BE126" s="1022"/>
      <c r="BF126" s="1022"/>
      <c r="BG126" s="1022"/>
      <c r="BH126" s="1022"/>
      <c r="BI126" s="1022"/>
      <c r="BJ126" s="1022"/>
      <c r="BK126" s="1022"/>
      <c r="BL126" s="1022"/>
      <c r="BM126" s="1022"/>
      <c r="BN126" s="1022"/>
      <c r="BO126" s="1022"/>
      <c r="BP126" s="1022"/>
      <c r="BQ126" s="1022"/>
      <c r="BR126" s="1022"/>
      <c r="BS126" s="1022"/>
      <c r="BT126" s="1022"/>
      <c r="BU126" s="1022"/>
      <c r="BV126" s="1022"/>
      <c r="BW126" s="1022"/>
      <c r="BX126" s="1022"/>
    </row>
    <row r="127" spans="1:76" ht="12.75" hidden="1" customHeight="1" outlineLevel="1">
      <c r="A127" s="3"/>
      <c r="B127" s="1"/>
      <c r="C127" s="73" t="str">
        <f>+'X M Deflactor '!E5</f>
        <v>dXS</v>
      </c>
      <c r="D127" s="385" t="str">
        <f>+'X M Deflactor '!E4</f>
        <v>Deflactor de las Exportaciones de servicios</v>
      </c>
      <c r="E127" s="195"/>
      <c r="F127" s="195" t="s">
        <v>25</v>
      </c>
      <c r="G127" s="73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022"/>
      <c r="S127" s="1022"/>
      <c r="T127" s="1022"/>
      <c r="U127" s="1022"/>
      <c r="V127" s="1022"/>
      <c r="W127" s="1022"/>
      <c r="X127" s="1022"/>
      <c r="Y127" s="1022"/>
      <c r="Z127" s="1022"/>
      <c r="AA127" s="1022"/>
      <c r="AB127" s="1022"/>
      <c r="AC127" s="1022"/>
      <c r="AD127" s="1022"/>
      <c r="AE127" s="1022"/>
      <c r="AF127" s="1022"/>
      <c r="AG127" s="1022"/>
      <c r="AH127" s="1022"/>
      <c r="AI127" s="1022"/>
      <c r="AJ127" s="1022"/>
      <c r="AK127" s="1022"/>
      <c r="AL127" s="1022"/>
      <c r="AM127" s="1022"/>
      <c r="AN127" s="1022"/>
      <c r="AO127" s="1022"/>
      <c r="AP127" s="1022"/>
      <c r="AQ127" s="1022"/>
      <c r="AR127" s="1022"/>
      <c r="AS127" s="1022"/>
      <c r="AT127" s="1022"/>
      <c r="AU127" s="1022"/>
      <c r="AV127" s="1022"/>
      <c r="AW127" s="1022"/>
      <c r="AX127" s="1022"/>
      <c r="AY127" s="1022"/>
      <c r="AZ127" s="1022"/>
      <c r="BA127" s="1022"/>
      <c r="BB127" s="1022"/>
      <c r="BC127" s="1022"/>
      <c r="BD127" s="1022"/>
      <c r="BE127" s="1022"/>
      <c r="BF127" s="1022"/>
      <c r="BG127" s="1022"/>
      <c r="BH127" s="1022"/>
      <c r="BI127" s="1022"/>
      <c r="BJ127" s="1022"/>
      <c r="BK127" s="1022"/>
      <c r="BL127" s="1022"/>
      <c r="BM127" s="1022"/>
      <c r="BN127" s="1022"/>
      <c r="BO127" s="1022"/>
      <c r="BP127" s="1022"/>
      <c r="BQ127" s="1022"/>
      <c r="BR127" s="1022"/>
      <c r="BS127" s="1022"/>
      <c r="BT127" s="1022"/>
      <c r="BU127" s="1022"/>
      <c r="BV127" s="1022"/>
      <c r="BW127" s="1022"/>
      <c r="BX127" s="1022"/>
    </row>
    <row r="128" spans="1:76" ht="12.75" hidden="1" customHeight="1" outlineLevel="1">
      <c r="A128" s="3"/>
      <c r="B128" s="1"/>
      <c r="C128" s="73" t="str">
        <f>+'X M Deflactor '!F5</f>
        <v>dXS_NTUR</v>
      </c>
      <c r="D128" s="385" t="str">
        <f>+'X M Deflactor '!F4</f>
        <v>Deflactor de las Exportaciones de servicios. Servicios no turísticos</v>
      </c>
      <c r="E128" s="195"/>
      <c r="F128" s="195" t="s">
        <v>25</v>
      </c>
      <c r="G128" s="73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022"/>
      <c r="S128" s="1022"/>
      <c r="T128" s="1022"/>
      <c r="U128" s="1022"/>
      <c r="V128" s="1022"/>
      <c r="W128" s="1022"/>
      <c r="X128" s="1022"/>
      <c r="Y128" s="1022"/>
      <c r="Z128" s="1022"/>
      <c r="AA128" s="1022"/>
      <c r="AB128" s="1022"/>
      <c r="AC128" s="1022"/>
      <c r="AD128" s="1022"/>
      <c r="AE128" s="1022"/>
      <c r="AF128" s="1022"/>
      <c r="AG128" s="1022"/>
      <c r="AH128" s="1022"/>
      <c r="AI128" s="1022"/>
      <c r="AJ128" s="1022"/>
      <c r="AK128" s="1022"/>
      <c r="AL128" s="1022"/>
      <c r="AM128" s="1022"/>
      <c r="AN128" s="1022"/>
      <c r="AO128" s="1022"/>
      <c r="AP128" s="1022"/>
      <c r="AQ128" s="1022"/>
      <c r="AR128" s="1022"/>
      <c r="AS128" s="1022"/>
      <c r="AT128" s="1022"/>
      <c r="AU128" s="1022"/>
      <c r="AV128" s="1022"/>
      <c r="AW128" s="1022"/>
      <c r="AX128" s="1022"/>
      <c r="AY128" s="1022"/>
      <c r="AZ128" s="1022"/>
      <c r="BA128" s="1022"/>
      <c r="BB128" s="1022"/>
      <c r="BC128" s="1022"/>
      <c r="BD128" s="1022"/>
      <c r="BE128" s="1022"/>
      <c r="BF128" s="1022"/>
      <c r="BG128" s="1022"/>
      <c r="BH128" s="1022"/>
      <c r="BI128" s="1022"/>
      <c r="BJ128" s="1022"/>
      <c r="BK128" s="1022"/>
      <c r="BL128" s="1022"/>
      <c r="BM128" s="1022"/>
      <c r="BN128" s="1022"/>
      <c r="BO128" s="1022"/>
      <c r="BP128" s="1022"/>
      <c r="BQ128" s="1022"/>
      <c r="BR128" s="1022"/>
      <c r="BS128" s="1022"/>
      <c r="BT128" s="1022"/>
      <c r="BU128" s="1022"/>
      <c r="BV128" s="1022"/>
      <c r="BW128" s="1022"/>
      <c r="BX128" s="1022"/>
    </row>
    <row r="129" spans="1:76" ht="12.75" hidden="1" customHeight="1" outlineLevel="1">
      <c r="A129" s="3"/>
      <c r="B129" s="1"/>
      <c r="C129" s="73" t="str">
        <f>+'X M Deflactor '!G5</f>
        <v>dXS_GHNRETN</v>
      </c>
      <c r="D129" s="385" t="str">
        <f>+'X M Deflactor '!G4</f>
        <v>Deflactor de las Exportaciones de servicios. Gasto de los hogares no residentes en el territorio económico</v>
      </c>
      <c r="E129" s="195"/>
      <c r="F129" s="195" t="s">
        <v>25</v>
      </c>
      <c r="G129" s="73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022"/>
      <c r="S129" s="1022"/>
      <c r="T129" s="1022"/>
      <c r="U129" s="1022"/>
      <c r="V129" s="1022"/>
      <c r="W129" s="1022"/>
      <c r="X129" s="1022"/>
      <c r="Y129" s="1022"/>
      <c r="Z129" s="1022"/>
      <c r="AA129" s="1022"/>
      <c r="AB129" s="1022"/>
      <c r="AC129" s="1022"/>
      <c r="AD129" s="1022"/>
      <c r="AE129" s="1022"/>
      <c r="AF129" s="1022"/>
      <c r="AG129" s="1022"/>
      <c r="AH129" s="1022"/>
      <c r="AI129" s="1022"/>
      <c r="AJ129" s="1022"/>
      <c r="AK129" s="1022"/>
      <c r="AL129" s="1022"/>
      <c r="AM129" s="1022"/>
      <c r="AN129" s="1022"/>
      <c r="AO129" s="1022"/>
      <c r="AP129" s="1022"/>
      <c r="AQ129" s="1022"/>
      <c r="AR129" s="1022"/>
      <c r="AS129" s="1022"/>
      <c r="AT129" s="1022"/>
      <c r="AU129" s="1022"/>
      <c r="AV129" s="1022"/>
      <c r="AW129" s="1022"/>
      <c r="AX129" s="1022"/>
      <c r="AY129" s="1022"/>
      <c r="AZ129" s="1022"/>
      <c r="BA129" s="1022"/>
      <c r="BB129" s="1022"/>
      <c r="BC129" s="1022"/>
      <c r="BD129" s="1022"/>
      <c r="BE129" s="1022"/>
      <c r="BF129" s="1022"/>
      <c r="BG129" s="1022"/>
      <c r="BH129" s="1022"/>
      <c r="BI129" s="1022"/>
      <c r="BJ129" s="1022"/>
      <c r="BK129" s="1022"/>
      <c r="BL129" s="1022"/>
      <c r="BM129" s="1022"/>
      <c r="BN129" s="1022"/>
      <c r="BO129" s="1022"/>
      <c r="BP129" s="1022"/>
      <c r="BQ129" s="1022"/>
      <c r="BR129" s="1022"/>
      <c r="BS129" s="1022"/>
      <c r="BT129" s="1022"/>
      <c r="BU129" s="1022"/>
      <c r="BV129" s="1022"/>
      <c r="BW129" s="1022"/>
      <c r="BX129" s="1022"/>
    </row>
    <row r="130" spans="1:76" ht="12.75" hidden="1" customHeight="1" outlineLevel="1">
      <c r="A130" s="3"/>
      <c r="B130" s="1"/>
      <c r="C130" s="73" t="str">
        <f>+'X M Deflactor '!H5</f>
        <v>dM</v>
      </c>
      <c r="D130" s="385" t="str">
        <f>+'X M Deflactor '!H4</f>
        <v>Deflactor de las Importaciones de bienes y servicios</v>
      </c>
      <c r="E130" s="195"/>
      <c r="F130" s="195" t="s">
        <v>25</v>
      </c>
      <c r="G130" s="73"/>
      <c r="H130" s="1022"/>
      <c r="I130" s="1022"/>
      <c r="J130" s="1022"/>
      <c r="K130" s="1022"/>
      <c r="L130" s="1022"/>
      <c r="M130" s="1022"/>
      <c r="N130" s="1022"/>
      <c r="O130" s="1022"/>
      <c r="P130" s="1022"/>
      <c r="Q130" s="1022"/>
      <c r="R130" s="1022"/>
      <c r="S130" s="1022"/>
      <c r="T130" s="1022"/>
      <c r="U130" s="1022"/>
      <c r="V130" s="1022"/>
      <c r="W130" s="1022"/>
      <c r="X130" s="1022"/>
      <c r="Y130" s="1022"/>
      <c r="Z130" s="1022"/>
      <c r="AA130" s="1022"/>
      <c r="AB130" s="1022"/>
      <c r="AC130" s="1022"/>
      <c r="AD130" s="1022"/>
      <c r="AE130" s="1022"/>
      <c r="AF130" s="1022"/>
      <c r="AG130" s="1022"/>
      <c r="AH130" s="1022"/>
      <c r="AI130" s="1022"/>
      <c r="AJ130" s="1022"/>
      <c r="AK130" s="1022"/>
      <c r="AL130" s="1022"/>
      <c r="AM130" s="1022"/>
      <c r="AN130" s="1022"/>
      <c r="AO130" s="1022"/>
      <c r="AP130" s="1022"/>
      <c r="AQ130" s="1022"/>
      <c r="AR130" s="1022"/>
      <c r="AS130" s="1022"/>
      <c r="AT130" s="1022"/>
      <c r="AU130" s="1022"/>
      <c r="AV130" s="1022"/>
      <c r="AW130" s="1022"/>
      <c r="AX130" s="1022"/>
      <c r="AY130" s="1022"/>
      <c r="AZ130" s="1022"/>
      <c r="BA130" s="1022"/>
      <c r="BB130" s="1022"/>
      <c r="BC130" s="1022"/>
      <c r="BD130" s="1022"/>
      <c r="BE130" s="1022"/>
      <c r="BF130" s="1022"/>
      <c r="BG130" s="1022"/>
      <c r="BH130" s="1022"/>
      <c r="BI130" s="1022"/>
      <c r="BJ130" s="1022"/>
      <c r="BK130" s="1022"/>
      <c r="BL130" s="1022"/>
      <c r="BM130" s="1022"/>
      <c r="BN130" s="1022"/>
      <c r="BO130" s="1022"/>
      <c r="BP130" s="1022"/>
      <c r="BQ130" s="1022"/>
      <c r="BR130" s="1022"/>
      <c r="BS130" s="1022"/>
      <c r="BT130" s="1022"/>
      <c r="BU130" s="1022"/>
      <c r="BV130" s="1022"/>
      <c r="BW130" s="1022"/>
      <c r="BX130" s="1022"/>
    </row>
    <row r="131" spans="1:76" ht="12.75" hidden="1" customHeight="1" outlineLevel="1">
      <c r="A131" s="3"/>
      <c r="B131" s="1"/>
      <c r="C131" s="73" t="str">
        <f>+'X M Deflactor '!I5</f>
        <v>dMB</v>
      </c>
      <c r="D131" s="385" t="str">
        <f>+'X M Deflactor '!I4</f>
        <v>Deflactor de las Importaciones de bienes</v>
      </c>
      <c r="E131" s="195"/>
      <c r="F131" s="195" t="s">
        <v>25</v>
      </c>
      <c r="G131" s="73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022"/>
      <c r="S131" s="1022"/>
      <c r="T131" s="1022"/>
      <c r="U131" s="1022"/>
      <c r="V131" s="1022"/>
      <c r="W131" s="1022"/>
      <c r="X131" s="1022"/>
      <c r="Y131" s="1022"/>
      <c r="Z131" s="1022"/>
      <c r="AA131" s="1022"/>
      <c r="AB131" s="1022"/>
      <c r="AC131" s="1022"/>
      <c r="AD131" s="1022"/>
      <c r="AE131" s="1022"/>
      <c r="AF131" s="1022"/>
      <c r="AG131" s="1022"/>
      <c r="AH131" s="1022"/>
      <c r="AI131" s="1022"/>
      <c r="AJ131" s="1022"/>
      <c r="AK131" s="1022"/>
      <c r="AL131" s="1022"/>
      <c r="AM131" s="1022"/>
      <c r="AN131" s="1022"/>
      <c r="AO131" s="1022"/>
      <c r="AP131" s="1022"/>
      <c r="AQ131" s="1022"/>
      <c r="AR131" s="1022"/>
      <c r="AS131" s="1022"/>
      <c r="AT131" s="1022"/>
      <c r="AU131" s="1022"/>
      <c r="AV131" s="1022"/>
      <c r="AW131" s="1022"/>
      <c r="AX131" s="1022"/>
      <c r="AY131" s="1022"/>
      <c r="AZ131" s="1022"/>
      <c r="BA131" s="1022"/>
      <c r="BB131" s="1022"/>
      <c r="BC131" s="1022"/>
      <c r="BD131" s="1022"/>
      <c r="BE131" s="1022"/>
      <c r="BF131" s="1022"/>
      <c r="BG131" s="1022"/>
      <c r="BH131" s="1022"/>
      <c r="BI131" s="1022"/>
      <c r="BJ131" s="1022"/>
      <c r="BK131" s="1022"/>
      <c r="BL131" s="1022"/>
      <c r="BM131" s="1022"/>
      <c r="BN131" s="1022"/>
      <c r="BO131" s="1022"/>
      <c r="BP131" s="1022"/>
      <c r="BQ131" s="1022"/>
      <c r="BR131" s="1022"/>
      <c r="BS131" s="1022"/>
      <c r="BT131" s="1022"/>
      <c r="BU131" s="1022"/>
      <c r="BV131" s="1022"/>
      <c r="BW131" s="1022"/>
      <c r="BX131" s="1022"/>
    </row>
    <row r="132" spans="1:76" ht="12.75" hidden="1" customHeight="1" outlineLevel="1">
      <c r="A132" s="3"/>
      <c r="B132" s="1"/>
      <c r="C132" s="73" t="str">
        <f>+'X M Deflactor '!J5</f>
        <v>dMS</v>
      </c>
      <c r="D132" s="385" t="str">
        <f>+'X M Deflactor '!J4</f>
        <v>Deflactor de las Importaciones de Servicios</v>
      </c>
      <c r="E132" s="195"/>
      <c r="F132" s="195" t="s">
        <v>25</v>
      </c>
      <c r="G132" s="73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022"/>
      <c r="S132" s="1022"/>
      <c r="T132" s="1022"/>
      <c r="U132" s="1022"/>
      <c r="V132" s="1022"/>
      <c r="W132" s="1022"/>
      <c r="X132" s="1022"/>
      <c r="Y132" s="1022"/>
      <c r="Z132" s="1022"/>
      <c r="AA132" s="1022"/>
      <c r="AB132" s="1022"/>
      <c r="AC132" s="1022"/>
      <c r="AD132" s="1022"/>
      <c r="AE132" s="1022"/>
      <c r="AF132" s="1022"/>
      <c r="AG132" s="1022"/>
      <c r="AH132" s="1022"/>
      <c r="AI132" s="1022"/>
      <c r="AJ132" s="1022"/>
      <c r="AK132" s="1022"/>
      <c r="AL132" s="1022"/>
      <c r="AM132" s="1022"/>
      <c r="AN132" s="1022"/>
      <c r="AO132" s="1022"/>
      <c r="AP132" s="1022"/>
      <c r="AQ132" s="1022"/>
      <c r="AR132" s="1022"/>
      <c r="AS132" s="1022"/>
      <c r="AT132" s="1022"/>
      <c r="AU132" s="1022"/>
      <c r="AV132" s="1022"/>
      <c r="AW132" s="1022"/>
      <c r="AX132" s="1022"/>
      <c r="AY132" s="1022"/>
      <c r="AZ132" s="1022"/>
      <c r="BA132" s="1022"/>
      <c r="BB132" s="1022"/>
      <c r="BC132" s="1022"/>
      <c r="BD132" s="1022"/>
      <c r="BE132" s="1022"/>
      <c r="BF132" s="1022"/>
      <c r="BG132" s="1022"/>
      <c r="BH132" s="1022"/>
      <c r="BI132" s="1022"/>
      <c r="BJ132" s="1022"/>
      <c r="BK132" s="1022"/>
      <c r="BL132" s="1022"/>
      <c r="BM132" s="1022"/>
      <c r="BN132" s="1022"/>
      <c r="BO132" s="1022"/>
      <c r="BP132" s="1022"/>
      <c r="BQ132" s="1022"/>
      <c r="BR132" s="1022"/>
      <c r="BS132" s="1022"/>
      <c r="BT132" s="1022"/>
      <c r="BU132" s="1022"/>
      <c r="BV132" s="1022"/>
      <c r="BW132" s="1022"/>
      <c r="BX132" s="1022"/>
    </row>
    <row r="133" spans="1:76" ht="12.75" hidden="1" customHeight="1" outlineLevel="1">
      <c r="A133" s="3"/>
      <c r="B133" s="1"/>
      <c r="C133" s="73" t="str">
        <f>+'X M Deflactor '!K5</f>
        <v>dMS_NTUR</v>
      </c>
      <c r="D133" s="385" t="str">
        <f>+'X M Deflactor '!K4</f>
        <v>Deflactor de las Importaciones de servicios. Servicios no turísticos</v>
      </c>
      <c r="E133" s="195"/>
      <c r="F133" s="195" t="s">
        <v>25</v>
      </c>
      <c r="G133" s="73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022"/>
      <c r="S133" s="1022"/>
      <c r="T133" s="1022"/>
      <c r="U133" s="1022"/>
      <c r="V133" s="1022"/>
      <c r="W133" s="1022"/>
      <c r="X133" s="1022"/>
      <c r="Y133" s="1022"/>
      <c r="Z133" s="1022"/>
      <c r="AA133" s="1022"/>
      <c r="AB133" s="1022"/>
      <c r="AC133" s="1022"/>
      <c r="AD133" s="1022"/>
      <c r="AE133" s="1022"/>
      <c r="AF133" s="1022"/>
      <c r="AG133" s="1022"/>
      <c r="AH133" s="1022"/>
      <c r="AI133" s="1022"/>
      <c r="AJ133" s="1022"/>
      <c r="AK133" s="1022"/>
      <c r="AL133" s="1022"/>
      <c r="AM133" s="1022"/>
      <c r="AN133" s="1022"/>
      <c r="AO133" s="1022"/>
      <c r="AP133" s="1022"/>
      <c r="AQ133" s="1022"/>
      <c r="AR133" s="1022"/>
      <c r="AS133" s="1022"/>
      <c r="AT133" s="1022"/>
      <c r="AU133" s="1022"/>
      <c r="AV133" s="1022"/>
      <c r="AW133" s="1022"/>
      <c r="AX133" s="1022"/>
      <c r="AY133" s="1022"/>
      <c r="AZ133" s="1022"/>
      <c r="BA133" s="1022"/>
      <c r="BB133" s="1022"/>
      <c r="BC133" s="1022"/>
      <c r="BD133" s="1022"/>
      <c r="BE133" s="1022"/>
      <c r="BF133" s="1022"/>
      <c r="BG133" s="1022"/>
      <c r="BH133" s="1022"/>
      <c r="BI133" s="1022"/>
      <c r="BJ133" s="1022"/>
      <c r="BK133" s="1022"/>
      <c r="BL133" s="1022"/>
      <c r="BM133" s="1022"/>
      <c r="BN133" s="1022"/>
      <c r="BO133" s="1022"/>
      <c r="BP133" s="1022"/>
      <c r="BQ133" s="1022"/>
      <c r="BR133" s="1022"/>
      <c r="BS133" s="1022"/>
      <c r="BT133" s="1022"/>
      <c r="BU133" s="1022"/>
      <c r="BV133" s="1022"/>
      <c r="BW133" s="1022"/>
      <c r="BX133" s="1022"/>
    </row>
    <row r="134" spans="1:76" ht="12.75" hidden="1" customHeight="1" outlineLevel="1">
      <c r="A134" s="3"/>
      <c r="B134" s="1"/>
      <c r="C134" s="73" t="str">
        <f>+'X M Deflactor '!L5</f>
        <v>dMS_GHRERM</v>
      </c>
      <c r="D134" s="385" t="str">
        <f>+'X M Deflactor '!L4</f>
        <v>Deflactor de las Importaciones de servicios. Gasto de los hogares residentes en el resto del mundo</v>
      </c>
      <c r="E134" s="195"/>
      <c r="F134" s="195" t="s">
        <v>25</v>
      </c>
      <c r="G134" s="73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022"/>
      <c r="S134" s="1022"/>
      <c r="T134" s="1022"/>
      <c r="U134" s="1022"/>
      <c r="V134" s="1022"/>
      <c r="W134" s="1022"/>
      <c r="X134" s="1022"/>
      <c r="Y134" s="1022"/>
      <c r="Z134" s="1022"/>
      <c r="AA134" s="1022"/>
      <c r="AB134" s="1022"/>
      <c r="AC134" s="1022"/>
      <c r="AD134" s="1022"/>
      <c r="AE134" s="1022"/>
      <c r="AF134" s="1022"/>
      <c r="AG134" s="1022"/>
      <c r="AH134" s="1022"/>
      <c r="AI134" s="1022"/>
      <c r="AJ134" s="1022"/>
      <c r="AK134" s="1022"/>
      <c r="AL134" s="1022"/>
      <c r="AM134" s="1022"/>
      <c r="AN134" s="1022"/>
      <c r="AO134" s="1022"/>
      <c r="AP134" s="1022"/>
      <c r="AQ134" s="1022"/>
      <c r="AR134" s="1022"/>
      <c r="AS134" s="1022"/>
      <c r="AT134" s="1022"/>
      <c r="AU134" s="1022"/>
      <c r="AV134" s="1022"/>
      <c r="AW134" s="1022"/>
      <c r="AX134" s="1022"/>
      <c r="AY134" s="1022"/>
      <c r="AZ134" s="1022"/>
      <c r="BA134" s="1022"/>
      <c r="BB134" s="1022"/>
      <c r="BC134" s="1022"/>
      <c r="BD134" s="1022"/>
      <c r="BE134" s="1022"/>
      <c r="BF134" s="1022"/>
      <c r="BG134" s="1022"/>
      <c r="BH134" s="1022"/>
      <c r="BI134" s="1022"/>
      <c r="BJ134" s="1022"/>
      <c r="BK134" s="1022"/>
      <c r="BL134" s="1022"/>
      <c r="BM134" s="1022"/>
      <c r="BN134" s="1022"/>
      <c r="BO134" s="1022"/>
      <c r="BP134" s="1022"/>
      <c r="BQ134" s="1022"/>
      <c r="BR134" s="1022"/>
      <c r="BS134" s="1022"/>
      <c r="BT134" s="1022"/>
      <c r="BU134" s="1022"/>
      <c r="BV134" s="1022"/>
      <c r="BW134" s="1022"/>
      <c r="BX134" s="1022"/>
    </row>
    <row r="135" spans="1:76" ht="12.75" hidden="1" customHeight="1" outlineLevel="1">
      <c r="A135" s="3"/>
      <c r="B135" s="1"/>
      <c r="C135" s="170"/>
      <c r="D135" s="171"/>
      <c r="E135" s="160"/>
      <c r="F135" s="160"/>
      <c r="G135" s="182"/>
      <c r="H135" s="173"/>
      <c r="I135" s="173"/>
      <c r="J135" s="173"/>
      <c r="K135" s="173"/>
      <c r="L135" s="173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  <c r="BJ135" s="156"/>
      <c r="BK135" s="156"/>
      <c r="BL135" s="156"/>
      <c r="BM135" s="156"/>
      <c r="BN135" s="156"/>
      <c r="BO135" s="156"/>
      <c r="BP135" s="156"/>
      <c r="BQ135" s="156"/>
      <c r="BR135" s="156"/>
      <c r="BS135" s="156"/>
    </row>
    <row r="136" spans="1:76" ht="12.75" customHeight="1" collapsed="1">
      <c r="A136" s="3"/>
      <c r="B136" s="1"/>
      <c r="C136" s="170"/>
      <c r="D136" s="171"/>
      <c r="E136" s="160"/>
      <c r="F136" s="160"/>
      <c r="G136" s="182"/>
      <c r="H136" s="173"/>
      <c r="I136" s="173"/>
      <c r="J136" s="173"/>
      <c r="K136" s="173"/>
      <c r="L136" s="173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  <c r="BJ136" s="156"/>
      <c r="BK136" s="156"/>
      <c r="BL136" s="156"/>
      <c r="BM136" s="156"/>
      <c r="BN136" s="156"/>
      <c r="BO136" s="156"/>
      <c r="BP136" s="156"/>
      <c r="BQ136" s="156"/>
      <c r="BR136" s="156"/>
      <c r="BS136" s="156"/>
    </row>
    <row r="137" spans="1:76" ht="12.75" customHeight="1">
      <c r="A137" s="158" t="s">
        <v>206</v>
      </c>
      <c r="B137" s="408" t="str">
        <f>+'FBC Pcorr'!B1</f>
        <v>CUADRO 11:    COMPONENTES DE LA FBC (PRECIOS CORRIENTES)</v>
      </c>
      <c r="C137" s="411"/>
      <c r="D137" s="409"/>
      <c r="E137" s="409"/>
      <c r="F137" s="410"/>
      <c r="G137" s="410"/>
      <c r="H137" s="1024"/>
      <c r="I137" s="1025"/>
      <c r="J137" s="1025"/>
      <c r="K137" s="1025"/>
      <c r="L137" s="1025"/>
      <c r="M137" s="1025"/>
      <c r="N137" s="1025"/>
      <c r="O137" s="1025"/>
      <c r="P137" s="1025"/>
      <c r="Q137" s="1025"/>
      <c r="R137" s="1025"/>
      <c r="S137" s="1025"/>
      <c r="T137" s="1025"/>
      <c r="U137" s="1025"/>
      <c r="V137" s="1025"/>
      <c r="W137" s="1025"/>
      <c r="X137" s="1025"/>
      <c r="Y137" s="1025"/>
      <c r="Z137" s="1025"/>
      <c r="AA137" s="1025"/>
      <c r="AB137" s="1025"/>
      <c r="AC137" s="1025"/>
      <c r="AD137" s="1025"/>
      <c r="AE137" s="1025"/>
      <c r="AF137" s="1025"/>
      <c r="AG137" s="1025"/>
      <c r="AH137" s="1025"/>
      <c r="AI137" s="1025"/>
      <c r="AJ137" s="1025"/>
      <c r="AK137" s="1025"/>
      <c r="AL137" s="1025"/>
      <c r="AM137" s="1025"/>
      <c r="AN137" s="1025"/>
      <c r="AO137" s="1025"/>
      <c r="AP137" s="1025"/>
      <c r="AQ137" s="1025"/>
      <c r="AR137" s="1025"/>
      <c r="AS137" s="1025"/>
      <c r="AT137" s="1025"/>
      <c r="AU137" s="1025"/>
      <c r="AV137" s="1025"/>
      <c r="AW137" s="1025"/>
      <c r="AX137" s="1025"/>
      <c r="AY137" s="1025"/>
      <c r="AZ137" s="1025"/>
      <c r="BA137" s="1025"/>
      <c r="BB137" s="1025"/>
      <c r="BC137" s="1025"/>
      <c r="BD137" s="1025"/>
      <c r="BE137" s="1025"/>
      <c r="BF137" s="1025"/>
      <c r="BG137" s="1025"/>
      <c r="BH137" s="1025"/>
      <c r="BI137" s="1025"/>
      <c r="BJ137" s="1025"/>
      <c r="BK137" s="1025"/>
      <c r="BL137" s="1025"/>
      <c r="BM137" s="1025"/>
      <c r="BN137" s="1025"/>
      <c r="BO137" s="1025"/>
      <c r="BP137" s="1025"/>
      <c r="BQ137" s="1025"/>
      <c r="BR137" s="1025"/>
      <c r="BS137" s="1025"/>
      <c r="BT137" s="1025"/>
      <c r="BU137" s="1025"/>
      <c r="BV137" s="1025"/>
      <c r="BW137" s="1025"/>
      <c r="BX137" s="1025"/>
    </row>
    <row r="138" spans="1:76" ht="12.75" hidden="1" customHeight="1" outlineLevel="1" collapsed="1">
      <c r="A138" s="3"/>
      <c r="B138" s="1"/>
      <c r="C138" s="170"/>
      <c r="D138" s="171"/>
      <c r="E138" s="160"/>
      <c r="F138" s="160"/>
      <c r="G138" s="182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  <c r="AR138" s="173"/>
      <c r="AS138" s="173"/>
      <c r="AT138" s="173"/>
      <c r="AU138" s="173"/>
      <c r="AV138" s="173"/>
      <c r="AW138" s="173"/>
      <c r="AX138" s="173"/>
      <c r="AY138" s="173"/>
      <c r="AZ138" s="173"/>
      <c r="BA138" s="173"/>
      <c r="BB138" s="173"/>
      <c r="BC138" s="173"/>
      <c r="BD138" s="173"/>
      <c r="BE138" s="173"/>
      <c r="BF138" s="173"/>
      <c r="BG138" s="173"/>
      <c r="BH138" s="173"/>
      <c r="BI138" s="173"/>
      <c r="BJ138" s="156"/>
      <c r="BK138" s="156"/>
      <c r="BL138" s="156"/>
      <c r="BM138" s="156"/>
      <c r="BN138" s="156"/>
      <c r="BO138" s="156"/>
      <c r="BP138" s="156"/>
      <c r="BQ138" s="156"/>
      <c r="BR138" s="156"/>
      <c r="BS138" s="156"/>
    </row>
    <row r="139" spans="1:76" ht="12.75" hidden="1" customHeight="1" outlineLevel="1">
      <c r="A139" s="159"/>
      <c r="B139" s="1"/>
      <c r="C139" s="73" t="str">
        <f>+'FBC Pcorr'!B5</f>
        <v>PIBpm</v>
      </c>
      <c r="D139" s="385" t="str">
        <f>+'FBC Pcorr'!B4</f>
        <v>Producto Interior Bruto a precios corrientes</v>
      </c>
      <c r="E139" s="195" t="s">
        <v>1</v>
      </c>
      <c r="F139" s="195" t="s">
        <v>2</v>
      </c>
      <c r="G139" s="182"/>
      <c r="H139" s="1022" t="s">
        <v>3</v>
      </c>
      <c r="I139" s="1022"/>
      <c r="J139" s="1022"/>
      <c r="K139" s="1022"/>
      <c r="L139" s="1022"/>
      <c r="M139" s="1022"/>
      <c r="N139" s="1022"/>
      <c r="O139" s="1022"/>
      <c r="P139" s="1022"/>
      <c r="Q139" s="1022"/>
      <c r="R139" s="1021" t="s">
        <v>4</v>
      </c>
      <c r="S139" s="1021"/>
      <c r="T139" s="1021"/>
      <c r="U139" s="1021"/>
      <c r="V139" s="1021"/>
      <c r="W139" s="1021"/>
      <c r="X139" s="1021"/>
      <c r="Y139" s="1021"/>
      <c r="Z139" s="1021"/>
      <c r="AA139" s="1021"/>
      <c r="AB139" s="1021"/>
      <c r="AC139" s="1021"/>
      <c r="AD139" s="1021"/>
      <c r="AE139" s="1021"/>
      <c r="AF139" s="1021"/>
      <c r="AG139" s="1021"/>
      <c r="AH139" s="1022" t="s">
        <v>5</v>
      </c>
      <c r="AI139" s="1022"/>
      <c r="AJ139" s="1022"/>
      <c r="AK139" s="1022"/>
      <c r="AL139" s="1022"/>
      <c r="AM139" s="1022"/>
      <c r="AN139" s="1022"/>
      <c r="AO139" s="1022"/>
      <c r="AP139" s="1022"/>
      <c r="AQ139" s="1022"/>
      <c r="AR139" s="1022"/>
      <c r="AS139" s="1022"/>
      <c r="AT139" s="1022"/>
      <c r="AU139" s="1022"/>
      <c r="AV139" s="1022"/>
      <c r="AW139" s="1021" t="s">
        <v>915</v>
      </c>
      <c r="AX139" s="1021"/>
      <c r="AY139" s="1021"/>
      <c r="AZ139" s="1021"/>
      <c r="BA139" s="1021"/>
      <c r="BB139" s="1021"/>
      <c r="BC139" s="1021"/>
      <c r="BD139" s="1021"/>
      <c r="BE139" s="1021"/>
      <c r="BF139" s="1021"/>
      <c r="BG139" s="1021"/>
      <c r="BH139" s="1021"/>
      <c r="BI139" s="1021"/>
      <c r="BJ139" s="1021"/>
      <c r="BK139" s="1021"/>
      <c r="BL139" s="1021"/>
      <c r="BM139" s="1021"/>
      <c r="BN139" s="1021"/>
      <c r="BO139" s="1021"/>
      <c r="BP139" s="1021"/>
      <c r="BQ139" s="1021"/>
      <c r="BR139" s="1021"/>
      <c r="BS139" s="1021"/>
      <c r="BT139" s="1021"/>
      <c r="BU139" s="1021"/>
      <c r="BV139" s="1021"/>
      <c r="BW139" s="1021"/>
      <c r="BX139" s="1021"/>
    </row>
    <row r="140" spans="1:76" ht="12.75" hidden="1" customHeight="1" outlineLevel="1">
      <c r="A140" s="159"/>
      <c r="B140" s="1"/>
      <c r="C140" s="73" t="str">
        <f>+'FBC Pcorr'!C5</f>
        <v>FBC</v>
      </c>
      <c r="D140" s="385" t="str">
        <f>+'FBC Pcorr'!C4</f>
        <v>Formación bruta de capital</v>
      </c>
      <c r="E140" s="195" t="s">
        <v>1</v>
      </c>
      <c r="F140" s="195" t="s">
        <v>2</v>
      </c>
      <c r="G140" s="182"/>
      <c r="H140" s="1022" t="s">
        <v>3</v>
      </c>
      <c r="I140" s="1022"/>
      <c r="J140" s="1022"/>
      <c r="K140" s="1022"/>
      <c r="L140" s="1022"/>
      <c r="M140" s="1022"/>
      <c r="N140" s="1022"/>
      <c r="O140" s="1022"/>
      <c r="P140" s="1022"/>
      <c r="Q140" s="1022"/>
      <c r="R140" s="1021" t="s">
        <v>4</v>
      </c>
      <c r="S140" s="1021"/>
      <c r="T140" s="1021"/>
      <c r="U140" s="1021"/>
      <c r="V140" s="1021"/>
      <c r="W140" s="1021"/>
      <c r="X140" s="1021"/>
      <c r="Y140" s="1021"/>
      <c r="Z140" s="1021"/>
      <c r="AA140" s="1021"/>
      <c r="AB140" s="1021"/>
      <c r="AC140" s="1021"/>
      <c r="AD140" s="1021"/>
      <c r="AE140" s="1021"/>
      <c r="AF140" s="1021"/>
      <c r="AG140" s="1021"/>
      <c r="AH140" s="1022" t="s">
        <v>5</v>
      </c>
      <c r="AI140" s="1022"/>
      <c r="AJ140" s="1022"/>
      <c r="AK140" s="1022"/>
      <c r="AL140" s="1022"/>
      <c r="AM140" s="1022"/>
      <c r="AN140" s="1022"/>
      <c r="AO140" s="1022"/>
      <c r="AP140" s="1022"/>
      <c r="AQ140" s="1022"/>
      <c r="AR140" s="1022"/>
      <c r="AS140" s="1022"/>
      <c r="AT140" s="1022"/>
      <c r="AU140" s="1022"/>
      <c r="AV140" s="1022"/>
      <c r="AW140" s="1021" t="s">
        <v>915</v>
      </c>
      <c r="AX140" s="1021"/>
      <c r="AY140" s="1021"/>
      <c r="AZ140" s="1021"/>
      <c r="BA140" s="1021"/>
      <c r="BB140" s="1021"/>
      <c r="BC140" s="1021"/>
      <c r="BD140" s="1021"/>
      <c r="BE140" s="1021"/>
      <c r="BF140" s="1021"/>
      <c r="BG140" s="1021"/>
      <c r="BH140" s="1021"/>
      <c r="BI140" s="1021"/>
      <c r="BJ140" s="1021"/>
      <c r="BK140" s="1021"/>
      <c r="BL140" s="1021"/>
      <c r="BM140" s="1021"/>
      <c r="BN140" s="1021"/>
      <c r="BO140" s="1021"/>
      <c r="BP140" s="1021"/>
      <c r="BQ140" s="1021"/>
      <c r="BR140" s="1021"/>
      <c r="BS140" s="1021"/>
      <c r="BT140" s="1021"/>
      <c r="BU140" s="1021"/>
      <c r="BV140" s="1021"/>
      <c r="BW140" s="1021"/>
      <c r="BX140" s="1021"/>
    </row>
    <row r="141" spans="1:76" ht="12.75" hidden="1" customHeight="1" outlineLevel="1">
      <c r="A141" s="159"/>
      <c r="B141" s="1"/>
      <c r="C141" s="73" t="str">
        <f>+'FBC Pcorr'!D5</f>
        <v>FBCF</v>
      </c>
      <c r="D141" s="385" t="str">
        <f>+'FBC Pcorr'!D4</f>
        <v>Formación bruta de capital fijo</v>
      </c>
      <c r="E141" s="195" t="s">
        <v>1</v>
      </c>
      <c r="F141" s="195" t="s">
        <v>2</v>
      </c>
      <c r="G141" s="182"/>
      <c r="H141" s="1022" t="s">
        <v>3</v>
      </c>
      <c r="I141" s="1022"/>
      <c r="J141" s="1022"/>
      <c r="K141" s="1022"/>
      <c r="L141" s="1022"/>
      <c r="M141" s="1022"/>
      <c r="N141" s="1022"/>
      <c r="O141" s="1022"/>
      <c r="P141" s="1022"/>
      <c r="Q141" s="1022"/>
      <c r="R141" s="1021" t="s">
        <v>4</v>
      </c>
      <c r="S141" s="1021"/>
      <c r="T141" s="1021"/>
      <c r="U141" s="1021"/>
      <c r="V141" s="1021"/>
      <c r="W141" s="1021"/>
      <c r="X141" s="1021"/>
      <c r="Y141" s="1021"/>
      <c r="Z141" s="1021"/>
      <c r="AA141" s="1021"/>
      <c r="AB141" s="1021"/>
      <c r="AC141" s="1021"/>
      <c r="AD141" s="1021"/>
      <c r="AE141" s="1021"/>
      <c r="AF141" s="1021"/>
      <c r="AG141" s="1021"/>
      <c r="AH141" s="1022" t="s">
        <v>5</v>
      </c>
      <c r="AI141" s="1022"/>
      <c r="AJ141" s="1022"/>
      <c r="AK141" s="1022"/>
      <c r="AL141" s="1022"/>
      <c r="AM141" s="1022"/>
      <c r="AN141" s="1022"/>
      <c r="AO141" s="1022"/>
      <c r="AP141" s="1022"/>
      <c r="AQ141" s="1022"/>
      <c r="AR141" s="1022"/>
      <c r="AS141" s="1022"/>
      <c r="AT141" s="1022"/>
      <c r="AU141" s="1022"/>
      <c r="AV141" s="1022"/>
      <c r="AW141" s="1021" t="s">
        <v>915</v>
      </c>
      <c r="AX141" s="1021"/>
      <c r="AY141" s="1021"/>
      <c r="AZ141" s="1021"/>
      <c r="BA141" s="1021"/>
      <c r="BB141" s="1021"/>
      <c r="BC141" s="1021"/>
      <c r="BD141" s="1021"/>
      <c r="BE141" s="1021"/>
      <c r="BF141" s="1021"/>
      <c r="BG141" s="1021"/>
      <c r="BH141" s="1021"/>
      <c r="BI141" s="1021"/>
      <c r="BJ141" s="1021"/>
      <c r="BK141" s="1021"/>
      <c r="BL141" s="1021"/>
      <c r="BM141" s="1021"/>
      <c r="BN141" s="1021"/>
      <c r="BO141" s="1021"/>
      <c r="BP141" s="1021"/>
      <c r="BQ141" s="1021"/>
      <c r="BR141" s="1021"/>
      <c r="BS141" s="1021"/>
      <c r="BT141" s="1021"/>
      <c r="BU141" s="1021"/>
      <c r="BV141" s="1021"/>
      <c r="BW141" s="1021"/>
      <c r="BX141" s="1021"/>
    </row>
    <row r="142" spans="1:76" ht="12.75" hidden="1" customHeight="1" outlineLevel="1">
      <c r="A142" s="159"/>
      <c r="B142" s="1"/>
      <c r="C142" s="73" t="str">
        <f>+'FBC Pcorr'!E5</f>
        <v>VEX</v>
      </c>
      <c r="D142" s="385" t="str">
        <f>+'FBC Pcorr'!E4</f>
        <v>Variación de exitencias</v>
      </c>
      <c r="E142" s="195" t="s">
        <v>1</v>
      </c>
      <c r="F142" s="195" t="s">
        <v>2</v>
      </c>
      <c r="G142" s="182"/>
      <c r="H142" s="1022" t="s">
        <v>3</v>
      </c>
      <c r="I142" s="1022"/>
      <c r="J142" s="1022"/>
      <c r="K142" s="1022"/>
      <c r="L142" s="1022"/>
      <c r="M142" s="1022"/>
      <c r="N142" s="1022"/>
      <c r="O142" s="1022"/>
      <c r="P142" s="1022"/>
      <c r="Q142" s="1022"/>
      <c r="R142" s="1021" t="s">
        <v>4</v>
      </c>
      <c r="S142" s="1021"/>
      <c r="T142" s="1021"/>
      <c r="U142" s="1021"/>
      <c r="V142" s="1021"/>
      <c r="W142" s="1021"/>
      <c r="X142" s="1021"/>
      <c r="Y142" s="1021"/>
      <c r="Z142" s="1021"/>
      <c r="AA142" s="1021"/>
      <c r="AB142" s="1021"/>
      <c r="AC142" s="1021"/>
      <c r="AD142" s="1021"/>
      <c r="AE142" s="1021"/>
      <c r="AF142" s="1021"/>
      <c r="AG142" s="1021"/>
      <c r="AH142" s="1022" t="s">
        <v>5</v>
      </c>
      <c r="AI142" s="1022"/>
      <c r="AJ142" s="1022"/>
      <c r="AK142" s="1022"/>
      <c r="AL142" s="1022"/>
      <c r="AM142" s="1022"/>
      <c r="AN142" s="1022"/>
      <c r="AO142" s="1022"/>
      <c r="AP142" s="1022"/>
      <c r="AQ142" s="1022"/>
      <c r="AR142" s="1022"/>
      <c r="AS142" s="1022"/>
      <c r="AT142" s="1022"/>
      <c r="AU142" s="1022"/>
      <c r="AV142" s="1022"/>
      <c r="AW142" s="1021" t="s">
        <v>915</v>
      </c>
      <c r="AX142" s="1021"/>
      <c r="AY142" s="1021"/>
      <c r="AZ142" s="1021"/>
      <c r="BA142" s="1021"/>
      <c r="BB142" s="1021"/>
      <c r="BC142" s="1021"/>
      <c r="BD142" s="1021"/>
      <c r="BE142" s="1021"/>
      <c r="BF142" s="1021"/>
      <c r="BG142" s="1021"/>
      <c r="BH142" s="1021"/>
      <c r="BI142" s="1021"/>
      <c r="BJ142" s="1021"/>
      <c r="BK142" s="1021"/>
      <c r="BL142" s="1021"/>
      <c r="BM142" s="1021"/>
      <c r="BN142" s="1021"/>
      <c r="BO142" s="1021"/>
      <c r="BP142" s="1021"/>
      <c r="BQ142" s="1021"/>
      <c r="BR142" s="1021"/>
      <c r="BS142" s="1021"/>
      <c r="BT142" s="1021"/>
      <c r="BU142" s="1021"/>
      <c r="BV142" s="1021"/>
      <c r="BW142" s="1021"/>
      <c r="BX142" s="1021"/>
    </row>
    <row r="143" spans="1:76" ht="12.75" hidden="1" customHeight="1" outlineLevel="1">
      <c r="A143" s="3"/>
      <c r="B143" s="1"/>
      <c r="C143" s="191" t="str">
        <f>+'FBC Pcorr'!F5</f>
        <v>Adq-Ces
ObjVal</v>
      </c>
      <c r="D143" s="386" t="str">
        <f>+'FBC Pcorr'!F4</f>
        <v>Adquisiones menos cesiones de objetos valiosos</v>
      </c>
      <c r="E143" s="195" t="s">
        <v>1</v>
      </c>
      <c r="F143" s="195" t="s">
        <v>2</v>
      </c>
      <c r="G143" s="182"/>
      <c r="H143" s="177"/>
      <c r="I143" s="177"/>
      <c r="J143" s="177"/>
      <c r="K143" s="177"/>
      <c r="L143" s="177"/>
      <c r="M143" s="177"/>
      <c r="N143" s="177"/>
      <c r="O143" s="177"/>
      <c r="P143" s="177"/>
      <c r="Q143" s="177"/>
      <c r="R143" s="177"/>
      <c r="S143" s="177"/>
      <c r="T143" s="177"/>
      <c r="U143" s="177"/>
      <c r="V143" s="177"/>
      <c r="W143" s="177"/>
      <c r="X143" s="177"/>
      <c r="Y143" s="177"/>
      <c r="Z143" s="177"/>
      <c r="AA143" s="177"/>
      <c r="AB143" s="177"/>
      <c r="AC143" s="177"/>
      <c r="AD143" s="177"/>
      <c r="AE143" s="177"/>
      <c r="AF143" s="177"/>
      <c r="AG143" s="177"/>
      <c r="AH143" s="177"/>
      <c r="AI143" s="177"/>
      <c r="AJ143" s="177"/>
      <c r="AK143" s="177"/>
      <c r="AL143" s="177"/>
      <c r="AM143" s="177"/>
      <c r="AN143" s="177"/>
      <c r="AO143" s="177"/>
      <c r="AP143" s="177"/>
      <c r="AQ143" s="177"/>
      <c r="AR143" s="177"/>
      <c r="AS143" s="177"/>
      <c r="AT143" s="177"/>
      <c r="AU143" s="177"/>
      <c r="AV143" s="177"/>
      <c r="AW143" s="1021" t="s">
        <v>915</v>
      </c>
      <c r="AX143" s="1021"/>
      <c r="AY143" s="1021"/>
      <c r="AZ143" s="1021"/>
      <c r="BA143" s="1021"/>
      <c r="BB143" s="1021"/>
      <c r="BC143" s="1021"/>
      <c r="BD143" s="1021"/>
      <c r="BE143" s="1021"/>
      <c r="BF143" s="1021"/>
      <c r="BG143" s="1021"/>
      <c r="BH143" s="1021"/>
      <c r="BI143" s="1021"/>
      <c r="BJ143" s="1021"/>
      <c r="BK143" s="1021"/>
      <c r="BL143" s="1021"/>
      <c r="BM143" s="1021"/>
      <c r="BN143" s="1021"/>
      <c r="BO143" s="1021"/>
      <c r="BP143" s="1021"/>
      <c r="BQ143" s="1021"/>
      <c r="BR143" s="1021"/>
      <c r="BS143" s="1021"/>
      <c r="BT143" s="1021"/>
      <c r="BU143" s="1021"/>
      <c r="BV143" s="1021"/>
      <c r="BW143" s="1021"/>
      <c r="BX143" s="1021"/>
    </row>
    <row r="144" spans="1:76" ht="12.75" hidden="1" customHeight="1" outlineLevel="1">
      <c r="A144" s="3"/>
      <c r="B144" s="1"/>
      <c r="C144" s="386"/>
      <c r="D144" s="369"/>
      <c r="E144" s="160"/>
      <c r="F144" s="160"/>
      <c r="G144" s="182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77"/>
      <c r="T144" s="177"/>
      <c r="U144" s="177"/>
      <c r="V144" s="177"/>
      <c r="W144" s="177"/>
      <c r="X144" s="177"/>
      <c r="Y144" s="177"/>
      <c r="Z144" s="177"/>
      <c r="AA144" s="177"/>
      <c r="AB144" s="177"/>
      <c r="AC144" s="177"/>
      <c r="AD144" s="177"/>
      <c r="AE144" s="177"/>
      <c r="AF144" s="177"/>
      <c r="AG144" s="177"/>
      <c r="AH144" s="177"/>
      <c r="AI144" s="177"/>
      <c r="AJ144" s="177"/>
      <c r="AK144" s="177"/>
      <c r="AL144" s="177"/>
      <c r="AM144" s="177"/>
      <c r="AN144" s="177"/>
      <c r="AO144" s="177"/>
      <c r="AP144" s="177"/>
      <c r="AQ144" s="177"/>
      <c r="AR144" s="177"/>
      <c r="AS144" s="177"/>
      <c r="AT144" s="177"/>
      <c r="AU144" s="177"/>
      <c r="AV144" s="177"/>
      <c r="AW144" s="173"/>
      <c r="AX144" s="173"/>
      <c r="AY144" s="173"/>
      <c r="AZ144" s="173"/>
      <c r="BA144" s="173"/>
      <c r="BB144" s="173"/>
      <c r="BC144" s="173"/>
      <c r="BD144" s="173"/>
      <c r="BE144" s="173"/>
      <c r="BF144" s="173"/>
      <c r="BG144" s="173"/>
      <c r="BH144" s="173"/>
      <c r="BI144" s="173"/>
      <c r="BJ144" s="156"/>
      <c r="BK144" s="156"/>
      <c r="BL144" s="156"/>
      <c r="BM144" s="156"/>
      <c r="BN144" s="156"/>
      <c r="BO144" s="156"/>
      <c r="BP144" s="156"/>
      <c r="BQ144" s="156"/>
      <c r="BR144" s="156"/>
      <c r="BS144" s="156"/>
    </row>
    <row r="145" spans="1:76" ht="12.75" customHeight="1" collapsed="1">
      <c r="A145" s="3"/>
      <c r="B145" s="1"/>
      <c r="C145" s="170"/>
      <c r="D145" s="171"/>
      <c r="E145" s="160"/>
      <c r="F145" s="160"/>
      <c r="G145" s="182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3"/>
      <c r="AO145" s="173"/>
      <c r="AP145" s="173"/>
      <c r="AQ145" s="173"/>
      <c r="AR145" s="173"/>
      <c r="AS145" s="173"/>
      <c r="AT145" s="173"/>
      <c r="AU145" s="173"/>
      <c r="AV145" s="173"/>
      <c r="AW145" s="173"/>
      <c r="AX145" s="173"/>
      <c r="AY145" s="173"/>
      <c r="AZ145" s="173"/>
      <c r="BA145" s="173"/>
      <c r="BB145" s="173"/>
      <c r="BC145" s="173"/>
      <c r="BD145" s="173"/>
      <c r="BE145" s="173"/>
      <c r="BF145" s="173"/>
      <c r="BG145" s="173"/>
      <c r="BH145" s="173"/>
      <c r="BI145" s="173"/>
      <c r="BJ145" s="156"/>
      <c r="BK145" s="156"/>
      <c r="BL145" s="156"/>
      <c r="BM145" s="156"/>
      <c r="BN145" s="156"/>
      <c r="BO145" s="156"/>
      <c r="BP145" s="156"/>
      <c r="BQ145" s="156"/>
      <c r="BR145" s="156"/>
      <c r="BS145" s="156"/>
    </row>
    <row r="146" spans="1:76" ht="12.75" customHeight="1">
      <c r="A146" s="158" t="s">
        <v>207</v>
      </c>
      <c r="B146" s="408" t="str">
        <f>+'FBC Pctes'!B1</f>
        <v>CUADRO 12:    COMPONENTES DE LA FBC (PRECIOS CONSTANTES)</v>
      </c>
      <c r="C146" s="411"/>
      <c r="D146" s="409" t="str">
        <f>+A4</f>
        <v>AÑO 2015=100</v>
      </c>
      <c r="E146" s="409"/>
      <c r="F146" s="410"/>
      <c r="G146" s="410"/>
      <c r="H146" s="1024"/>
      <c r="I146" s="1025"/>
      <c r="J146" s="1025"/>
      <c r="K146" s="1025"/>
      <c r="L146" s="1025"/>
      <c r="M146" s="1025"/>
      <c r="N146" s="1025"/>
      <c r="O146" s="1025"/>
      <c r="P146" s="1025"/>
      <c r="Q146" s="1025"/>
      <c r="R146" s="1025"/>
      <c r="S146" s="1025"/>
      <c r="T146" s="1025"/>
      <c r="U146" s="1025"/>
      <c r="V146" s="1025"/>
      <c r="W146" s="1025"/>
      <c r="X146" s="1025"/>
      <c r="Y146" s="1025"/>
      <c r="Z146" s="1025"/>
      <c r="AA146" s="1025"/>
      <c r="AB146" s="1025"/>
      <c r="AC146" s="1025"/>
      <c r="AD146" s="1025"/>
      <c r="AE146" s="1025"/>
      <c r="AF146" s="1025"/>
      <c r="AG146" s="1025"/>
      <c r="AH146" s="1025"/>
      <c r="AI146" s="1025"/>
      <c r="AJ146" s="1025"/>
      <c r="AK146" s="1025"/>
      <c r="AL146" s="1025"/>
      <c r="AM146" s="1025"/>
      <c r="AN146" s="1025"/>
      <c r="AO146" s="1025"/>
      <c r="AP146" s="1025"/>
      <c r="AQ146" s="1025"/>
      <c r="AR146" s="1025"/>
      <c r="AS146" s="1025"/>
      <c r="AT146" s="1025"/>
      <c r="AU146" s="1025"/>
      <c r="AV146" s="1025"/>
      <c r="AW146" s="1025"/>
      <c r="AX146" s="1025"/>
      <c r="AY146" s="1025"/>
      <c r="AZ146" s="1025"/>
      <c r="BA146" s="1025"/>
      <c r="BB146" s="1025"/>
      <c r="BC146" s="1025"/>
      <c r="BD146" s="1025"/>
      <c r="BE146" s="1025"/>
      <c r="BF146" s="1025"/>
      <c r="BG146" s="1025"/>
      <c r="BH146" s="1025"/>
      <c r="BI146" s="1025"/>
      <c r="BJ146" s="1025"/>
      <c r="BK146" s="1025"/>
      <c r="BL146" s="1025"/>
      <c r="BM146" s="1025"/>
      <c r="BN146" s="1025"/>
      <c r="BO146" s="1025"/>
      <c r="BP146" s="1025"/>
      <c r="BQ146" s="1025"/>
      <c r="BR146" s="1025"/>
      <c r="BS146" s="1025"/>
      <c r="BT146" s="1025"/>
      <c r="BU146" s="1025"/>
      <c r="BV146" s="1025"/>
      <c r="BW146" s="1025"/>
      <c r="BX146" s="1025"/>
    </row>
    <row r="147" spans="1:76" ht="12.75" hidden="1" customHeight="1" outlineLevel="1" collapsed="1">
      <c r="A147" s="3"/>
      <c r="B147" s="1"/>
      <c r="C147" s="170"/>
      <c r="D147" s="171"/>
      <c r="E147" s="160"/>
      <c r="F147" s="160"/>
      <c r="G147" s="182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73"/>
      <c r="AI147" s="173"/>
      <c r="AJ147" s="173"/>
      <c r="AK147" s="173"/>
      <c r="AL147" s="173"/>
      <c r="AM147" s="173"/>
      <c r="AN147" s="173"/>
      <c r="AO147" s="173"/>
      <c r="AP147" s="173"/>
      <c r="AQ147" s="173"/>
      <c r="AR147" s="173"/>
      <c r="AS147" s="173"/>
      <c r="AT147" s="173"/>
      <c r="AU147" s="173"/>
      <c r="AV147" s="173"/>
      <c r="AW147" s="173"/>
      <c r="AX147" s="173"/>
      <c r="AY147" s="173"/>
      <c r="AZ147" s="173"/>
      <c r="BA147" s="173"/>
      <c r="BB147" s="173"/>
      <c r="BC147" s="173"/>
      <c r="BD147" s="173"/>
      <c r="BE147" s="173"/>
      <c r="BF147" s="173"/>
      <c r="BG147" s="173"/>
      <c r="BH147" s="173"/>
      <c r="BI147" s="173"/>
      <c r="BJ147" s="156"/>
      <c r="BK147" s="156"/>
      <c r="BL147" s="156"/>
      <c r="BM147" s="156"/>
      <c r="BN147" s="156"/>
      <c r="BO147" s="156"/>
      <c r="BP147" s="156"/>
      <c r="BQ147" s="156"/>
      <c r="BR147" s="156"/>
      <c r="BS147" s="156"/>
    </row>
    <row r="148" spans="1:76" ht="12.75" hidden="1" customHeight="1" outlineLevel="1">
      <c r="A148" s="159"/>
      <c r="B148" s="1"/>
      <c r="C148" s="73" t="str">
        <f>+'FBC Pctes'!B5</f>
        <v>PIBpctes15</v>
      </c>
      <c r="D148" s="385" t="str">
        <f>+'FBC Pctes'!B4</f>
        <v>Producto Interior Bruto a precios constantes</v>
      </c>
      <c r="E148" s="195" t="s">
        <v>13</v>
      </c>
      <c r="F148" s="195" t="s">
        <v>2</v>
      </c>
      <c r="G148" s="182"/>
      <c r="H148" s="1022" t="s">
        <v>3</v>
      </c>
      <c r="I148" s="1022"/>
      <c r="J148" s="1022"/>
      <c r="K148" s="1022"/>
      <c r="L148" s="1022"/>
      <c r="M148" s="1022"/>
      <c r="N148" s="1022"/>
      <c r="O148" s="1022"/>
      <c r="P148" s="1022"/>
      <c r="Q148" s="1022"/>
      <c r="R148" s="1021" t="s">
        <v>4</v>
      </c>
      <c r="S148" s="1021"/>
      <c r="T148" s="1021"/>
      <c r="U148" s="1021"/>
      <c r="V148" s="1021"/>
      <c r="W148" s="1021"/>
      <c r="X148" s="1021"/>
      <c r="Y148" s="1021"/>
      <c r="Z148" s="1021"/>
      <c r="AA148" s="1021"/>
      <c r="AB148" s="1021"/>
      <c r="AC148" s="1021"/>
      <c r="AD148" s="1021"/>
      <c r="AE148" s="1021"/>
      <c r="AF148" s="1021"/>
      <c r="AG148" s="1021"/>
      <c r="AH148" s="1022" t="s">
        <v>5</v>
      </c>
      <c r="AI148" s="1022"/>
      <c r="AJ148" s="1022"/>
      <c r="AK148" s="1022"/>
      <c r="AL148" s="1022"/>
      <c r="AM148" s="1022"/>
      <c r="AN148" s="1022"/>
      <c r="AO148" s="1022"/>
      <c r="AP148" s="1022"/>
      <c r="AQ148" s="1022"/>
      <c r="AR148" s="1022"/>
      <c r="AS148" s="1022"/>
      <c r="AT148" s="1022"/>
      <c r="AU148" s="1022"/>
      <c r="AV148" s="1022"/>
      <c r="AW148" s="1021" t="s">
        <v>915</v>
      </c>
      <c r="AX148" s="1021"/>
      <c r="AY148" s="1021"/>
      <c r="AZ148" s="1021"/>
      <c r="BA148" s="1021"/>
      <c r="BB148" s="1021"/>
      <c r="BC148" s="1021"/>
      <c r="BD148" s="1021"/>
      <c r="BE148" s="1021"/>
      <c r="BF148" s="1021"/>
      <c r="BG148" s="1021"/>
      <c r="BH148" s="1021"/>
      <c r="BI148" s="1021"/>
      <c r="BJ148" s="1021"/>
      <c r="BK148" s="1021"/>
      <c r="BL148" s="1021"/>
      <c r="BM148" s="1021"/>
      <c r="BN148" s="1021"/>
      <c r="BO148" s="1021"/>
      <c r="BP148" s="1021"/>
      <c r="BQ148" s="1021"/>
      <c r="BR148" s="1021"/>
      <c r="BS148" s="1021"/>
      <c r="BT148" s="1021"/>
      <c r="BU148" s="1021"/>
      <c r="BV148" s="1021"/>
      <c r="BW148" s="1021"/>
      <c r="BX148" s="1021"/>
    </row>
    <row r="149" spans="1:76" ht="12.75" hidden="1" customHeight="1" outlineLevel="1">
      <c r="A149" s="159"/>
      <c r="B149" s="1"/>
      <c r="C149" s="73" t="str">
        <f>+'FBC Pctes'!C5</f>
        <v>FBC15</v>
      </c>
      <c r="D149" s="385" t="str">
        <f>+'FBC Pctes'!C4</f>
        <v>Formación bruta de capital</v>
      </c>
      <c r="E149" s="195" t="s">
        <v>13</v>
      </c>
      <c r="F149" s="195" t="s">
        <v>2</v>
      </c>
      <c r="G149" s="182"/>
      <c r="H149" s="1022" t="s">
        <v>3</v>
      </c>
      <c r="I149" s="1022"/>
      <c r="J149" s="1022"/>
      <c r="K149" s="1022"/>
      <c r="L149" s="1022"/>
      <c r="M149" s="1022"/>
      <c r="N149" s="1022"/>
      <c r="O149" s="1022"/>
      <c r="P149" s="1022"/>
      <c r="Q149" s="1022"/>
      <c r="R149" s="1021" t="s">
        <v>4</v>
      </c>
      <c r="S149" s="1021"/>
      <c r="T149" s="1021"/>
      <c r="U149" s="1021"/>
      <c r="V149" s="1021"/>
      <c r="W149" s="1021"/>
      <c r="X149" s="1021"/>
      <c r="Y149" s="1021"/>
      <c r="Z149" s="1021"/>
      <c r="AA149" s="1021"/>
      <c r="AB149" s="1021"/>
      <c r="AC149" s="1021"/>
      <c r="AD149" s="1021"/>
      <c r="AE149" s="1021"/>
      <c r="AF149" s="1021"/>
      <c r="AG149" s="1021"/>
      <c r="AH149" s="1022" t="s">
        <v>5</v>
      </c>
      <c r="AI149" s="1022"/>
      <c r="AJ149" s="1022"/>
      <c r="AK149" s="1022"/>
      <c r="AL149" s="1022"/>
      <c r="AM149" s="1022"/>
      <c r="AN149" s="1022"/>
      <c r="AO149" s="1022"/>
      <c r="AP149" s="1022"/>
      <c r="AQ149" s="1022"/>
      <c r="AR149" s="1022"/>
      <c r="AS149" s="1022"/>
      <c r="AT149" s="1022"/>
      <c r="AU149" s="1022"/>
      <c r="AV149" s="1022"/>
      <c r="AW149" s="1021" t="s">
        <v>915</v>
      </c>
      <c r="AX149" s="1021"/>
      <c r="AY149" s="1021"/>
      <c r="AZ149" s="1021"/>
      <c r="BA149" s="1021"/>
      <c r="BB149" s="1021"/>
      <c r="BC149" s="1021"/>
      <c r="BD149" s="1021"/>
      <c r="BE149" s="1021"/>
      <c r="BF149" s="1021"/>
      <c r="BG149" s="1021"/>
      <c r="BH149" s="1021"/>
      <c r="BI149" s="1021"/>
      <c r="BJ149" s="1021"/>
      <c r="BK149" s="1021"/>
      <c r="BL149" s="1021"/>
      <c r="BM149" s="1021"/>
      <c r="BN149" s="1021"/>
      <c r="BO149" s="1021"/>
      <c r="BP149" s="1021"/>
      <c r="BQ149" s="1021"/>
      <c r="BR149" s="1021"/>
      <c r="BS149" s="1021"/>
      <c r="BT149" s="1021"/>
      <c r="BU149" s="1021"/>
      <c r="BV149" s="1021"/>
      <c r="BW149" s="1021"/>
      <c r="BX149" s="1021"/>
    </row>
    <row r="150" spans="1:76" ht="12.75" hidden="1" customHeight="1" outlineLevel="1">
      <c r="A150" s="159"/>
      <c r="B150" s="1"/>
      <c r="C150" s="73" t="str">
        <f>+'FBC Pctes'!D5</f>
        <v>FBCF15</v>
      </c>
      <c r="D150" s="385" t="str">
        <f>+'FBC Pctes'!D4</f>
        <v>Formación bruta de capital fijo</v>
      </c>
      <c r="E150" s="195" t="s">
        <v>13</v>
      </c>
      <c r="F150" s="195" t="s">
        <v>2</v>
      </c>
      <c r="G150" s="182"/>
      <c r="H150" s="1022" t="s">
        <v>3</v>
      </c>
      <c r="I150" s="1022"/>
      <c r="J150" s="1022"/>
      <c r="K150" s="1022"/>
      <c r="L150" s="1022"/>
      <c r="M150" s="1022"/>
      <c r="N150" s="1022"/>
      <c r="O150" s="1022"/>
      <c r="P150" s="1022"/>
      <c r="Q150" s="1022"/>
      <c r="R150" s="1021" t="s">
        <v>4</v>
      </c>
      <c r="S150" s="1021"/>
      <c r="T150" s="1021"/>
      <c r="U150" s="1021"/>
      <c r="V150" s="1021"/>
      <c r="W150" s="1021"/>
      <c r="X150" s="1021"/>
      <c r="Y150" s="1021"/>
      <c r="Z150" s="1021"/>
      <c r="AA150" s="1021"/>
      <c r="AB150" s="1021"/>
      <c r="AC150" s="1021"/>
      <c r="AD150" s="1021"/>
      <c r="AE150" s="1021"/>
      <c r="AF150" s="1021"/>
      <c r="AG150" s="1021"/>
      <c r="AH150" s="1022" t="s">
        <v>5</v>
      </c>
      <c r="AI150" s="1022"/>
      <c r="AJ150" s="1022"/>
      <c r="AK150" s="1022"/>
      <c r="AL150" s="1022"/>
      <c r="AM150" s="1022"/>
      <c r="AN150" s="1022"/>
      <c r="AO150" s="1022"/>
      <c r="AP150" s="1022"/>
      <c r="AQ150" s="1022"/>
      <c r="AR150" s="1022"/>
      <c r="AS150" s="1022"/>
      <c r="AT150" s="1022"/>
      <c r="AU150" s="1022"/>
      <c r="AV150" s="1022"/>
      <c r="AW150" s="1021" t="s">
        <v>915</v>
      </c>
      <c r="AX150" s="1021"/>
      <c r="AY150" s="1021"/>
      <c r="AZ150" s="1021"/>
      <c r="BA150" s="1021"/>
      <c r="BB150" s="1021"/>
      <c r="BC150" s="1021"/>
      <c r="BD150" s="1021"/>
      <c r="BE150" s="1021"/>
      <c r="BF150" s="1021"/>
      <c r="BG150" s="1021"/>
      <c r="BH150" s="1021"/>
      <c r="BI150" s="1021"/>
      <c r="BJ150" s="1021"/>
      <c r="BK150" s="1021"/>
      <c r="BL150" s="1021"/>
      <c r="BM150" s="1021"/>
      <c r="BN150" s="1021"/>
      <c r="BO150" s="1021"/>
      <c r="BP150" s="1021"/>
      <c r="BQ150" s="1021"/>
      <c r="BR150" s="1021"/>
      <c r="BS150" s="1021"/>
      <c r="BT150" s="1021"/>
      <c r="BU150" s="1021"/>
      <c r="BV150" s="1021"/>
      <c r="BW150" s="1021"/>
      <c r="BX150" s="1021"/>
    </row>
    <row r="151" spans="1:76" ht="12.75" hidden="1" customHeight="1" outlineLevel="1">
      <c r="A151" s="159"/>
      <c r="B151" s="1"/>
      <c r="C151" s="73" t="str">
        <f>+'FBC Pctes'!E5</f>
        <v>VEX15</v>
      </c>
      <c r="D151" s="385" t="str">
        <f>+'FBC Pctes'!E4</f>
        <v>Variación de exitencias</v>
      </c>
      <c r="E151" s="195" t="s">
        <v>13</v>
      </c>
      <c r="F151" s="195" t="s">
        <v>2</v>
      </c>
      <c r="G151" s="182"/>
      <c r="H151" s="1022" t="s">
        <v>3</v>
      </c>
      <c r="I151" s="1022"/>
      <c r="J151" s="1022"/>
      <c r="K151" s="1022"/>
      <c r="L151" s="1022"/>
      <c r="M151" s="1022"/>
      <c r="N151" s="1022"/>
      <c r="O151" s="1022"/>
      <c r="P151" s="1022"/>
      <c r="Q151" s="1022"/>
      <c r="R151" s="1021" t="s">
        <v>4</v>
      </c>
      <c r="S151" s="1021"/>
      <c r="T151" s="1021"/>
      <c r="U151" s="1021"/>
      <c r="V151" s="1021"/>
      <c r="W151" s="1021"/>
      <c r="X151" s="1021"/>
      <c r="Y151" s="1021"/>
      <c r="Z151" s="1021"/>
      <c r="AA151" s="1021"/>
      <c r="AB151" s="1021"/>
      <c r="AC151" s="1021"/>
      <c r="AD151" s="1021"/>
      <c r="AE151" s="1021"/>
      <c r="AF151" s="1021"/>
      <c r="AG151" s="1021"/>
      <c r="AH151" s="1022" t="s">
        <v>5</v>
      </c>
      <c r="AI151" s="1022"/>
      <c r="AJ151" s="1022"/>
      <c r="AK151" s="1022"/>
      <c r="AL151" s="1022"/>
      <c r="AM151" s="1022"/>
      <c r="AN151" s="1022"/>
      <c r="AO151" s="1022"/>
      <c r="AP151" s="1022"/>
      <c r="AQ151" s="1022"/>
      <c r="AR151" s="1022"/>
      <c r="AS151" s="1022"/>
      <c r="AT151" s="1022"/>
      <c r="AU151" s="1022"/>
      <c r="AV151" s="1022"/>
      <c r="AW151" s="1021" t="s">
        <v>915</v>
      </c>
      <c r="AX151" s="1021"/>
      <c r="AY151" s="1021"/>
      <c r="AZ151" s="1021"/>
      <c r="BA151" s="1021"/>
      <c r="BB151" s="1021"/>
      <c r="BC151" s="1021"/>
      <c r="BD151" s="1021"/>
      <c r="BE151" s="1021"/>
      <c r="BF151" s="1021"/>
      <c r="BG151" s="1021"/>
      <c r="BH151" s="1021"/>
      <c r="BI151" s="1021"/>
      <c r="BJ151" s="1021"/>
      <c r="BK151" s="1021"/>
      <c r="BL151" s="1021"/>
      <c r="BM151" s="1021"/>
      <c r="BN151" s="1021"/>
      <c r="BO151" s="1021"/>
      <c r="BP151" s="1021"/>
      <c r="BQ151" s="1021"/>
      <c r="BR151" s="1021"/>
      <c r="BS151" s="1021"/>
      <c r="BT151" s="1021"/>
      <c r="BU151" s="1021"/>
      <c r="BV151" s="1021"/>
      <c r="BW151" s="1021"/>
      <c r="BX151" s="1021"/>
    </row>
    <row r="152" spans="1:76" ht="12.75" hidden="1" customHeight="1" outlineLevel="1">
      <c r="A152" s="3"/>
      <c r="B152" s="1"/>
      <c r="C152" s="386" t="str">
        <f>+'FBC Pctes'!F5</f>
        <v>Adq-Ces
ObjVal15</v>
      </c>
      <c r="D152" s="386" t="str">
        <f>+'FBC Pctes'!F4</f>
        <v>Adquisiones menos cesiones de objetos valiosos</v>
      </c>
      <c r="E152" s="160"/>
      <c r="F152" s="160"/>
      <c r="G152" s="182"/>
      <c r="H152" s="177"/>
      <c r="I152" s="177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021" t="s">
        <v>915</v>
      </c>
      <c r="AX152" s="1021"/>
      <c r="AY152" s="1021"/>
      <c r="AZ152" s="1021"/>
      <c r="BA152" s="1021"/>
      <c r="BB152" s="1021"/>
      <c r="BC152" s="1021"/>
      <c r="BD152" s="1021"/>
      <c r="BE152" s="1021"/>
      <c r="BF152" s="1021"/>
      <c r="BG152" s="1021"/>
      <c r="BH152" s="1021"/>
      <c r="BI152" s="1021"/>
      <c r="BJ152" s="1021"/>
      <c r="BK152" s="1021"/>
      <c r="BL152" s="1021"/>
      <c r="BM152" s="1021"/>
      <c r="BN152" s="1021"/>
      <c r="BO152" s="1021"/>
      <c r="BP152" s="1021"/>
      <c r="BQ152" s="1021"/>
      <c r="BR152" s="1021"/>
      <c r="BS152" s="1021"/>
      <c r="BT152" s="1021"/>
      <c r="BU152" s="1021"/>
      <c r="BV152" s="1021"/>
      <c r="BW152" s="1021"/>
      <c r="BX152" s="1021"/>
    </row>
    <row r="153" spans="1:76" ht="12.75" hidden="1" customHeight="1" outlineLevel="1">
      <c r="A153" s="3"/>
      <c r="B153" s="1"/>
      <c r="C153" s="386"/>
      <c r="D153" s="386"/>
      <c r="E153" s="160"/>
      <c r="F153" s="160"/>
      <c r="G153" s="182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  <c r="AR153" s="173"/>
      <c r="AS153" s="173"/>
      <c r="AT153" s="173"/>
      <c r="AU153" s="173"/>
      <c r="AV153" s="173"/>
      <c r="AW153" s="173"/>
      <c r="AX153" s="173"/>
      <c r="AY153" s="173"/>
      <c r="AZ153" s="173"/>
      <c r="BA153" s="173"/>
      <c r="BB153" s="173"/>
      <c r="BC153" s="173"/>
      <c r="BD153" s="173"/>
      <c r="BE153" s="173"/>
      <c r="BF153" s="173"/>
      <c r="BG153" s="173"/>
      <c r="BH153" s="173"/>
      <c r="BI153" s="173"/>
      <c r="BJ153" s="156"/>
      <c r="BK153" s="156"/>
      <c r="BL153" s="156"/>
      <c r="BM153" s="156"/>
      <c r="BN153" s="156"/>
      <c r="BO153" s="156"/>
      <c r="BP153" s="156"/>
      <c r="BQ153" s="156"/>
      <c r="BR153" s="156"/>
      <c r="BS153" s="156"/>
    </row>
    <row r="154" spans="1:76" ht="12.75" customHeight="1" collapsed="1">
      <c r="A154" s="3"/>
      <c r="B154" s="1"/>
      <c r="C154" s="170"/>
      <c r="D154" s="171"/>
      <c r="E154" s="160"/>
      <c r="F154" s="160"/>
      <c r="G154" s="182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  <c r="AR154" s="173"/>
      <c r="AS154" s="173"/>
      <c r="AT154" s="173"/>
      <c r="AU154" s="173"/>
      <c r="AV154" s="173"/>
      <c r="AW154" s="173"/>
      <c r="AX154" s="173"/>
      <c r="AY154" s="173"/>
      <c r="AZ154" s="173"/>
      <c r="BA154" s="173"/>
      <c r="BB154" s="173"/>
      <c r="BC154" s="173"/>
      <c r="BD154" s="173"/>
      <c r="BE154" s="173"/>
      <c r="BF154" s="173"/>
      <c r="BG154" s="173"/>
      <c r="BH154" s="173"/>
      <c r="BI154" s="173"/>
      <c r="BJ154" s="156"/>
      <c r="BK154" s="156"/>
      <c r="BL154" s="156"/>
      <c r="BM154" s="156"/>
      <c r="BN154" s="156"/>
      <c r="BO154" s="156"/>
      <c r="BP154" s="156"/>
      <c r="BQ154" s="156"/>
      <c r="BR154" s="156"/>
      <c r="BS154" s="156"/>
    </row>
    <row r="155" spans="1:76" ht="12.75" customHeight="1">
      <c r="A155" s="158" t="s">
        <v>208</v>
      </c>
      <c r="B155" s="408" t="str">
        <f>+'FBCF por Productos Pcorr'!B1</f>
        <v>CUADRO 13:    FBCF POR PRODUCTOS (PRECIOS CORRIENTES)</v>
      </c>
      <c r="C155" s="411"/>
      <c r="D155" s="409"/>
      <c r="E155" s="409"/>
      <c r="F155" s="410"/>
      <c r="G155" s="410"/>
      <c r="H155" s="1024"/>
      <c r="I155" s="1025"/>
      <c r="J155" s="1025"/>
      <c r="K155" s="1025"/>
      <c r="L155" s="1025"/>
      <c r="M155" s="1025"/>
      <c r="N155" s="1025"/>
      <c r="O155" s="1025"/>
      <c r="P155" s="1025"/>
      <c r="Q155" s="1025"/>
      <c r="R155" s="1025"/>
      <c r="S155" s="1025"/>
      <c r="T155" s="1025"/>
      <c r="U155" s="1025"/>
      <c r="V155" s="1025"/>
      <c r="W155" s="1025"/>
      <c r="X155" s="1025"/>
      <c r="Y155" s="1025"/>
      <c r="Z155" s="1025"/>
      <c r="AA155" s="1025"/>
      <c r="AB155" s="1025"/>
      <c r="AC155" s="1025"/>
      <c r="AD155" s="1025"/>
      <c r="AE155" s="1025"/>
      <c r="AF155" s="1025"/>
      <c r="AG155" s="1025"/>
      <c r="AH155" s="1025"/>
      <c r="AI155" s="1025"/>
      <c r="AJ155" s="1025"/>
      <c r="AK155" s="1025"/>
      <c r="AL155" s="1025"/>
      <c r="AM155" s="1025"/>
      <c r="AN155" s="1025"/>
      <c r="AO155" s="1025"/>
      <c r="AP155" s="1025"/>
      <c r="AQ155" s="1025"/>
      <c r="AR155" s="1025"/>
      <c r="AS155" s="1025"/>
      <c r="AT155" s="1025"/>
      <c r="AU155" s="1025"/>
      <c r="AV155" s="1025"/>
      <c r="AW155" s="1025"/>
      <c r="AX155" s="1025"/>
      <c r="AY155" s="1025"/>
      <c r="AZ155" s="1025"/>
      <c r="BA155" s="1025"/>
      <c r="BB155" s="1025"/>
      <c r="BC155" s="1025"/>
      <c r="BD155" s="1025"/>
      <c r="BE155" s="1025"/>
      <c r="BF155" s="1025"/>
      <c r="BG155" s="1025"/>
      <c r="BH155" s="1025"/>
      <c r="BI155" s="1025"/>
      <c r="BJ155" s="1025"/>
      <c r="BK155" s="1025"/>
      <c r="BL155" s="1025"/>
      <c r="BM155" s="1025"/>
      <c r="BN155" s="1025"/>
      <c r="BO155" s="1025"/>
      <c r="BP155" s="1025"/>
      <c r="BQ155" s="1025"/>
      <c r="BR155" s="1025"/>
      <c r="BS155" s="1025"/>
      <c r="BT155" s="1025"/>
      <c r="BU155" s="1025"/>
      <c r="BV155" s="1025"/>
      <c r="BW155" s="1025"/>
      <c r="BX155" s="1025"/>
    </row>
    <row r="156" spans="1:76" ht="12.75" hidden="1" customHeight="1" outlineLevel="1" collapsed="1">
      <c r="A156" s="3"/>
      <c r="B156" s="1"/>
      <c r="C156" s="170"/>
      <c r="D156" s="171"/>
      <c r="E156" s="160"/>
      <c r="F156" s="160"/>
      <c r="G156" s="182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  <c r="AC156" s="173"/>
      <c r="AD156" s="173"/>
      <c r="AE156" s="173"/>
      <c r="AF156" s="173"/>
      <c r="AG156" s="173"/>
      <c r="AH156" s="173"/>
      <c r="AI156" s="173"/>
      <c r="AJ156" s="173"/>
      <c r="AK156" s="173"/>
      <c r="AL156" s="173"/>
      <c r="AM156" s="173"/>
      <c r="AN156" s="173"/>
      <c r="AO156" s="173"/>
      <c r="AP156" s="173"/>
      <c r="AQ156" s="173"/>
      <c r="AR156" s="173"/>
      <c r="AS156" s="173"/>
      <c r="AT156" s="173"/>
      <c r="AU156" s="173"/>
      <c r="AV156" s="173"/>
      <c r="AW156" s="173"/>
      <c r="AX156" s="173"/>
      <c r="AY156" s="173"/>
      <c r="AZ156" s="173"/>
      <c r="BA156" s="173"/>
      <c r="BB156" s="173"/>
      <c r="BC156" s="173"/>
      <c r="BD156" s="173"/>
      <c r="BE156" s="173"/>
      <c r="BF156" s="173"/>
      <c r="BG156" s="173"/>
      <c r="BH156" s="173"/>
      <c r="BI156" s="173"/>
      <c r="BJ156" s="156"/>
      <c r="BK156" s="156"/>
      <c r="BL156" s="156"/>
      <c r="BM156" s="156"/>
      <c r="BN156" s="156"/>
      <c r="BO156" s="156"/>
      <c r="BP156" s="156"/>
      <c r="BQ156" s="156"/>
      <c r="BR156" s="156"/>
      <c r="BS156" s="156"/>
    </row>
    <row r="157" spans="1:76" ht="12.75" hidden="1" customHeight="1" outlineLevel="1">
      <c r="A157" s="3"/>
      <c r="B157" s="1"/>
      <c r="C157" s="73" t="str">
        <f>+'FBCF por Productos Pcorr'!B5</f>
        <v>PIBpm</v>
      </c>
      <c r="D157" s="385" t="str">
        <f>+'FBCF por Productos Pcorr'!B4</f>
        <v>Producto Interior Bruto a precios corrientes</v>
      </c>
      <c r="E157" s="195" t="s">
        <v>1</v>
      </c>
      <c r="F157" s="195" t="s">
        <v>2</v>
      </c>
      <c r="G157" s="182"/>
      <c r="H157" s="1022" t="s">
        <v>3</v>
      </c>
      <c r="I157" s="1022"/>
      <c r="J157" s="1022"/>
      <c r="K157" s="1022"/>
      <c r="L157" s="1022"/>
      <c r="M157" s="1022"/>
      <c r="N157" s="1022"/>
      <c r="O157" s="1022"/>
      <c r="P157" s="1022"/>
      <c r="Q157" s="1022"/>
      <c r="R157" s="1021" t="s">
        <v>4</v>
      </c>
      <c r="S157" s="1021"/>
      <c r="T157" s="1021"/>
      <c r="U157" s="1021"/>
      <c r="V157" s="1021"/>
      <c r="W157" s="1021"/>
      <c r="X157" s="1021"/>
      <c r="Y157" s="1021"/>
      <c r="Z157" s="1021"/>
      <c r="AA157" s="1021"/>
      <c r="AB157" s="1021"/>
      <c r="AC157" s="1021"/>
      <c r="AD157" s="1021"/>
      <c r="AE157" s="1021"/>
      <c r="AF157" s="1021"/>
      <c r="AG157" s="1021"/>
      <c r="AH157" s="1022" t="s">
        <v>5</v>
      </c>
      <c r="AI157" s="1022"/>
      <c r="AJ157" s="1022"/>
      <c r="AK157" s="1022"/>
      <c r="AL157" s="1022"/>
      <c r="AM157" s="1022"/>
      <c r="AN157" s="1022"/>
      <c r="AO157" s="1022"/>
      <c r="AP157" s="1022"/>
      <c r="AQ157" s="1022"/>
      <c r="AR157" s="1022"/>
      <c r="AS157" s="1022"/>
      <c r="AT157" s="1022"/>
      <c r="AU157" s="1022"/>
      <c r="AV157" s="1022"/>
      <c r="AW157" s="1021" t="s">
        <v>915</v>
      </c>
      <c r="AX157" s="1021"/>
      <c r="AY157" s="1021"/>
      <c r="AZ157" s="1021"/>
      <c r="BA157" s="1021"/>
      <c r="BB157" s="1021"/>
      <c r="BC157" s="1021"/>
      <c r="BD157" s="1021"/>
      <c r="BE157" s="1021"/>
      <c r="BF157" s="1021"/>
      <c r="BG157" s="1021"/>
      <c r="BH157" s="1021"/>
      <c r="BI157" s="1021"/>
      <c r="BJ157" s="1021"/>
      <c r="BK157" s="1021"/>
      <c r="BL157" s="1021"/>
      <c r="BM157" s="1021"/>
      <c r="BN157" s="1021"/>
      <c r="BO157" s="1021"/>
      <c r="BP157" s="1021"/>
      <c r="BQ157" s="1021"/>
      <c r="BR157" s="1021"/>
      <c r="BS157" s="1021"/>
      <c r="BT157" s="1021"/>
      <c r="BU157" s="1021"/>
      <c r="BV157" s="1021"/>
      <c r="BW157" s="1021"/>
      <c r="BX157" s="1021"/>
    </row>
    <row r="158" spans="1:76" ht="12.75" hidden="1" customHeight="1" outlineLevel="1">
      <c r="A158" s="3"/>
      <c r="B158" s="1"/>
      <c r="C158" s="73" t="str">
        <f>+'FBCF por Productos Pcorr'!C5</f>
        <v>FBC</v>
      </c>
      <c r="D158" s="385" t="str">
        <f>+'FBCF por Productos Pcorr'!C4</f>
        <v>Formación bruta de capital</v>
      </c>
      <c r="E158" s="195" t="s">
        <v>1</v>
      </c>
      <c r="F158" s="195" t="s">
        <v>2</v>
      </c>
      <c r="G158" s="182"/>
      <c r="H158" s="1022" t="s">
        <v>3</v>
      </c>
      <c r="I158" s="1022"/>
      <c r="J158" s="1022"/>
      <c r="K158" s="1022"/>
      <c r="L158" s="1022"/>
      <c r="M158" s="1022"/>
      <c r="N158" s="1022"/>
      <c r="O158" s="1022"/>
      <c r="P158" s="1022"/>
      <c r="Q158" s="1022"/>
      <c r="R158" s="1021" t="s">
        <v>4</v>
      </c>
      <c r="S158" s="1021"/>
      <c r="T158" s="1021"/>
      <c r="U158" s="1021"/>
      <c r="V158" s="1021"/>
      <c r="W158" s="1021"/>
      <c r="X158" s="1021"/>
      <c r="Y158" s="1021"/>
      <c r="Z158" s="1021"/>
      <c r="AA158" s="1021"/>
      <c r="AB158" s="1021"/>
      <c r="AC158" s="1021"/>
      <c r="AD158" s="1021"/>
      <c r="AE158" s="1021"/>
      <c r="AF158" s="1021"/>
      <c r="AG158" s="1021"/>
      <c r="AH158" s="1022" t="s">
        <v>5</v>
      </c>
      <c r="AI158" s="1022"/>
      <c r="AJ158" s="1022"/>
      <c r="AK158" s="1022"/>
      <c r="AL158" s="1022"/>
      <c r="AM158" s="1022"/>
      <c r="AN158" s="1022"/>
      <c r="AO158" s="1022"/>
      <c r="AP158" s="1022"/>
      <c r="AQ158" s="1022"/>
      <c r="AR158" s="1022"/>
      <c r="AS158" s="1022"/>
      <c r="AT158" s="1022"/>
      <c r="AU158" s="1022"/>
      <c r="AV158" s="1022"/>
      <c r="AW158" s="1021" t="s">
        <v>915</v>
      </c>
      <c r="AX158" s="1021"/>
      <c r="AY158" s="1021"/>
      <c r="AZ158" s="1021"/>
      <c r="BA158" s="1021"/>
      <c r="BB158" s="1021"/>
      <c r="BC158" s="1021"/>
      <c r="BD158" s="1021"/>
      <c r="BE158" s="1021"/>
      <c r="BF158" s="1021"/>
      <c r="BG158" s="1021"/>
      <c r="BH158" s="1021"/>
      <c r="BI158" s="1021"/>
      <c r="BJ158" s="1021"/>
      <c r="BK158" s="1021"/>
      <c r="BL158" s="1021"/>
      <c r="BM158" s="1021"/>
      <c r="BN158" s="1021"/>
      <c r="BO158" s="1021"/>
      <c r="BP158" s="1021"/>
      <c r="BQ158" s="1021"/>
      <c r="BR158" s="1021"/>
      <c r="BS158" s="1021"/>
      <c r="BT158" s="1021"/>
      <c r="BU158" s="1021"/>
      <c r="BV158" s="1021"/>
      <c r="BW158" s="1021"/>
      <c r="BX158" s="1021"/>
    </row>
    <row r="159" spans="1:76" ht="12.75" hidden="1" customHeight="1" outlineLevel="1">
      <c r="A159" s="3"/>
      <c r="B159" s="1"/>
      <c r="C159" s="73" t="str">
        <f>+'FBCF por Productos Pcorr'!D5</f>
        <v>FBCF</v>
      </c>
      <c r="D159" s="385" t="str">
        <f>+'FBCF por Productos Pcorr'!D4</f>
        <v>Formación bruta de capital fijo</v>
      </c>
      <c r="E159" s="195" t="s">
        <v>1</v>
      </c>
      <c r="F159" s="195" t="s">
        <v>2</v>
      </c>
      <c r="G159" s="182"/>
      <c r="H159" s="1022" t="s">
        <v>3</v>
      </c>
      <c r="I159" s="1022"/>
      <c r="J159" s="1022"/>
      <c r="K159" s="1022"/>
      <c r="L159" s="1022"/>
      <c r="M159" s="1022"/>
      <c r="N159" s="1022"/>
      <c r="O159" s="1022"/>
      <c r="P159" s="1022"/>
      <c r="Q159" s="1022"/>
      <c r="R159" s="1021" t="s">
        <v>4</v>
      </c>
      <c r="S159" s="1021"/>
      <c r="T159" s="1021"/>
      <c r="U159" s="1021"/>
      <c r="V159" s="1021"/>
      <c r="W159" s="1021"/>
      <c r="X159" s="1021"/>
      <c r="Y159" s="1021"/>
      <c r="Z159" s="1021"/>
      <c r="AA159" s="1021"/>
      <c r="AB159" s="1021"/>
      <c r="AC159" s="1021"/>
      <c r="AD159" s="1021"/>
      <c r="AE159" s="1021"/>
      <c r="AF159" s="1021"/>
      <c r="AG159" s="1021"/>
      <c r="AH159" s="1022" t="s">
        <v>5</v>
      </c>
      <c r="AI159" s="1022"/>
      <c r="AJ159" s="1022"/>
      <c r="AK159" s="1022"/>
      <c r="AL159" s="1022"/>
      <c r="AM159" s="1022"/>
      <c r="AN159" s="1022"/>
      <c r="AO159" s="1022"/>
      <c r="AP159" s="1022"/>
      <c r="AQ159" s="1022"/>
      <c r="AR159" s="1022"/>
      <c r="AS159" s="1022"/>
      <c r="AT159" s="1022"/>
      <c r="AU159" s="1022"/>
      <c r="AV159" s="1022"/>
      <c r="AW159" s="1021" t="s">
        <v>915</v>
      </c>
      <c r="AX159" s="1021"/>
      <c r="AY159" s="1021"/>
      <c r="AZ159" s="1021"/>
      <c r="BA159" s="1021"/>
      <c r="BB159" s="1021"/>
      <c r="BC159" s="1021"/>
      <c r="BD159" s="1021"/>
      <c r="BE159" s="1021"/>
      <c r="BF159" s="1021"/>
      <c r="BG159" s="1021"/>
      <c r="BH159" s="1021"/>
      <c r="BI159" s="1021"/>
      <c r="BJ159" s="1021"/>
      <c r="BK159" s="1021"/>
      <c r="BL159" s="1021"/>
      <c r="BM159" s="1021"/>
      <c r="BN159" s="1021"/>
      <c r="BO159" s="1021"/>
      <c r="BP159" s="1021"/>
      <c r="BQ159" s="1021"/>
      <c r="BR159" s="1021"/>
      <c r="BS159" s="1021"/>
      <c r="BT159" s="1021"/>
      <c r="BU159" s="1021"/>
      <c r="BV159" s="1021"/>
      <c r="BW159" s="1021"/>
      <c r="BX159" s="1021"/>
    </row>
    <row r="160" spans="1:76" ht="12.75" hidden="1" customHeight="1" outlineLevel="1">
      <c r="A160" s="3"/>
      <c r="B160" s="1"/>
      <c r="C160" s="73" t="str">
        <f>+'FBCF por Productos Pcorr'!E5</f>
        <v>FBCF.VIV</v>
      </c>
      <c r="D160" s="385" t="str">
        <f>+'FBCF por Productos Pcorr'!E4</f>
        <v>FBCF. Activos fijos materiales. Construcción. Viviendas</v>
      </c>
      <c r="E160" s="195" t="s">
        <v>1</v>
      </c>
      <c r="F160" s="195" t="s">
        <v>2</v>
      </c>
      <c r="G160" s="182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021" t="s">
        <v>20</v>
      </c>
      <c r="S160" s="1021"/>
      <c r="T160" s="1021"/>
      <c r="U160" s="1021"/>
      <c r="V160" s="1021"/>
      <c r="W160" s="1021"/>
      <c r="X160" s="1021"/>
      <c r="Y160" s="1021"/>
      <c r="Z160" s="1021"/>
      <c r="AA160" s="1021"/>
      <c r="AB160" s="1021"/>
      <c r="AC160" s="1021"/>
      <c r="AD160" s="1021"/>
      <c r="AE160" s="1021"/>
      <c r="AF160" s="1021"/>
      <c r="AG160" s="1021"/>
      <c r="AH160" s="1029" t="s">
        <v>35</v>
      </c>
      <c r="AI160" s="1029"/>
      <c r="AJ160" s="1029"/>
      <c r="AK160" s="1029"/>
      <c r="AL160" s="1029"/>
      <c r="AM160" s="1027" t="s">
        <v>4</v>
      </c>
      <c r="AN160" s="1027"/>
      <c r="AO160" s="1027"/>
      <c r="AP160" s="1027"/>
      <c r="AQ160" s="1027"/>
      <c r="AR160" s="1027"/>
      <c r="AS160" s="1027"/>
      <c r="AT160" s="1027"/>
      <c r="AU160" s="1027"/>
      <c r="AV160" s="1027"/>
      <c r="AW160" s="1022" t="s">
        <v>917</v>
      </c>
      <c r="AX160" s="1022"/>
      <c r="AY160" s="1022"/>
      <c r="AZ160" s="1022"/>
      <c r="BA160" s="1022"/>
      <c r="BB160" s="1022"/>
      <c r="BC160" s="1022"/>
      <c r="BD160" s="1022"/>
      <c r="BE160" s="1022"/>
      <c r="BF160" s="1022"/>
      <c r="BG160" s="1022"/>
      <c r="BH160" s="1022"/>
      <c r="BI160" s="1022"/>
      <c r="BJ160" s="1022"/>
      <c r="BK160" s="1022"/>
      <c r="BL160" s="1022"/>
      <c r="BM160" s="1022"/>
      <c r="BN160" s="1022"/>
      <c r="BO160" s="1022"/>
      <c r="BP160" s="1022"/>
      <c r="BQ160" s="1022"/>
      <c r="BR160" s="1022"/>
      <c r="BS160" s="1022"/>
      <c r="BT160" s="1022"/>
      <c r="BU160" s="1022"/>
      <c r="BV160" s="1022"/>
      <c r="BW160" s="1022"/>
      <c r="BX160" s="1022"/>
    </row>
    <row r="161" spans="1:76" ht="12.75" hidden="1" customHeight="1" outlineLevel="1">
      <c r="A161" s="3"/>
      <c r="B161" s="1"/>
      <c r="C161" s="73" t="str">
        <f>+'FBCF por Productos Pcorr'!F5</f>
        <v>FBCF.OCONS</v>
      </c>
      <c r="D161" s="385" t="str">
        <f>+'FBCF por Productos Pcorr'!F4</f>
        <v>FBCF. Activos fijos materiales. Construcción. Otros edificios y construcciones</v>
      </c>
      <c r="E161" s="195" t="s">
        <v>1</v>
      </c>
      <c r="F161" s="195" t="s">
        <v>2</v>
      </c>
      <c r="G161" s="182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021" t="s">
        <v>20</v>
      </c>
      <c r="S161" s="1021"/>
      <c r="T161" s="1021"/>
      <c r="U161" s="1021"/>
      <c r="V161" s="1021"/>
      <c r="W161" s="1021"/>
      <c r="X161" s="1021"/>
      <c r="Y161" s="1021"/>
      <c r="Z161" s="1021"/>
      <c r="AA161" s="1021"/>
      <c r="AB161" s="1021"/>
      <c r="AC161" s="1021"/>
      <c r="AD161" s="1021"/>
      <c r="AE161" s="1021"/>
      <c r="AF161" s="1021"/>
      <c r="AG161" s="1021"/>
      <c r="AH161" s="1029" t="s">
        <v>35</v>
      </c>
      <c r="AI161" s="1029"/>
      <c r="AJ161" s="1029"/>
      <c r="AK161" s="1029"/>
      <c r="AL161" s="1029"/>
      <c r="AM161" s="1027" t="s">
        <v>4</v>
      </c>
      <c r="AN161" s="1027"/>
      <c r="AO161" s="1027"/>
      <c r="AP161" s="1027"/>
      <c r="AQ161" s="1027"/>
      <c r="AR161" s="1027"/>
      <c r="AS161" s="1027"/>
      <c r="AT161" s="1027"/>
      <c r="AU161" s="1027"/>
      <c r="AV161" s="1027"/>
      <c r="AW161" s="1022" t="s">
        <v>917</v>
      </c>
      <c r="AX161" s="1022"/>
      <c r="AY161" s="1022"/>
      <c r="AZ161" s="1022"/>
      <c r="BA161" s="1022"/>
      <c r="BB161" s="1022"/>
      <c r="BC161" s="1022"/>
      <c r="BD161" s="1022"/>
      <c r="BE161" s="1022"/>
      <c r="BF161" s="1022"/>
      <c r="BG161" s="1022"/>
      <c r="BH161" s="1022"/>
      <c r="BI161" s="1022"/>
      <c r="BJ161" s="1022"/>
      <c r="BK161" s="1022"/>
      <c r="BL161" s="1022"/>
      <c r="BM161" s="1022"/>
      <c r="BN161" s="1022"/>
      <c r="BO161" s="1022"/>
      <c r="BP161" s="1022"/>
      <c r="BQ161" s="1022"/>
      <c r="BR161" s="1022"/>
      <c r="BS161" s="1022"/>
      <c r="BT161" s="1022"/>
      <c r="BU161" s="1022"/>
      <c r="BV161" s="1022"/>
      <c r="BW161" s="1022"/>
      <c r="BX161" s="1022"/>
    </row>
    <row r="162" spans="1:76" ht="12.75" hidden="1" customHeight="1" outlineLevel="1">
      <c r="A162" s="3"/>
      <c r="B162" s="1"/>
      <c r="C162" s="73" t="str">
        <f>+'FBCF por Productos Pcorr'!G5</f>
        <v>FBCF.TRANS</v>
      </c>
      <c r="D162" s="385" t="str">
        <f>+'FBCF por Productos Pcorr'!G4</f>
        <v>FBCF. Activos fijos materiales. Maquinaria bienes de equipo y sistemas de armamento. Material de transporte</v>
      </c>
      <c r="E162" s="195" t="s">
        <v>1</v>
      </c>
      <c r="F162" s="195" t="s">
        <v>2</v>
      </c>
      <c r="G162" s="73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021" t="s">
        <v>20</v>
      </c>
      <c r="S162" s="1021"/>
      <c r="T162" s="1021"/>
      <c r="U162" s="1021"/>
      <c r="V162" s="1021"/>
      <c r="W162" s="1021"/>
      <c r="X162" s="1021"/>
      <c r="Y162" s="1021"/>
      <c r="Z162" s="1021"/>
      <c r="AA162" s="1021"/>
      <c r="AB162" s="1021"/>
      <c r="AC162" s="1021"/>
      <c r="AD162" s="1021"/>
      <c r="AE162" s="1021"/>
      <c r="AF162" s="1021"/>
      <c r="AG162" s="1021"/>
      <c r="AH162" s="1029" t="s">
        <v>35</v>
      </c>
      <c r="AI162" s="1029"/>
      <c r="AJ162" s="1029"/>
      <c r="AK162" s="1029"/>
      <c r="AL162" s="1029"/>
      <c r="AM162" s="1027" t="s">
        <v>4</v>
      </c>
      <c r="AN162" s="1027"/>
      <c r="AO162" s="1027"/>
      <c r="AP162" s="1027"/>
      <c r="AQ162" s="1027"/>
      <c r="AR162" s="1027"/>
      <c r="AS162" s="1027"/>
      <c r="AT162" s="1027"/>
      <c r="AU162" s="1027"/>
      <c r="AV162" s="1027"/>
      <c r="AW162" s="1022" t="s">
        <v>917</v>
      </c>
      <c r="AX162" s="1022"/>
      <c r="AY162" s="1022"/>
      <c r="AZ162" s="1022"/>
      <c r="BA162" s="1022"/>
      <c r="BB162" s="1022"/>
      <c r="BC162" s="1022"/>
      <c r="BD162" s="1022"/>
      <c r="BE162" s="1022"/>
      <c r="BF162" s="1022"/>
      <c r="BG162" s="1022"/>
      <c r="BH162" s="1022"/>
      <c r="BI162" s="1022"/>
      <c r="BJ162" s="1022"/>
      <c r="BK162" s="1022"/>
      <c r="BL162" s="1022"/>
      <c r="BM162" s="1022"/>
      <c r="BN162" s="1022"/>
      <c r="BO162" s="1022"/>
      <c r="BP162" s="1022"/>
      <c r="BQ162" s="1022"/>
      <c r="BR162" s="1022"/>
      <c r="BS162" s="1022"/>
      <c r="BT162" s="1022"/>
      <c r="BU162" s="1022"/>
      <c r="BV162" s="1022"/>
      <c r="BW162" s="1022"/>
      <c r="BX162" s="1022"/>
    </row>
    <row r="163" spans="1:76" ht="12.75" hidden="1" customHeight="1" outlineLevel="1">
      <c r="A163" s="3"/>
      <c r="B163" s="1"/>
      <c r="C163" s="73" t="str">
        <f>+'FBCF por Productos Pcorr'!H5</f>
        <v>FBCF.OTRANS</v>
      </c>
      <c r="D163" s="385" t="str">
        <f>+'FBCF por Productos Pcorr'!H4</f>
        <v>FBCF. Activos fijos materiales. Maquinaria bienes de equipo y sistemas de armamento. Otros</v>
      </c>
      <c r="E163" s="195" t="s">
        <v>1</v>
      </c>
      <c r="F163" s="195" t="s">
        <v>2</v>
      </c>
      <c r="G163" s="73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  <c r="AE163" s="161"/>
      <c r="AF163" s="161"/>
      <c r="AG163" s="161"/>
      <c r="AH163" s="1029" t="s">
        <v>35</v>
      </c>
      <c r="AI163" s="1029"/>
      <c r="AJ163" s="1029"/>
      <c r="AK163" s="1029"/>
      <c r="AL163" s="1029"/>
      <c r="AM163" s="1027" t="s">
        <v>4</v>
      </c>
      <c r="AN163" s="1027"/>
      <c r="AO163" s="1027"/>
      <c r="AP163" s="1027"/>
      <c r="AQ163" s="1027"/>
      <c r="AR163" s="1027"/>
      <c r="AS163" s="1027"/>
      <c r="AT163" s="1027"/>
      <c r="AU163" s="1027"/>
      <c r="AV163" s="1027"/>
      <c r="AW163" s="1022" t="s">
        <v>917</v>
      </c>
      <c r="AX163" s="1022"/>
      <c r="AY163" s="1022"/>
      <c r="AZ163" s="1022"/>
      <c r="BA163" s="1022"/>
      <c r="BB163" s="1022"/>
      <c r="BC163" s="1022"/>
      <c r="BD163" s="1022"/>
      <c r="BE163" s="1022"/>
      <c r="BF163" s="1022"/>
      <c r="BG163" s="1022"/>
      <c r="BH163" s="1022"/>
      <c r="BI163" s="1022"/>
      <c r="BJ163" s="1022"/>
      <c r="BK163" s="1022"/>
      <c r="BL163" s="1022"/>
      <c r="BM163" s="1022"/>
      <c r="BN163" s="1022"/>
      <c r="BO163" s="1022"/>
      <c r="BP163" s="1022"/>
      <c r="BQ163" s="1022"/>
      <c r="BR163" s="1022"/>
      <c r="BS163" s="1022"/>
      <c r="BT163" s="1022"/>
      <c r="BU163" s="1022"/>
      <c r="BV163" s="1022"/>
      <c r="BW163" s="1022"/>
      <c r="BX163" s="1022"/>
    </row>
    <row r="164" spans="1:76" ht="12.75" hidden="1" customHeight="1" outlineLevel="1">
      <c r="A164" s="3"/>
      <c r="B164" s="1"/>
      <c r="C164" s="73" t="str">
        <f>+'FBCF por Productos Pcorr'!I5</f>
        <v>FBCF.RBIO</v>
      </c>
      <c r="D164" s="385" t="str">
        <f>+'FBCF por Productos Pcorr'!I4</f>
        <v>FBCF. Activos fijos materiales. Recursos biológicos cultivados</v>
      </c>
      <c r="E164" s="195" t="s">
        <v>1</v>
      </c>
      <c r="F164" s="195" t="s">
        <v>2</v>
      </c>
      <c r="G164" s="73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029" t="s">
        <v>35</v>
      </c>
      <c r="AI164" s="1029"/>
      <c r="AJ164" s="1029"/>
      <c r="AK164" s="1029"/>
      <c r="AL164" s="1029"/>
      <c r="AM164" s="1027" t="s">
        <v>4</v>
      </c>
      <c r="AN164" s="1027"/>
      <c r="AO164" s="1027"/>
      <c r="AP164" s="1027"/>
      <c r="AQ164" s="1027"/>
      <c r="AR164" s="1027"/>
      <c r="AS164" s="1027"/>
      <c r="AT164" s="1027"/>
      <c r="AU164" s="1027"/>
      <c r="AV164" s="1027"/>
      <c r="AW164" s="1022" t="s">
        <v>917</v>
      </c>
      <c r="AX164" s="1022"/>
      <c r="AY164" s="1022"/>
      <c r="AZ164" s="1022"/>
      <c r="BA164" s="1022"/>
      <c r="BB164" s="1022"/>
      <c r="BC164" s="1022"/>
      <c r="BD164" s="1022"/>
      <c r="BE164" s="1022"/>
      <c r="BF164" s="1022"/>
      <c r="BG164" s="1022"/>
      <c r="BH164" s="1022"/>
      <c r="BI164" s="1022"/>
      <c r="BJ164" s="1022"/>
      <c r="BK164" s="1022"/>
      <c r="BL164" s="1022"/>
      <c r="BM164" s="1022"/>
      <c r="BN164" s="1022"/>
      <c r="BO164" s="1022"/>
      <c r="BP164" s="1022"/>
      <c r="BQ164" s="1022"/>
      <c r="BR164" s="1022"/>
      <c r="BS164" s="1022"/>
      <c r="BT164" s="1022"/>
      <c r="BU164" s="1022"/>
      <c r="BV164" s="1022"/>
      <c r="BW164" s="1022"/>
      <c r="BX164" s="1022"/>
    </row>
    <row r="165" spans="1:76" ht="12.75" hidden="1" customHeight="1" outlineLevel="1">
      <c r="A165" s="3"/>
      <c r="B165" s="1"/>
      <c r="C165" s="73" t="str">
        <f>+'FBCF por Productos Pcorr'!J5</f>
        <v>FBCF.AINMAT</v>
      </c>
      <c r="D165" s="385" t="str">
        <f>+'FBCF por Productos Pcorr'!J4</f>
        <v>FBCF. Activos fijos inmateriales. Productos de la propiedad intelectual</v>
      </c>
      <c r="E165" s="195" t="s">
        <v>1</v>
      </c>
      <c r="F165" s="195" t="s">
        <v>2</v>
      </c>
      <c r="G165" s="73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  <c r="AA165" s="161"/>
      <c r="AB165" s="161"/>
      <c r="AC165" s="161"/>
      <c r="AD165" s="161"/>
      <c r="AE165" s="161"/>
      <c r="AF165" s="161"/>
      <c r="AG165" s="161"/>
      <c r="AH165" s="1029" t="s">
        <v>35</v>
      </c>
      <c r="AI165" s="1029"/>
      <c r="AJ165" s="1029"/>
      <c r="AK165" s="1029"/>
      <c r="AL165" s="1029"/>
      <c r="AM165" s="1027" t="s">
        <v>4</v>
      </c>
      <c r="AN165" s="1027"/>
      <c r="AO165" s="1027"/>
      <c r="AP165" s="1027"/>
      <c r="AQ165" s="1027"/>
      <c r="AR165" s="1027"/>
      <c r="AS165" s="1027"/>
      <c r="AT165" s="1027"/>
      <c r="AU165" s="1027"/>
      <c r="AV165" s="1027"/>
      <c r="AW165" s="1022" t="s">
        <v>917</v>
      </c>
      <c r="AX165" s="1022"/>
      <c r="AY165" s="1022"/>
      <c r="AZ165" s="1022"/>
      <c r="BA165" s="1022"/>
      <c r="BB165" s="1022"/>
      <c r="BC165" s="1022"/>
      <c r="BD165" s="1022"/>
      <c r="BE165" s="1022"/>
      <c r="BF165" s="1022"/>
      <c r="BG165" s="1022"/>
      <c r="BH165" s="1022"/>
      <c r="BI165" s="1022"/>
      <c r="BJ165" s="1022"/>
      <c r="BK165" s="1022"/>
      <c r="BL165" s="1022"/>
      <c r="BM165" s="1022"/>
      <c r="BN165" s="1022"/>
      <c r="BO165" s="1022"/>
      <c r="BP165" s="1022"/>
      <c r="BQ165" s="1022"/>
      <c r="BR165" s="1022"/>
      <c r="BS165" s="1022"/>
      <c r="BT165" s="1022"/>
      <c r="BU165" s="1022"/>
      <c r="BV165" s="1022"/>
      <c r="BW165" s="1022"/>
      <c r="BX165" s="1022"/>
    </row>
    <row r="166" spans="1:76" ht="12.75" hidden="1" customHeight="1" outlineLevel="1">
      <c r="A166" s="3"/>
      <c r="B166" s="1"/>
      <c r="C166" s="73" t="str">
        <f>+'FBCF por Productos Pcorr'!K5</f>
        <v>FBCF.OTRANS-BIO-INMAT</v>
      </c>
      <c r="D166" s="385" t="str">
        <f>+'FBCF por Productos Pcorr'!K4</f>
        <v>FBCF. Activos fijos materiales. (Otros + Rec. Cultivados) + Activos fijos inmateriales</v>
      </c>
      <c r="E166" s="195" t="s">
        <v>1</v>
      </c>
      <c r="F166" s="195" t="s">
        <v>2</v>
      </c>
      <c r="G166" s="73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021" t="s">
        <v>20</v>
      </c>
      <c r="S166" s="1021"/>
      <c r="T166" s="1021"/>
      <c r="U166" s="1021"/>
      <c r="V166" s="1021"/>
      <c r="W166" s="1021"/>
      <c r="X166" s="1021"/>
      <c r="Y166" s="1021"/>
      <c r="Z166" s="1021"/>
      <c r="AA166" s="1021"/>
      <c r="AB166" s="1021"/>
      <c r="AC166" s="1021"/>
      <c r="AD166" s="1021"/>
      <c r="AE166" s="1021"/>
      <c r="AF166" s="1021"/>
      <c r="AG166" s="1021"/>
      <c r="AH166" s="1029" t="s">
        <v>35</v>
      </c>
      <c r="AI166" s="1029"/>
      <c r="AJ166" s="1029"/>
      <c r="AK166" s="1029"/>
      <c r="AL166" s="1029"/>
      <c r="AM166" s="1027" t="s">
        <v>4</v>
      </c>
      <c r="AN166" s="1027"/>
      <c r="AO166" s="1027"/>
      <c r="AP166" s="1027"/>
      <c r="AQ166" s="1027"/>
      <c r="AR166" s="1027"/>
      <c r="AS166" s="1027"/>
      <c r="AT166" s="1027"/>
      <c r="AU166" s="1027"/>
      <c r="AV166" s="1027"/>
      <c r="AW166" s="1022" t="s">
        <v>917</v>
      </c>
      <c r="AX166" s="1022"/>
      <c r="AY166" s="1022"/>
      <c r="AZ166" s="1022"/>
      <c r="BA166" s="1022"/>
      <c r="BB166" s="1022"/>
      <c r="BC166" s="1022"/>
      <c r="BD166" s="1022"/>
      <c r="BE166" s="1022"/>
      <c r="BF166" s="1022"/>
      <c r="BG166" s="1022"/>
      <c r="BH166" s="1022"/>
      <c r="BI166" s="1022"/>
      <c r="BJ166" s="1022"/>
      <c r="BK166" s="1022"/>
      <c r="BL166" s="1022"/>
      <c r="BM166" s="1022"/>
      <c r="BN166" s="1022"/>
      <c r="BO166" s="1022"/>
      <c r="BP166" s="1022"/>
      <c r="BQ166" s="1022"/>
      <c r="BR166" s="1022"/>
      <c r="BS166" s="1022"/>
      <c r="BT166" s="1022"/>
      <c r="BU166" s="1022"/>
      <c r="BV166" s="1022"/>
      <c r="BW166" s="1022"/>
      <c r="BX166" s="1022"/>
    </row>
    <row r="167" spans="1:76" ht="12.75" hidden="1" customHeight="1" outlineLevel="1">
      <c r="A167" s="3"/>
      <c r="B167" s="1"/>
      <c r="C167" s="475"/>
      <c r="D167" s="475"/>
      <c r="E167" s="195"/>
      <c r="F167" s="195"/>
      <c r="G167" s="475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66"/>
      <c r="AB167" s="166"/>
      <c r="AC167" s="166"/>
      <c r="AD167" s="166"/>
      <c r="AE167" s="166"/>
      <c r="AF167" s="166"/>
      <c r="AG167" s="166"/>
      <c r="AH167" s="166"/>
      <c r="AI167" s="166"/>
      <c r="AJ167" s="166"/>
      <c r="AK167" s="166"/>
      <c r="AL167" s="166"/>
      <c r="AM167" s="166"/>
      <c r="AN167" s="166"/>
      <c r="AO167" s="166"/>
      <c r="AP167" s="166"/>
      <c r="AQ167" s="166"/>
      <c r="AR167" s="166"/>
      <c r="AS167" s="166"/>
      <c r="AT167" s="166"/>
      <c r="AU167" s="166"/>
      <c r="AV167" s="166"/>
      <c r="AW167" s="166"/>
      <c r="AX167" s="166"/>
      <c r="AY167" s="166"/>
      <c r="AZ167" s="166"/>
      <c r="BA167" s="166"/>
      <c r="BB167" s="166"/>
      <c r="BC167" s="166"/>
      <c r="BD167" s="166"/>
      <c r="BE167" s="166"/>
      <c r="BF167" s="166"/>
      <c r="BG167" s="166"/>
      <c r="BH167" s="166"/>
      <c r="BI167" s="166"/>
      <c r="BJ167" s="166"/>
      <c r="BK167" s="166"/>
      <c r="BL167" s="166"/>
      <c r="BM167" s="166"/>
      <c r="BN167" s="166"/>
      <c r="BO167" s="166"/>
      <c r="BP167" s="166"/>
      <c r="BQ167" s="166"/>
      <c r="BR167" s="166"/>
      <c r="BS167" s="166"/>
      <c r="BT167" s="166"/>
      <c r="BU167" s="166"/>
      <c r="BV167" s="166"/>
      <c r="BW167" s="166"/>
      <c r="BX167" s="166"/>
    </row>
    <row r="168" spans="1:76" collapsed="1"/>
    <row r="169" spans="1:76" ht="12.75" customHeight="1">
      <c r="A169" s="158" t="s">
        <v>209</v>
      </c>
      <c r="B169" s="408" t="str">
        <f>+'FBCF por Productos Pctes'!B1</f>
        <v>CUADRO 14:    FBCF POR PRODUCTOS (PRECIOS CONSTANTES)</v>
      </c>
      <c r="C169" s="411"/>
      <c r="D169" s="409" t="str">
        <f>+A4</f>
        <v>AÑO 2015=100</v>
      </c>
      <c r="E169" s="409"/>
      <c r="F169" s="410"/>
      <c r="G169" s="410"/>
      <c r="H169" s="1024"/>
      <c r="I169" s="1025"/>
      <c r="J169" s="1025"/>
      <c r="K169" s="1025"/>
      <c r="L169" s="1025"/>
      <c r="M169" s="1025"/>
      <c r="N169" s="1025"/>
      <c r="O169" s="1025"/>
      <c r="P169" s="1025"/>
      <c r="Q169" s="1025"/>
      <c r="R169" s="1025"/>
      <c r="S169" s="1025"/>
      <c r="T169" s="1025"/>
      <c r="U169" s="1025"/>
      <c r="V169" s="1025"/>
      <c r="W169" s="1025"/>
      <c r="X169" s="1025"/>
      <c r="Y169" s="1025"/>
      <c r="Z169" s="1025"/>
      <c r="AA169" s="1025"/>
      <c r="AB169" s="1025"/>
      <c r="AC169" s="1025"/>
      <c r="AD169" s="1025"/>
      <c r="AE169" s="1025"/>
      <c r="AF169" s="1025"/>
      <c r="AG169" s="1025"/>
      <c r="AH169" s="1025"/>
      <c r="AI169" s="1025"/>
      <c r="AJ169" s="1025"/>
      <c r="AK169" s="1025"/>
      <c r="AL169" s="1025"/>
      <c r="AM169" s="1025"/>
      <c r="AN169" s="1025"/>
      <c r="AO169" s="1025"/>
      <c r="AP169" s="1025"/>
      <c r="AQ169" s="1025"/>
      <c r="AR169" s="1025"/>
      <c r="AS169" s="1025"/>
      <c r="AT169" s="1025"/>
      <c r="AU169" s="1025"/>
      <c r="AV169" s="1025"/>
      <c r="AW169" s="1025"/>
      <c r="AX169" s="1025"/>
      <c r="AY169" s="1025"/>
      <c r="AZ169" s="1025"/>
      <c r="BA169" s="1025"/>
      <c r="BB169" s="1025"/>
      <c r="BC169" s="1025"/>
      <c r="BD169" s="1025"/>
      <c r="BE169" s="1025"/>
      <c r="BF169" s="1025"/>
      <c r="BG169" s="1025"/>
      <c r="BH169" s="1025"/>
      <c r="BI169" s="1025"/>
      <c r="BJ169" s="1025"/>
      <c r="BK169" s="1025"/>
      <c r="BL169" s="1025"/>
      <c r="BM169" s="1025"/>
      <c r="BN169" s="1025"/>
      <c r="BO169" s="1025"/>
      <c r="BP169" s="1025"/>
      <c r="BQ169" s="1025"/>
      <c r="BR169" s="1025"/>
      <c r="BS169" s="1025"/>
      <c r="BT169" s="1025"/>
      <c r="BU169" s="1025"/>
      <c r="BV169" s="1025"/>
      <c r="BW169" s="1025"/>
      <c r="BX169" s="1025"/>
    </row>
    <row r="170" spans="1:76" ht="12.75" hidden="1" customHeight="1" outlineLevel="1" collapsed="1">
      <c r="A170" s="3"/>
      <c r="B170" s="1"/>
      <c r="C170" s="170"/>
      <c r="D170" s="171"/>
      <c r="E170" s="160"/>
      <c r="F170" s="160"/>
      <c r="G170" s="182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73"/>
      <c r="BD170" s="173"/>
      <c r="BE170" s="173"/>
      <c r="BF170" s="173"/>
      <c r="BG170" s="173"/>
      <c r="BH170" s="173"/>
      <c r="BI170" s="173"/>
      <c r="BJ170" s="156"/>
      <c r="BK170" s="156"/>
      <c r="BL170" s="156"/>
      <c r="BM170" s="156"/>
      <c r="BN170" s="156"/>
      <c r="BO170" s="156"/>
      <c r="BP170" s="156"/>
      <c r="BQ170" s="156"/>
      <c r="BR170" s="156"/>
      <c r="BS170" s="156"/>
      <c r="BT170" s="1"/>
      <c r="BU170" s="1"/>
      <c r="BV170" s="1"/>
      <c r="BW170" s="1"/>
      <c r="BX170" s="1"/>
    </row>
    <row r="171" spans="1:76" ht="12.75" hidden="1" customHeight="1" outlineLevel="1">
      <c r="A171" s="3"/>
      <c r="B171" s="1"/>
      <c r="C171" s="73" t="str">
        <f>+'FBCF por Productos Pctes'!B5</f>
        <v>PIBpctes15</v>
      </c>
      <c r="D171" s="385" t="str">
        <f>+'FBCF por Productos Pctes'!B4</f>
        <v>Producto Interior Bruto a precios constantes</v>
      </c>
      <c r="E171" s="195" t="s">
        <v>13</v>
      </c>
      <c r="F171" s="195" t="s">
        <v>2</v>
      </c>
      <c r="G171" s="182"/>
      <c r="H171" s="1022" t="s">
        <v>3</v>
      </c>
      <c r="I171" s="1022"/>
      <c r="J171" s="1022"/>
      <c r="K171" s="1022"/>
      <c r="L171" s="1022"/>
      <c r="M171" s="1022"/>
      <c r="N171" s="1022"/>
      <c r="O171" s="1022"/>
      <c r="P171" s="1022"/>
      <c r="Q171" s="1022"/>
      <c r="R171" s="1021" t="s">
        <v>4</v>
      </c>
      <c r="S171" s="1021"/>
      <c r="T171" s="1021"/>
      <c r="U171" s="1021"/>
      <c r="V171" s="1021"/>
      <c r="W171" s="1021"/>
      <c r="X171" s="1021"/>
      <c r="Y171" s="1021"/>
      <c r="Z171" s="1021"/>
      <c r="AA171" s="1021"/>
      <c r="AB171" s="1021"/>
      <c r="AC171" s="1021"/>
      <c r="AD171" s="1021"/>
      <c r="AE171" s="1021"/>
      <c r="AF171" s="1021"/>
      <c r="AG171" s="1021"/>
      <c r="AH171" s="1022" t="s">
        <v>5</v>
      </c>
      <c r="AI171" s="1022"/>
      <c r="AJ171" s="1022"/>
      <c r="AK171" s="1022"/>
      <c r="AL171" s="1022"/>
      <c r="AM171" s="1022"/>
      <c r="AN171" s="1022"/>
      <c r="AO171" s="1022"/>
      <c r="AP171" s="1022"/>
      <c r="AQ171" s="1022"/>
      <c r="AR171" s="1022"/>
      <c r="AS171" s="1022"/>
      <c r="AT171" s="1022"/>
      <c r="AU171" s="1022"/>
      <c r="AV171" s="1022"/>
      <c r="AW171" s="1021" t="s">
        <v>915</v>
      </c>
      <c r="AX171" s="1021"/>
      <c r="AY171" s="1021"/>
      <c r="AZ171" s="1021"/>
      <c r="BA171" s="1021"/>
      <c r="BB171" s="1021"/>
      <c r="BC171" s="1021"/>
      <c r="BD171" s="1021"/>
      <c r="BE171" s="1021"/>
      <c r="BF171" s="1021"/>
      <c r="BG171" s="1021"/>
      <c r="BH171" s="1021"/>
      <c r="BI171" s="1021"/>
      <c r="BJ171" s="1021"/>
      <c r="BK171" s="1021"/>
      <c r="BL171" s="1021"/>
      <c r="BM171" s="1021"/>
      <c r="BN171" s="1021"/>
      <c r="BO171" s="1021"/>
      <c r="BP171" s="1021"/>
      <c r="BQ171" s="1021"/>
      <c r="BR171" s="1021"/>
      <c r="BS171" s="1021"/>
      <c r="BT171" s="1021"/>
      <c r="BU171" s="1021"/>
      <c r="BV171" s="1021"/>
      <c r="BW171" s="1021"/>
      <c r="BX171" s="1021"/>
    </row>
    <row r="172" spans="1:76" ht="12.75" hidden="1" customHeight="1" outlineLevel="1">
      <c r="A172" s="3"/>
      <c r="B172" s="1"/>
      <c r="C172" s="73" t="str">
        <f>+'FBCF por Productos Pctes'!C5</f>
        <v>FBC15</v>
      </c>
      <c r="D172" s="385" t="str">
        <f>+'FBCF por Productos Pctes'!C4</f>
        <v>Formación bruta de capital</v>
      </c>
      <c r="E172" s="195" t="s">
        <v>13</v>
      </c>
      <c r="F172" s="195" t="s">
        <v>2</v>
      </c>
      <c r="G172" s="182"/>
      <c r="H172" s="1022" t="s">
        <v>3</v>
      </c>
      <c r="I172" s="1022"/>
      <c r="J172" s="1022"/>
      <c r="K172" s="1022"/>
      <c r="L172" s="1022"/>
      <c r="M172" s="1022"/>
      <c r="N172" s="1022"/>
      <c r="O172" s="1022"/>
      <c r="P172" s="1022"/>
      <c r="Q172" s="1022"/>
      <c r="R172" s="1021" t="s">
        <v>4</v>
      </c>
      <c r="S172" s="1021"/>
      <c r="T172" s="1021"/>
      <c r="U172" s="1021"/>
      <c r="V172" s="1021"/>
      <c r="W172" s="1021"/>
      <c r="X172" s="1021"/>
      <c r="Y172" s="1021"/>
      <c r="Z172" s="1021"/>
      <c r="AA172" s="1021"/>
      <c r="AB172" s="1021"/>
      <c r="AC172" s="1021"/>
      <c r="AD172" s="1021"/>
      <c r="AE172" s="1021"/>
      <c r="AF172" s="1021"/>
      <c r="AG172" s="1021"/>
      <c r="AH172" s="1022" t="s">
        <v>5</v>
      </c>
      <c r="AI172" s="1022"/>
      <c r="AJ172" s="1022"/>
      <c r="AK172" s="1022"/>
      <c r="AL172" s="1022"/>
      <c r="AM172" s="1022"/>
      <c r="AN172" s="1022"/>
      <c r="AO172" s="1022"/>
      <c r="AP172" s="1022"/>
      <c r="AQ172" s="1022"/>
      <c r="AR172" s="1022"/>
      <c r="AS172" s="1022"/>
      <c r="AT172" s="1022"/>
      <c r="AU172" s="1022"/>
      <c r="AV172" s="1022"/>
      <c r="AW172" s="1021" t="s">
        <v>915</v>
      </c>
      <c r="AX172" s="1021"/>
      <c r="AY172" s="1021"/>
      <c r="AZ172" s="1021"/>
      <c r="BA172" s="1021"/>
      <c r="BB172" s="1021"/>
      <c r="BC172" s="1021"/>
      <c r="BD172" s="1021"/>
      <c r="BE172" s="1021"/>
      <c r="BF172" s="1021"/>
      <c r="BG172" s="1021"/>
      <c r="BH172" s="1021"/>
      <c r="BI172" s="1021"/>
      <c r="BJ172" s="1021"/>
      <c r="BK172" s="1021"/>
      <c r="BL172" s="1021"/>
      <c r="BM172" s="1021"/>
      <c r="BN172" s="1021"/>
      <c r="BO172" s="1021"/>
      <c r="BP172" s="1021"/>
      <c r="BQ172" s="1021"/>
      <c r="BR172" s="1021"/>
      <c r="BS172" s="1021"/>
      <c r="BT172" s="1021"/>
      <c r="BU172" s="1021"/>
      <c r="BV172" s="1021"/>
      <c r="BW172" s="1021"/>
      <c r="BX172" s="1021"/>
    </row>
    <row r="173" spans="1:76" ht="12.75" hidden="1" customHeight="1" outlineLevel="1">
      <c r="A173" s="3"/>
      <c r="B173" s="1"/>
      <c r="C173" s="73" t="str">
        <f>+'FBCF por Productos Pctes'!D5</f>
        <v>FBCF15</v>
      </c>
      <c r="D173" s="385" t="str">
        <f>+'FBCF por Productos Pctes'!D4</f>
        <v>Formación bruta de capital fijo</v>
      </c>
      <c r="E173" s="195" t="s">
        <v>13</v>
      </c>
      <c r="F173" s="195" t="s">
        <v>2</v>
      </c>
      <c r="G173" s="182"/>
      <c r="H173" s="1022" t="s">
        <v>3</v>
      </c>
      <c r="I173" s="1022"/>
      <c r="J173" s="1022"/>
      <c r="K173" s="1022"/>
      <c r="L173" s="1022"/>
      <c r="M173" s="1022"/>
      <c r="N173" s="1022"/>
      <c r="O173" s="1022"/>
      <c r="P173" s="1022"/>
      <c r="Q173" s="1022"/>
      <c r="R173" s="1021" t="s">
        <v>4</v>
      </c>
      <c r="S173" s="1021"/>
      <c r="T173" s="1021"/>
      <c r="U173" s="1021"/>
      <c r="V173" s="1021"/>
      <c r="W173" s="1021"/>
      <c r="X173" s="1021"/>
      <c r="Y173" s="1021"/>
      <c r="Z173" s="1021"/>
      <c r="AA173" s="1021"/>
      <c r="AB173" s="1021"/>
      <c r="AC173" s="1021"/>
      <c r="AD173" s="1021"/>
      <c r="AE173" s="1021"/>
      <c r="AF173" s="1021"/>
      <c r="AG173" s="1021"/>
      <c r="AH173" s="1022" t="s">
        <v>5</v>
      </c>
      <c r="AI173" s="1022"/>
      <c r="AJ173" s="1022"/>
      <c r="AK173" s="1022"/>
      <c r="AL173" s="1022"/>
      <c r="AM173" s="1022"/>
      <c r="AN173" s="1022"/>
      <c r="AO173" s="1022"/>
      <c r="AP173" s="1022"/>
      <c r="AQ173" s="1022"/>
      <c r="AR173" s="1022"/>
      <c r="AS173" s="1022"/>
      <c r="AT173" s="1022"/>
      <c r="AU173" s="1022"/>
      <c r="AV173" s="1022"/>
      <c r="AW173" s="1021" t="s">
        <v>915</v>
      </c>
      <c r="AX173" s="1021"/>
      <c r="AY173" s="1021"/>
      <c r="AZ173" s="1021"/>
      <c r="BA173" s="1021"/>
      <c r="BB173" s="1021"/>
      <c r="BC173" s="1021"/>
      <c r="BD173" s="1021"/>
      <c r="BE173" s="1021"/>
      <c r="BF173" s="1021"/>
      <c r="BG173" s="1021"/>
      <c r="BH173" s="1021"/>
      <c r="BI173" s="1021"/>
      <c r="BJ173" s="1021"/>
      <c r="BK173" s="1021"/>
      <c r="BL173" s="1021"/>
      <c r="BM173" s="1021"/>
      <c r="BN173" s="1021"/>
      <c r="BO173" s="1021"/>
      <c r="BP173" s="1021"/>
      <c r="BQ173" s="1021"/>
      <c r="BR173" s="1021"/>
      <c r="BS173" s="1021"/>
      <c r="BT173" s="1021"/>
      <c r="BU173" s="1021"/>
      <c r="BV173" s="1021"/>
      <c r="BW173" s="1021"/>
      <c r="BX173" s="1021"/>
    </row>
    <row r="174" spans="1:76" ht="12.75" hidden="1" customHeight="1" outlineLevel="1">
      <c r="A174" s="3"/>
      <c r="B174" s="1"/>
      <c r="C174" s="73" t="str">
        <f>+'FBCF por Productos Pctes'!E5</f>
        <v>FBCF.VIV15</v>
      </c>
      <c r="D174" s="385" t="str">
        <f>+'FBCF por Productos Pctes'!E4</f>
        <v>FBCF. Activos fijos materiales. Construcción. Viviendas</v>
      </c>
      <c r="E174" s="195" t="s">
        <v>13</v>
      </c>
      <c r="F174" s="195" t="s">
        <v>2</v>
      </c>
      <c r="G174" s="182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021" t="s">
        <v>20</v>
      </c>
      <c r="S174" s="1021"/>
      <c r="T174" s="1021"/>
      <c r="U174" s="1021"/>
      <c r="V174" s="1021"/>
      <c r="W174" s="1021"/>
      <c r="X174" s="1021"/>
      <c r="Y174" s="1021"/>
      <c r="Z174" s="1021"/>
      <c r="AA174" s="1021"/>
      <c r="AB174" s="1021"/>
      <c r="AC174" s="1021"/>
      <c r="AD174" s="1021"/>
      <c r="AE174" s="1021"/>
      <c r="AF174" s="1021"/>
      <c r="AG174" s="1021"/>
      <c r="AH174" s="1029" t="s">
        <v>35</v>
      </c>
      <c r="AI174" s="1029"/>
      <c r="AJ174" s="1029"/>
      <c r="AK174" s="1029"/>
      <c r="AL174" s="1029"/>
      <c r="AM174" s="1027" t="s">
        <v>4</v>
      </c>
      <c r="AN174" s="1027"/>
      <c r="AO174" s="1027"/>
      <c r="AP174" s="1027"/>
      <c r="AQ174" s="1027"/>
      <c r="AR174" s="1027"/>
      <c r="AS174" s="1027"/>
      <c r="AT174" s="1027"/>
      <c r="AU174" s="1027"/>
      <c r="AV174" s="1027"/>
      <c r="AW174" s="1022" t="s">
        <v>917</v>
      </c>
      <c r="AX174" s="1022"/>
      <c r="AY174" s="1022"/>
      <c r="AZ174" s="1022"/>
      <c r="BA174" s="1022"/>
      <c r="BB174" s="1022"/>
      <c r="BC174" s="1022"/>
      <c r="BD174" s="1022"/>
      <c r="BE174" s="1022"/>
      <c r="BF174" s="1022"/>
      <c r="BG174" s="1022"/>
      <c r="BH174" s="1022"/>
      <c r="BI174" s="1022"/>
      <c r="BJ174" s="1022"/>
      <c r="BK174" s="1022"/>
      <c r="BL174" s="1022"/>
      <c r="BM174" s="1022"/>
      <c r="BN174" s="1022"/>
      <c r="BO174" s="1022"/>
      <c r="BP174" s="1022"/>
      <c r="BQ174" s="1022"/>
      <c r="BR174" s="1022"/>
      <c r="BS174" s="1022"/>
      <c r="BT174" s="1022"/>
      <c r="BU174" s="1022"/>
      <c r="BV174" s="1022"/>
      <c r="BW174" s="1022"/>
      <c r="BX174" s="1022"/>
    </row>
    <row r="175" spans="1:76" ht="12.75" hidden="1" customHeight="1" outlineLevel="1">
      <c r="A175" s="3"/>
      <c r="B175" s="1"/>
      <c r="C175" s="73" t="str">
        <f>+'FBCF por Productos Pctes'!F5</f>
        <v>FBCF.OCONS15</v>
      </c>
      <c r="D175" s="385" t="str">
        <f>+'FBCF por Productos Pctes'!F4</f>
        <v>FBCF. Activos fijos materiales. Construcción. Otros edificios y construcciones</v>
      </c>
      <c r="E175" s="195" t="s">
        <v>13</v>
      </c>
      <c r="F175" s="195" t="s">
        <v>2</v>
      </c>
      <c r="G175" s="182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021" t="s">
        <v>20</v>
      </c>
      <c r="S175" s="1021"/>
      <c r="T175" s="1021"/>
      <c r="U175" s="1021"/>
      <c r="V175" s="1021"/>
      <c r="W175" s="1021"/>
      <c r="X175" s="1021"/>
      <c r="Y175" s="1021"/>
      <c r="Z175" s="1021"/>
      <c r="AA175" s="1021"/>
      <c r="AB175" s="1021"/>
      <c r="AC175" s="1021"/>
      <c r="AD175" s="1021"/>
      <c r="AE175" s="1021"/>
      <c r="AF175" s="1021"/>
      <c r="AG175" s="1021"/>
      <c r="AH175" s="1029" t="s">
        <v>35</v>
      </c>
      <c r="AI175" s="1029"/>
      <c r="AJ175" s="1029"/>
      <c r="AK175" s="1029"/>
      <c r="AL175" s="1029"/>
      <c r="AM175" s="1027" t="s">
        <v>4</v>
      </c>
      <c r="AN175" s="1027"/>
      <c r="AO175" s="1027"/>
      <c r="AP175" s="1027"/>
      <c r="AQ175" s="1027"/>
      <c r="AR175" s="1027"/>
      <c r="AS175" s="1027"/>
      <c r="AT175" s="1027"/>
      <c r="AU175" s="1027"/>
      <c r="AV175" s="1027"/>
      <c r="AW175" s="1022" t="s">
        <v>917</v>
      </c>
      <c r="AX175" s="1022"/>
      <c r="AY175" s="1022"/>
      <c r="AZ175" s="1022"/>
      <c r="BA175" s="1022"/>
      <c r="BB175" s="1022"/>
      <c r="BC175" s="1022"/>
      <c r="BD175" s="1022"/>
      <c r="BE175" s="1022"/>
      <c r="BF175" s="1022"/>
      <c r="BG175" s="1022"/>
      <c r="BH175" s="1022"/>
      <c r="BI175" s="1022"/>
      <c r="BJ175" s="1022"/>
      <c r="BK175" s="1022"/>
      <c r="BL175" s="1022"/>
      <c r="BM175" s="1022"/>
      <c r="BN175" s="1022"/>
      <c r="BO175" s="1022"/>
      <c r="BP175" s="1022"/>
      <c r="BQ175" s="1022"/>
      <c r="BR175" s="1022"/>
      <c r="BS175" s="1022"/>
      <c r="BT175" s="1022"/>
      <c r="BU175" s="1022"/>
      <c r="BV175" s="1022"/>
      <c r="BW175" s="1022"/>
      <c r="BX175" s="1022"/>
    </row>
    <row r="176" spans="1:76" ht="12.75" hidden="1" customHeight="1" outlineLevel="1">
      <c r="A176" s="3"/>
      <c r="B176" s="1"/>
      <c r="C176" s="73" t="str">
        <f>+'FBCF por Productos Pctes'!G5</f>
        <v>FBCF.TRANS15</v>
      </c>
      <c r="D176" s="385" t="str">
        <f>+'FBCF por Productos Pctes'!G4</f>
        <v>FBCF. Activos fijos materiales. Maquinaria bienes de equipo y sistemas de armamento. Material de transporte</v>
      </c>
      <c r="E176" s="195" t="s">
        <v>13</v>
      </c>
      <c r="F176" s="195" t="s">
        <v>2</v>
      </c>
      <c r="G176" s="182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021" t="s">
        <v>20</v>
      </c>
      <c r="S176" s="1021"/>
      <c r="T176" s="1021"/>
      <c r="U176" s="1021"/>
      <c r="V176" s="1021"/>
      <c r="W176" s="1021"/>
      <c r="X176" s="1021"/>
      <c r="Y176" s="1021"/>
      <c r="Z176" s="1021"/>
      <c r="AA176" s="1021"/>
      <c r="AB176" s="1021"/>
      <c r="AC176" s="1021"/>
      <c r="AD176" s="1021"/>
      <c r="AE176" s="1021"/>
      <c r="AF176" s="1021"/>
      <c r="AG176" s="1021"/>
      <c r="AH176" s="1029" t="s">
        <v>35</v>
      </c>
      <c r="AI176" s="1029"/>
      <c r="AJ176" s="1029"/>
      <c r="AK176" s="1029"/>
      <c r="AL176" s="1029"/>
      <c r="AM176" s="1027" t="s">
        <v>4</v>
      </c>
      <c r="AN176" s="1027"/>
      <c r="AO176" s="1027"/>
      <c r="AP176" s="1027"/>
      <c r="AQ176" s="1027"/>
      <c r="AR176" s="1027"/>
      <c r="AS176" s="1027"/>
      <c r="AT176" s="1027"/>
      <c r="AU176" s="1027"/>
      <c r="AV176" s="1027"/>
      <c r="AW176" s="1022" t="s">
        <v>917</v>
      </c>
      <c r="AX176" s="1022"/>
      <c r="AY176" s="1022"/>
      <c r="AZ176" s="1022"/>
      <c r="BA176" s="1022"/>
      <c r="BB176" s="1022"/>
      <c r="BC176" s="1022"/>
      <c r="BD176" s="1022"/>
      <c r="BE176" s="1022"/>
      <c r="BF176" s="1022"/>
      <c r="BG176" s="1022"/>
      <c r="BH176" s="1022"/>
      <c r="BI176" s="1022"/>
      <c r="BJ176" s="1022"/>
      <c r="BK176" s="1022"/>
      <c r="BL176" s="1022"/>
      <c r="BM176" s="1022"/>
      <c r="BN176" s="1022"/>
      <c r="BO176" s="1022"/>
      <c r="BP176" s="1022"/>
      <c r="BQ176" s="1022"/>
      <c r="BR176" s="1022"/>
      <c r="BS176" s="1022"/>
      <c r="BT176" s="1022"/>
      <c r="BU176" s="1022"/>
      <c r="BV176" s="1022"/>
      <c r="BW176" s="1022"/>
      <c r="BX176" s="1022"/>
    </row>
    <row r="177" spans="1:76" ht="12.75" hidden="1" customHeight="1" outlineLevel="1">
      <c r="A177" s="3"/>
      <c r="B177" s="1"/>
      <c r="C177" s="475" t="str">
        <f>+'FBCF por Productos Pctes'!H5</f>
        <v>FBCF.OTRANS15</v>
      </c>
      <c r="D177" s="475" t="str">
        <f>+'FBCF por Productos Pctes'!H4</f>
        <v>FBCF. Activos fijos materiales. Maquinaria bienes de equipo y sistemas de armamento. Otros</v>
      </c>
      <c r="E177" s="195" t="s">
        <v>13</v>
      </c>
      <c r="F177" s="195" t="s">
        <v>2</v>
      </c>
      <c r="G177" s="182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029" t="s">
        <v>35</v>
      </c>
      <c r="AI177" s="1029"/>
      <c r="AJ177" s="1029"/>
      <c r="AK177" s="1029"/>
      <c r="AL177" s="1029"/>
      <c r="AM177" s="1027" t="s">
        <v>4</v>
      </c>
      <c r="AN177" s="1027"/>
      <c r="AO177" s="1027"/>
      <c r="AP177" s="1027"/>
      <c r="AQ177" s="1027"/>
      <c r="AR177" s="1027"/>
      <c r="AS177" s="1027"/>
      <c r="AT177" s="1027"/>
      <c r="AU177" s="1027"/>
      <c r="AV177" s="1027"/>
      <c r="AW177" s="1022" t="s">
        <v>917</v>
      </c>
      <c r="AX177" s="1022"/>
      <c r="AY177" s="1022"/>
      <c r="AZ177" s="1022"/>
      <c r="BA177" s="1022"/>
      <c r="BB177" s="1022"/>
      <c r="BC177" s="1022"/>
      <c r="BD177" s="1022"/>
      <c r="BE177" s="1022"/>
      <c r="BF177" s="1022"/>
      <c r="BG177" s="1022"/>
      <c r="BH177" s="1022"/>
      <c r="BI177" s="1022"/>
      <c r="BJ177" s="1022"/>
      <c r="BK177" s="1022"/>
      <c r="BL177" s="1022"/>
      <c r="BM177" s="1022"/>
      <c r="BN177" s="1022"/>
      <c r="BO177" s="1022"/>
      <c r="BP177" s="1022"/>
      <c r="BQ177" s="1022"/>
      <c r="BR177" s="1022"/>
      <c r="BS177" s="1022"/>
      <c r="BT177" s="1022"/>
      <c r="BU177" s="1022"/>
      <c r="BV177" s="1022"/>
      <c r="BW177" s="1022"/>
      <c r="BX177" s="1022"/>
    </row>
    <row r="178" spans="1:76" ht="12.75" hidden="1" customHeight="1" outlineLevel="1">
      <c r="A178" s="3"/>
      <c r="B178" s="1"/>
      <c r="C178" s="475" t="str">
        <f>+'FBCF por Productos Pctes'!I5</f>
        <v>FBCF.RBIO15</v>
      </c>
      <c r="D178" s="475" t="str">
        <f>+'FBCF por Productos Pctes'!I4</f>
        <v>FBCF. Activos fijos materiales. Recursos biológicos cultivados</v>
      </c>
      <c r="E178" s="195" t="s">
        <v>13</v>
      </c>
      <c r="F178" s="195" t="s">
        <v>2</v>
      </c>
      <c r="G178" s="182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029" t="s">
        <v>35</v>
      </c>
      <c r="AI178" s="1029"/>
      <c r="AJ178" s="1029"/>
      <c r="AK178" s="1029"/>
      <c r="AL178" s="1029"/>
      <c r="AM178" s="1027" t="s">
        <v>4</v>
      </c>
      <c r="AN178" s="1027"/>
      <c r="AO178" s="1027"/>
      <c r="AP178" s="1027"/>
      <c r="AQ178" s="1027"/>
      <c r="AR178" s="1027"/>
      <c r="AS178" s="1027"/>
      <c r="AT178" s="1027"/>
      <c r="AU178" s="1027"/>
      <c r="AV178" s="1027"/>
      <c r="AW178" s="1022" t="s">
        <v>917</v>
      </c>
      <c r="AX178" s="1022"/>
      <c r="AY178" s="1022"/>
      <c r="AZ178" s="1022"/>
      <c r="BA178" s="1022"/>
      <c r="BB178" s="1022"/>
      <c r="BC178" s="1022"/>
      <c r="BD178" s="1022"/>
      <c r="BE178" s="1022"/>
      <c r="BF178" s="1022"/>
      <c r="BG178" s="1022"/>
      <c r="BH178" s="1022"/>
      <c r="BI178" s="1022"/>
      <c r="BJ178" s="1022"/>
      <c r="BK178" s="1022"/>
      <c r="BL178" s="1022"/>
      <c r="BM178" s="1022"/>
      <c r="BN178" s="1022"/>
      <c r="BO178" s="1022"/>
      <c r="BP178" s="1022"/>
      <c r="BQ178" s="1022"/>
      <c r="BR178" s="1022"/>
      <c r="BS178" s="1022"/>
      <c r="BT178" s="1022"/>
      <c r="BU178" s="1022"/>
      <c r="BV178" s="1022"/>
      <c r="BW178" s="1022"/>
      <c r="BX178" s="1022"/>
    </row>
    <row r="179" spans="1:76" ht="12.75" hidden="1" customHeight="1" outlineLevel="1">
      <c r="A179" s="3"/>
      <c r="B179" s="1"/>
      <c r="C179" s="475" t="str">
        <f>+'FBCF por Productos Pctes'!J5</f>
        <v>FBCF.AINMAT15</v>
      </c>
      <c r="D179" s="475" t="str">
        <f>+'FBCF por Productos Pctes'!J4</f>
        <v>FBCF. Activos fijos inmateriales. Productos de la propiedad intelectual</v>
      </c>
      <c r="E179" s="195" t="s">
        <v>13</v>
      </c>
      <c r="F179" s="195" t="s">
        <v>2</v>
      </c>
      <c r="G179" s="182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029" t="s">
        <v>35</v>
      </c>
      <c r="AI179" s="1029"/>
      <c r="AJ179" s="1029"/>
      <c r="AK179" s="1029"/>
      <c r="AL179" s="1029"/>
      <c r="AM179" s="1027" t="s">
        <v>4</v>
      </c>
      <c r="AN179" s="1027"/>
      <c r="AO179" s="1027"/>
      <c r="AP179" s="1027"/>
      <c r="AQ179" s="1027"/>
      <c r="AR179" s="1027"/>
      <c r="AS179" s="1027"/>
      <c r="AT179" s="1027"/>
      <c r="AU179" s="1027"/>
      <c r="AV179" s="1027"/>
      <c r="AW179" s="1022" t="s">
        <v>917</v>
      </c>
      <c r="AX179" s="1022"/>
      <c r="AY179" s="1022"/>
      <c r="AZ179" s="1022"/>
      <c r="BA179" s="1022"/>
      <c r="BB179" s="1022"/>
      <c r="BC179" s="1022"/>
      <c r="BD179" s="1022"/>
      <c r="BE179" s="1022"/>
      <c r="BF179" s="1022"/>
      <c r="BG179" s="1022"/>
      <c r="BH179" s="1022"/>
      <c r="BI179" s="1022"/>
      <c r="BJ179" s="1022"/>
      <c r="BK179" s="1022"/>
      <c r="BL179" s="1022"/>
      <c r="BM179" s="1022"/>
      <c r="BN179" s="1022"/>
      <c r="BO179" s="1022"/>
      <c r="BP179" s="1022"/>
      <c r="BQ179" s="1022"/>
      <c r="BR179" s="1022"/>
      <c r="BS179" s="1022"/>
      <c r="BT179" s="1022"/>
      <c r="BU179" s="1022"/>
      <c r="BV179" s="1022"/>
      <c r="BW179" s="1022"/>
      <c r="BX179" s="1022"/>
    </row>
    <row r="180" spans="1:76" ht="12.75" hidden="1" customHeight="1" outlineLevel="1">
      <c r="A180" s="3"/>
      <c r="B180" s="1"/>
      <c r="C180" s="475" t="str">
        <f>+'FBCF por Productos Pctes'!K5</f>
        <v>FBCF.FBCF.OTRANS-BIO-INMAT15</v>
      </c>
      <c r="D180" s="475" t="str">
        <f>+'FBCF por Productos Pctes'!K4</f>
        <v>FBCF. Activos fijos materiales. (Otros + Rec. Cultivados) + Activos fijos inmateriales</v>
      </c>
      <c r="E180" s="195" t="s">
        <v>13</v>
      </c>
      <c r="F180" s="195" t="s">
        <v>2</v>
      </c>
      <c r="G180" s="182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021" t="s">
        <v>20</v>
      </c>
      <c r="S180" s="1021"/>
      <c r="T180" s="1021"/>
      <c r="U180" s="1021"/>
      <c r="V180" s="1021"/>
      <c r="W180" s="1021"/>
      <c r="X180" s="1021"/>
      <c r="Y180" s="1021"/>
      <c r="Z180" s="1021"/>
      <c r="AA180" s="1021"/>
      <c r="AB180" s="1021"/>
      <c r="AC180" s="1021"/>
      <c r="AD180" s="1021"/>
      <c r="AE180" s="1021"/>
      <c r="AF180" s="1021"/>
      <c r="AG180" s="1021"/>
      <c r="AH180" s="1029" t="s">
        <v>35</v>
      </c>
      <c r="AI180" s="1029"/>
      <c r="AJ180" s="1029"/>
      <c r="AK180" s="1029"/>
      <c r="AL180" s="1029"/>
      <c r="AM180" s="1027" t="s">
        <v>4</v>
      </c>
      <c r="AN180" s="1027"/>
      <c r="AO180" s="1027"/>
      <c r="AP180" s="1027"/>
      <c r="AQ180" s="1027"/>
      <c r="AR180" s="1027"/>
      <c r="AS180" s="1027"/>
      <c r="AT180" s="1027"/>
      <c r="AU180" s="1027"/>
      <c r="AV180" s="1027"/>
      <c r="AW180" s="1022" t="s">
        <v>917</v>
      </c>
      <c r="AX180" s="1022"/>
      <c r="AY180" s="1022"/>
      <c r="AZ180" s="1022"/>
      <c r="BA180" s="1022"/>
      <c r="BB180" s="1022"/>
      <c r="BC180" s="1022"/>
      <c r="BD180" s="1022"/>
      <c r="BE180" s="1022"/>
      <c r="BF180" s="1022"/>
      <c r="BG180" s="1022"/>
      <c r="BH180" s="1022"/>
      <c r="BI180" s="1022"/>
      <c r="BJ180" s="1022"/>
      <c r="BK180" s="1022"/>
      <c r="BL180" s="1022"/>
      <c r="BM180" s="1022"/>
      <c r="BN180" s="1022"/>
      <c r="BO180" s="1022"/>
      <c r="BP180" s="1022"/>
      <c r="BQ180" s="1022"/>
      <c r="BR180" s="1022"/>
      <c r="BS180" s="1022"/>
      <c r="BT180" s="1022"/>
      <c r="BU180" s="1022"/>
      <c r="BV180" s="1022"/>
      <c r="BW180" s="1022"/>
      <c r="BX180" s="1022"/>
    </row>
    <row r="181" spans="1:76" ht="12.75" hidden="1" customHeight="1" outlineLevel="1">
      <c r="A181" s="3"/>
      <c r="B181" s="1"/>
      <c r="C181" s="475"/>
      <c r="D181" s="475"/>
      <c r="E181" s="195"/>
      <c r="F181" s="195"/>
      <c r="G181" s="475"/>
      <c r="H181" s="420"/>
      <c r="I181" s="420"/>
      <c r="J181" s="420"/>
      <c r="K181" s="420"/>
      <c r="L181" s="420"/>
      <c r="M181" s="420"/>
      <c r="N181" s="420"/>
      <c r="O181" s="420"/>
      <c r="P181" s="420"/>
      <c r="Q181" s="420"/>
      <c r="R181" s="420"/>
      <c r="S181" s="420"/>
      <c r="T181" s="420"/>
      <c r="U181" s="420"/>
      <c r="V181" s="420"/>
      <c r="W181" s="420"/>
      <c r="X181" s="420"/>
      <c r="Y181" s="420"/>
      <c r="Z181" s="420"/>
      <c r="AA181" s="420"/>
      <c r="AB181" s="420"/>
      <c r="AC181" s="420"/>
      <c r="AD181" s="420"/>
      <c r="AE181" s="420"/>
      <c r="AF181" s="42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20"/>
      <c r="BC181" s="420"/>
      <c r="BD181" s="420"/>
      <c r="BE181" s="420"/>
      <c r="BF181" s="420"/>
      <c r="BG181" s="420"/>
      <c r="BH181" s="420"/>
      <c r="BI181" s="420"/>
      <c r="BJ181" s="420"/>
      <c r="BK181" s="420"/>
      <c r="BL181" s="420"/>
      <c r="BM181" s="420"/>
      <c r="BN181" s="420"/>
      <c r="BO181" s="420"/>
      <c r="BP181" s="420"/>
      <c r="BQ181" s="420"/>
      <c r="BR181" s="420"/>
      <c r="BS181" s="420"/>
      <c r="BT181" s="420"/>
      <c r="BU181" s="420"/>
      <c r="BV181" s="1"/>
      <c r="BW181" s="1"/>
      <c r="BX181" s="1"/>
    </row>
    <row r="182" spans="1:76" collapsed="1">
      <c r="C182" s="475"/>
      <c r="D182" s="475"/>
      <c r="E182" s="195"/>
      <c r="F182" s="195"/>
    </row>
    <row r="183" spans="1:76" ht="12.75" customHeight="1">
      <c r="A183" s="158" t="s">
        <v>210</v>
      </c>
      <c r="B183" s="408" t="str">
        <f>+'FBCF por Productos Deflactor'!B1</f>
        <v>CUADRO 15:    DEFLACTORES DE LA FBCF POR PRODUCTOS</v>
      </c>
      <c r="C183" s="411"/>
      <c r="D183" s="409" t="str">
        <f>+A4</f>
        <v>AÑO 2015=100</v>
      </c>
      <c r="E183" s="409"/>
      <c r="F183" s="410"/>
      <c r="G183" s="410"/>
      <c r="H183" s="1024"/>
      <c r="I183" s="1025"/>
      <c r="J183" s="1025"/>
      <c r="K183" s="1025"/>
      <c r="L183" s="1025"/>
      <c r="M183" s="1025"/>
      <c r="N183" s="1025"/>
      <c r="O183" s="1025"/>
      <c r="P183" s="1025"/>
      <c r="Q183" s="1025"/>
      <c r="R183" s="1025"/>
      <c r="S183" s="1025"/>
      <c r="T183" s="1025"/>
      <c r="U183" s="1025"/>
      <c r="V183" s="1025"/>
      <c r="W183" s="1025"/>
      <c r="X183" s="1025"/>
      <c r="Y183" s="1025"/>
      <c r="Z183" s="1025"/>
      <c r="AA183" s="1025"/>
      <c r="AB183" s="1025"/>
      <c r="AC183" s="1025"/>
      <c r="AD183" s="1025"/>
      <c r="AE183" s="1025"/>
      <c r="AF183" s="1025"/>
      <c r="AG183" s="1025"/>
      <c r="AH183" s="1025"/>
      <c r="AI183" s="1025"/>
      <c r="AJ183" s="1025"/>
      <c r="AK183" s="1025"/>
      <c r="AL183" s="1025"/>
      <c r="AM183" s="1025"/>
      <c r="AN183" s="1025"/>
      <c r="AO183" s="1025"/>
      <c r="AP183" s="1025"/>
      <c r="AQ183" s="1025"/>
      <c r="AR183" s="1025"/>
      <c r="AS183" s="1025"/>
      <c r="AT183" s="1025"/>
      <c r="AU183" s="1025"/>
      <c r="AV183" s="1025"/>
      <c r="AW183" s="1025"/>
      <c r="AX183" s="1025"/>
      <c r="AY183" s="1025"/>
      <c r="AZ183" s="1025"/>
      <c r="BA183" s="1025"/>
      <c r="BB183" s="1025"/>
      <c r="BC183" s="1025"/>
      <c r="BD183" s="1025"/>
      <c r="BE183" s="1025"/>
      <c r="BF183" s="1025"/>
      <c r="BG183" s="1025"/>
      <c r="BH183" s="1025"/>
      <c r="BI183" s="1025"/>
      <c r="BJ183" s="1025"/>
      <c r="BK183" s="1025"/>
      <c r="BL183" s="1025"/>
      <c r="BM183" s="1025"/>
      <c r="BN183" s="1025"/>
      <c r="BO183" s="1025"/>
      <c r="BP183" s="1025"/>
      <c r="BQ183" s="1025"/>
      <c r="BR183" s="1025"/>
      <c r="BS183" s="1025"/>
      <c r="BT183" s="1025"/>
      <c r="BU183" s="1025"/>
      <c r="BV183" s="1025"/>
      <c r="BW183" s="1025"/>
      <c r="BX183" s="1025"/>
    </row>
    <row r="184" spans="1:76" ht="12.75" hidden="1" customHeight="1" outlineLevel="1">
      <c r="A184" s="3"/>
      <c r="B184" s="1"/>
      <c r="C184" s="170"/>
      <c r="D184" s="160"/>
      <c r="E184" s="160"/>
      <c r="F184" s="208"/>
      <c r="G184" s="162"/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  <c r="AC184" s="173"/>
      <c r="AD184" s="173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R184" s="173"/>
      <c r="AS184" s="173"/>
      <c r="AT184" s="173"/>
      <c r="AU184" s="173"/>
      <c r="AV184" s="173"/>
      <c r="AW184" s="173"/>
      <c r="AX184" s="173"/>
      <c r="AY184" s="173"/>
      <c r="AZ184" s="173"/>
      <c r="BA184" s="173"/>
      <c r="BB184" s="173"/>
      <c r="BC184" s="173"/>
      <c r="BD184" s="173"/>
      <c r="BE184" s="173"/>
      <c r="BF184" s="173"/>
      <c r="BG184" s="173"/>
      <c r="BH184" s="173"/>
      <c r="BI184" s="173"/>
      <c r="BJ184" s="156"/>
      <c r="BK184" s="156"/>
      <c r="BL184" s="156"/>
      <c r="BM184" s="156"/>
      <c r="BN184" s="156"/>
      <c r="BO184" s="156"/>
      <c r="BP184" s="156"/>
      <c r="BQ184" s="156"/>
      <c r="BR184" s="156"/>
      <c r="BS184" s="156"/>
      <c r="BT184" s="1"/>
      <c r="BU184" s="1"/>
      <c r="BV184" s="1"/>
      <c r="BW184" s="1"/>
      <c r="BX184" s="1"/>
    </row>
    <row r="185" spans="1:76" ht="12.75" hidden="1" customHeight="1" outlineLevel="1">
      <c r="A185" s="3"/>
      <c r="B185" s="1"/>
      <c r="C185" s="73" t="str">
        <f>+'FBCF por Productos Deflactor'!B5</f>
        <v>dFBC</v>
      </c>
      <c r="D185" s="385" t="str">
        <f>+'FBCF por Productos Deflactor'!B4</f>
        <v>Deflactor de la Formación bruta de capital</v>
      </c>
      <c r="E185" s="195"/>
      <c r="F185" s="195"/>
      <c r="G185" s="73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74"/>
      <c r="U185" s="175"/>
      <c r="V185" s="174"/>
      <c r="W185" s="174"/>
      <c r="X185" s="174"/>
      <c r="Y185" s="174"/>
      <c r="Z185" s="174"/>
      <c r="AA185" s="174"/>
      <c r="AB185" s="174"/>
      <c r="AC185" s="174"/>
      <c r="AD185" s="174"/>
      <c r="AE185" s="174"/>
      <c r="AF185" s="174"/>
      <c r="AG185" s="174"/>
      <c r="AH185" s="174"/>
      <c r="AI185" s="174"/>
      <c r="AJ185" s="174"/>
      <c r="AK185" s="174"/>
      <c r="AL185" s="174"/>
      <c r="AM185" s="174"/>
      <c r="AN185" s="174"/>
      <c r="AO185" s="174"/>
      <c r="AP185" s="174"/>
      <c r="AQ185" s="174"/>
      <c r="AR185" s="174"/>
      <c r="AS185" s="174"/>
      <c r="AT185" s="174"/>
      <c r="AU185" s="174"/>
      <c r="AV185" s="174"/>
      <c r="AW185" s="174"/>
      <c r="AX185" s="174"/>
      <c r="AY185" s="174"/>
      <c r="AZ185" s="174"/>
      <c r="BA185" s="174"/>
      <c r="BB185" s="174"/>
      <c r="BC185" s="174"/>
      <c r="BD185" s="174"/>
      <c r="BE185" s="174"/>
      <c r="BF185" s="174"/>
      <c r="BG185" s="174"/>
      <c r="BH185" s="174"/>
      <c r="BI185" s="174"/>
      <c r="BJ185" s="176"/>
      <c r="BK185" s="176"/>
      <c r="BL185" s="176"/>
      <c r="BM185" s="176"/>
      <c r="BN185" s="176"/>
      <c r="BO185" s="176"/>
      <c r="BP185" s="176"/>
      <c r="BQ185" s="176"/>
      <c r="BR185" s="176"/>
      <c r="BS185" s="176"/>
      <c r="BT185" s="2"/>
      <c r="BU185" s="2"/>
      <c r="BV185" s="2"/>
      <c r="BW185" s="2"/>
      <c r="BX185" s="2"/>
    </row>
    <row r="186" spans="1:76" ht="12.75" hidden="1" customHeight="1" outlineLevel="1">
      <c r="A186" s="3"/>
      <c r="B186" s="1"/>
      <c r="C186" s="73" t="str">
        <f>+'FBCF por Productos Deflactor'!C5</f>
        <v>dFBCF</v>
      </c>
      <c r="D186" s="385" t="str">
        <f>+'FBCF por Productos Deflactor'!C4</f>
        <v>Deflactor de la Formación bruta de capital fijo</v>
      </c>
      <c r="E186" s="195"/>
      <c r="F186" s="195"/>
      <c r="G186" s="73"/>
      <c r="H186" s="1022"/>
      <c r="I186" s="1022"/>
      <c r="J186" s="1022"/>
      <c r="K186" s="1022"/>
      <c r="L186" s="1022"/>
      <c r="M186" s="1022"/>
      <c r="N186" s="1022"/>
      <c r="O186" s="1022"/>
      <c r="P186" s="1022"/>
      <c r="Q186" s="1022"/>
      <c r="R186" s="1022"/>
      <c r="S186" s="1022"/>
      <c r="T186" s="1022"/>
      <c r="U186" s="1022"/>
      <c r="V186" s="1022"/>
      <c r="W186" s="1022"/>
      <c r="X186" s="1022"/>
      <c r="Y186" s="1022"/>
      <c r="Z186" s="1022"/>
      <c r="AA186" s="1022"/>
      <c r="AB186" s="1022"/>
      <c r="AC186" s="1022"/>
      <c r="AD186" s="1022"/>
      <c r="AE186" s="1022"/>
      <c r="AF186" s="1022"/>
      <c r="AG186" s="1022"/>
      <c r="AH186" s="1022"/>
      <c r="AI186" s="1022"/>
      <c r="AJ186" s="1022"/>
      <c r="AK186" s="1022"/>
      <c r="AL186" s="1022"/>
      <c r="AM186" s="1022"/>
      <c r="AN186" s="1022"/>
      <c r="AO186" s="1022"/>
      <c r="AP186" s="1022"/>
      <c r="AQ186" s="1022"/>
      <c r="AR186" s="1022"/>
      <c r="AS186" s="1022"/>
      <c r="AT186" s="1022"/>
      <c r="AU186" s="1022"/>
      <c r="AV186" s="1022"/>
      <c r="AW186" s="1022"/>
      <c r="AX186" s="1022"/>
      <c r="AY186" s="1022"/>
      <c r="AZ186" s="1022"/>
      <c r="BA186" s="1022"/>
      <c r="BB186" s="1022"/>
      <c r="BC186" s="1022"/>
      <c r="BD186" s="1022"/>
      <c r="BE186" s="1022"/>
      <c r="BF186" s="1022"/>
      <c r="BG186" s="1022"/>
      <c r="BH186" s="1022"/>
      <c r="BI186" s="1022"/>
      <c r="BJ186" s="1022"/>
      <c r="BK186" s="1022"/>
      <c r="BL186" s="1022"/>
      <c r="BM186" s="1022"/>
      <c r="BN186" s="1022"/>
      <c r="BO186" s="1022"/>
      <c r="BP186" s="1022"/>
      <c r="BQ186" s="1022"/>
      <c r="BR186" s="1022"/>
      <c r="BS186" s="1022"/>
      <c r="BT186" s="1022"/>
      <c r="BU186" s="1022"/>
      <c r="BV186" s="1022"/>
      <c r="BW186" s="1022"/>
      <c r="BX186" s="1022"/>
    </row>
    <row r="187" spans="1:76" ht="12.75" hidden="1" customHeight="1" outlineLevel="1">
      <c r="A187" s="3"/>
      <c r="B187" s="1"/>
      <c r="C187" s="73" t="str">
        <f>+'FBCF por Productos Deflactor'!D5</f>
        <v>dFBCF.VIV</v>
      </c>
      <c r="D187" s="385" t="str">
        <f>+'FBCF por Productos Deflactor'!D4</f>
        <v>Deflactor de la FBCF. Activos fijos materiales. Construcción. Viviendas</v>
      </c>
      <c r="E187" s="195"/>
      <c r="F187" s="195"/>
      <c r="G187" s="73"/>
      <c r="H187" s="1022"/>
      <c r="I187" s="1022"/>
      <c r="J187" s="1022"/>
      <c r="K187" s="1022"/>
      <c r="L187" s="1022"/>
      <c r="M187" s="1022"/>
      <c r="N187" s="1022"/>
      <c r="O187" s="1022"/>
      <c r="P187" s="1022"/>
      <c r="Q187" s="1022"/>
      <c r="R187" s="1022"/>
      <c r="S187" s="1022"/>
      <c r="T187" s="1022"/>
      <c r="U187" s="1022"/>
      <c r="V187" s="1022"/>
      <c r="W187" s="1022"/>
      <c r="X187" s="1022"/>
      <c r="Y187" s="1022"/>
      <c r="Z187" s="1022"/>
      <c r="AA187" s="1022"/>
      <c r="AB187" s="1022"/>
      <c r="AC187" s="1022"/>
      <c r="AD187" s="1022"/>
      <c r="AE187" s="1022"/>
      <c r="AF187" s="1022"/>
      <c r="AG187" s="1022"/>
      <c r="AH187" s="1022"/>
      <c r="AI187" s="1022"/>
      <c r="AJ187" s="1022"/>
      <c r="AK187" s="1022"/>
      <c r="AL187" s="1022"/>
      <c r="AM187" s="1022"/>
      <c r="AN187" s="1022"/>
      <c r="AO187" s="1022"/>
      <c r="AP187" s="1022"/>
      <c r="AQ187" s="1022"/>
      <c r="AR187" s="1022"/>
      <c r="AS187" s="1022"/>
      <c r="AT187" s="1022"/>
      <c r="AU187" s="1022"/>
      <c r="AV187" s="1022"/>
      <c r="AW187" s="1022"/>
      <c r="AX187" s="1022"/>
      <c r="AY187" s="1022"/>
      <c r="AZ187" s="1022"/>
      <c r="BA187" s="1022"/>
      <c r="BB187" s="1022"/>
      <c r="BC187" s="1022"/>
      <c r="BD187" s="1022"/>
      <c r="BE187" s="1022"/>
      <c r="BF187" s="1022"/>
      <c r="BG187" s="1022"/>
      <c r="BH187" s="1022"/>
      <c r="BI187" s="1022"/>
      <c r="BJ187" s="1022"/>
      <c r="BK187" s="1022"/>
      <c r="BL187" s="1022"/>
      <c r="BM187" s="1022"/>
      <c r="BN187" s="1022"/>
      <c r="BO187" s="1022"/>
      <c r="BP187" s="1022"/>
      <c r="BQ187" s="1022"/>
      <c r="BR187" s="1022"/>
      <c r="BS187" s="1022"/>
      <c r="BT187" s="1022"/>
      <c r="BU187" s="1022"/>
      <c r="BV187" s="1022"/>
      <c r="BW187" s="1022"/>
      <c r="BX187" s="1022"/>
    </row>
    <row r="188" spans="1:76" ht="12.75" hidden="1" customHeight="1" outlineLevel="1">
      <c r="A188" s="3"/>
      <c r="B188" s="1"/>
      <c r="C188" s="73" t="str">
        <f>+'FBCF por Productos Deflactor'!E5</f>
        <v>dFBCF.OCONS</v>
      </c>
      <c r="D188" s="385" t="str">
        <f>+'FBCF por Productos Deflactor'!E4</f>
        <v>Deflactor de la FBCF. Activos fijos materiales. Construcción. Otros edificios y construcciones</v>
      </c>
      <c r="E188" s="195"/>
      <c r="F188" s="195"/>
      <c r="G188" s="73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022"/>
      <c r="T188" s="1022"/>
      <c r="U188" s="1022"/>
      <c r="V188" s="1022"/>
      <c r="W188" s="1022"/>
      <c r="X188" s="1022"/>
      <c r="Y188" s="1022"/>
      <c r="Z188" s="1022"/>
      <c r="AA188" s="1022"/>
      <c r="AB188" s="1022"/>
      <c r="AC188" s="1022"/>
      <c r="AD188" s="1022"/>
      <c r="AE188" s="1022"/>
      <c r="AF188" s="1022"/>
      <c r="AG188" s="1022"/>
      <c r="AH188" s="1022"/>
      <c r="AI188" s="1022"/>
      <c r="AJ188" s="1022"/>
      <c r="AK188" s="1022"/>
      <c r="AL188" s="1022"/>
      <c r="AM188" s="1022"/>
      <c r="AN188" s="1022"/>
      <c r="AO188" s="1022"/>
      <c r="AP188" s="1022"/>
      <c r="AQ188" s="1022"/>
      <c r="AR188" s="1022"/>
      <c r="AS188" s="1022"/>
      <c r="AT188" s="1022"/>
      <c r="AU188" s="1022"/>
      <c r="AV188" s="1022"/>
      <c r="AW188" s="1022"/>
      <c r="AX188" s="1022"/>
      <c r="AY188" s="1022"/>
      <c r="AZ188" s="1022"/>
      <c r="BA188" s="1022"/>
      <c r="BB188" s="1022"/>
      <c r="BC188" s="1022"/>
      <c r="BD188" s="1022"/>
      <c r="BE188" s="1022"/>
      <c r="BF188" s="1022"/>
      <c r="BG188" s="1022"/>
      <c r="BH188" s="1022"/>
      <c r="BI188" s="1022"/>
      <c r="BJ188" s="1022"/>
      <c r="BK188" s="1022"/>
      <c r="BL188" s="1022"/>
      <c r="BM188" s="1022"/>
      <c r="BN188" s="1022"/>
      <c r="BO188" s="1022"/>
      <c r="BP188" s="1022"/>
      <c r="BQ188" s="1022"/>
      <c r="BR188" s="1022"/>
      <c r="BS188" s="1022"/>
      <c r="BT188" s="1022"/>
      <c r="BU188" s="1022"/>
      <c r="BV188" s="1022"/>
      <c r="BW188" s="1022"/>
      <c r="BX188" s="1022"/>
    </row>
    <row r="189" spans="1:76" ht="14.1" hidden="1" customHeight="1" outlineLevel="1">
      <c r="A189" s="3"/>
      <c r="B189" s="1"/>
      <c r="C189" s="73" t="str">
        <f>+'FBCF por Productos Deflactor'!F5</f>
        <v>dFBCF.TRANS</v>
      </c>
      <c r="D189" s="385" t="str">
        <f>+'FBCF por Productos Deflactor'!F4</f>
        <v>Deflactor de la FBCF. Activos fijos materiales. Maquinaria bienes de equipo y sistemas de armamento. Material de transporte</v>
      </c>
      <c r="E189" s="195"/>
      <c r="F189" s="195"/>
      <c r="G189" s="73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022"/>
      <c r="T189" s="1022"/>
      <c r="U189" s="1022"/>
      <c r="V189" s="1022"/>
      <c r="W189" s="1022"/>
      <c r="X189" s="1022"/>
      <c r="Y189" s="1022"/>
      <c r="Z189" s="1022"/>
      <c r="AA189" s="1022"/>
      <c r="AB189" s="1022"/>
      <c r="AC189" s="1022"/>
      <c r="AD189" s="1022"/>
      <c r="AE189" s="1022"/>
      <c r="AF189" s="1022"/>
      <c r="AG189" s="1022"/>
      <c r="AH189" s="1022"/>
      <c r="AI189" s="1022"/>
      <c r="AJ189" s="1022"/>
      <c r="AK189" s="1022"/>
      <c r="AL189" s="1022"/>
      <c r="AM189" s="1022"/>
      <c r="AN189" s="1022"/>
      <c r="AO189" s="1022"/>
      <c r="AP189" s="1022"/>
      <c r="AQ189" s="1022"/>
      <c r="AR189" s="1022"/>
      <c r="AS189" s="1022"/>
      <c r="AT189" s="1022"/>
      <c r="AU189" s="1022"/>
      <c r="AV189" s="1022"/>
      <c r="AW189" s="1022"/>
      <c r="AX189" s="1022"/>
      <c r="AY189" s="1022"/>
      <c r="AZ189" s="1022"/>
      <c r="BA189" s="1022"/>
      <c r="BB189" s="1022"/>
      <c r="BC189" s="1022"/>
      <c r="BD189" s="1022"/>
      <c r="BE189" s="1022"/>
      <c r="BF189" s="1022"/>
      <c r="BG189" s="1022"/>
      <c r="BH189" s="1022"/>
      <c r="BI189" s="1022"/>
      <c r="BJ189" s="1022"/>
      <c r="BK189" s="1022"/>
      <c r="BL189" s="1022"/>
      <c r="BM189" s="1022"/>
      <c r="BN189" s="1022"/>
      <c r="BO189" s="1022"/>
      <c r="BP189" s="1022"/>
      <c r="BQ189" s="1022"/>
      <c r="BR189" s="1022"/>
      <c r="BS189" s="1022"/>
      <c r="BT189" s="1022"/>
      <c r="BU189" s="1022"/>
      <c r="BV189" s="1022"/>
      <c r="BW189" s="1022"/>
      <c r="BX189" s="1022"/>
    </row>
    <row r="190" spans="1:76" ht="12.75" hidden="1" customHeight="1" outlineLevel="1">
      <c r="A190" s="3"/>
      <c r="B190" s="1"/>
      <c r="C190" s="73" t="str">
        <f>+'FBCF por Productos Deflactor'!G5</f>
        <v>dFBCF.OTRANS</v>
      </c>
      <c r="D190" s="385" t="str">
        <f>+'FBCF por Productos Deflactor'!G4</f>
        <v>Deflactor de la FBCF. Activos fijos materiales. Maquinaria bienes de equipo y sistemas de armamento. Otros</v>
      </c>
      <c r="E190" s="195"/>
      <c r="F190" s="195"/>
      <c r="G190" s="73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022"/>
      <c r="T190" s="1022"/>
      <c r="U190" s="1022"/>
      <c r="V190" s="1022"/>
      <c r="W190" s="1022"/>
      <c r="X190" s="1022"/>
      <c r="Y190" s="1022"/>
      <c r="Z190" s="1022"/>
      <c r="AA190" s="1022"/>
      <c r="AB190" s="1022"/>
      <c r="AC190" s="1022"/>
      <c r="AD190" s="1022"/>
      <c r="AE190" s="1022"/>
      <c r="AF190" s="1022"/>
      <c r="AG190" s="1022"/>
      <c r="AH190" s="1022"/>
      <c r="AI190" s="1022"/>
      <c r="AJ190" s="1022"/>
      <c r="AK190" s="1022"/>
      <c r="AL190" s="1022"/>
      <c r="AM190" s="1022"/>
      <c r="AN190" s="1022"/>
      <c r="AO190" s="1022"/>
      <c r="AP190" s="1022"/>
      <c r="AQ190" s="1022"/>
      <c r="AR190" s="1022"/>
      <c r="AS190" s="1022"/>
      <c r="AT190" s="1022"/>
      <c r="AU190" s="1022"/>
      <c r="AV190" s="1022"/>
      <c r="AW190" s="1022"/>
      <c r="AX190" s="1022"/>
      <c r="AY190" s="1022"/>
      <c r="AZ190" s="1022"/>
      <c r="BA190" s="1022"/>
      <c r="BB190" s="1022"/>
      <c r="BC190" s="1022"/>
      <c r="BD190" s="1022"/>
      <c r="BE190" s="1022"/>
      <c r="BF190" s="1022"/>
      <c r="BG190" s="1022"/>
      <c r="BH190" s="1022"/>
      <c r="BI190" s="1022"/>
      <c r="BJ190" s="1022"/>
      <c r="BK190" s="1022"/>
      <c r="BL190" s="1022"/>
      <c r="BM190" s="1022"/>
      <c r="BN190" s="1022"/>
      <c r="BO190" s="1022"/>
      <c r="BP190" s="1022"/>
      <c r="BQ190" s="1022"/>
      <c r="BR190" s="1022"/>
      <c r="BS190" s="1022"/>
      <c r="BT190" s="1022"/>
      <c r="BU190" s="1022"/>
      <c r="BV190" s="1022"/>
      <c r="BW190" s="1022"/>
      <c r="BX190" s="1022"/>
    </row>
    <row r="191" spans="1:76" ht="12.75" hidden="1" customHeight="1" outlineLevel="1">
      <c r="A191" s="3"/>
      <c r="B191" s="1"/>
      <c r="C191" s="73" t="str">
        <f>+'FBCF por Productos Deflactor'!H5</f>
        <v>dFBCF.RBIO</v>
      </c>
      <c r="D191" s="385" t="str">
        <f>+'FBCF por Productos Deflactor'!H4</f>
        <v>Deflactor de la FBCF. Activos fijos materiales. Recursos biológicos cultivados</v>
      </c>
      <c r="E191" s="195"/>
      <c r="F191" s="195"/>
      <c r="G191" s="73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74"/>
      <c r="U191" s="175"/>
      <c r="V191" s="174"/>
      <c r="W191" s="174"/>
      <c r="X191" s="174"/>
      <c r="Y191" s="174"/>
      <c r="Z191" s="174"/>
      <c r="AA191" s="174"/>
      <c r="AB191" s="174"/>
      <c r="AC191" s="174"/>
      <c r="AD191" s="174"/>
      <c r="AE191" s="174"/>
      <c r="AF191" s="174"/>
      <c r="AG191" s="174"/>
      <c r="AH191" s="1023"/>
      <c r="AI191" s="1023"/>
      <c r="AJ191" s="1023"/>
      <c r="AK191" s="1023"/>
      <c r="AL191" s="1023"/>
      <c r="AM191" s="1023"/>
      <c r="AN191" s="1023"/>
      <c r="AO191" s="1023"/>
      <c r="AP191" s="1023"/>
      <c r="AQ191" s="1023"/>
      <c r="AR191" s="1023"/>
      <c r="AS191" s="1023"/>
      <c r="AT191" s="1023"/>
      <c r="AU191" s="1023"/>
      <c r="AV191" s="1023"/>
      <c r="AW191" s="1023"/>
      <c r="AX191" s="1023"/>
      <c r="AY191" s="1023"/>
      <c r="AZ191" s="1023"/>
      <c r="BA191" s="1023"/>
      <c r="BB191" s="1023"/>
      <c r="BC191" s="1023"/>
      <c r="BD191" s="1023"/>
      <c r="BE191" s="1023"/>
      <c r="BF191" s="1023"/>
      <c r="BG191" s="1023"/>
      <c r="BH191" s="1023"/>
      <c r="BI191" s="1023"/>
      <c r="BJ191" s="1023"/>
      <c r="BK191" s="1023"/>
      <c r="BL191" s="1023"/>
      <c r="BM191" s="1023"/>
      <c r="BN191" s="1023"/>
      <c r="BO191" s="1023"/>
      <c r="BP191" s="1023"/>
      <c r="BQ191" s="1023"/>
      <c r="BR191" s="1023"/>
      <c r="BS191" s="1023"/>
      <c r="BT191" s="1023"/>
      <c r="BU191" s="1023"/>
      <c r="BV191" s="1023"/>
      <c r="BW191" s="1023"/>
      <c r="BX191" s="1023"/>
    </row>
    <row r="192" spans="1:76" ht="12.75" hidden="1" customHeight="1" outlineLevel="1">
      <c r="A192" s="3"/>
      <c r="B192" s="1"/>
      <c r="C192" s="73" t="str">
        <f>+'FBCF por Productos Deflactor'!I5</f>
        <v>dFBCF.AINMAT</v>
      </c>
      <c r="D192" s="385" t="str">
        <f>+'FBCF por Productos Deflactor'!I4</f>
        <v>Deflactor de la FBCF. Activos fijos inmateriales. Productos de la propiedad intelectual</v>
      </c>
      <c r="E192" s="195"/>
      <c r="F192" s="195"/>
      <c r="G192" s="73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74"/>
      <c r="U192" s="175"/>
      <c r="V192" s="174"/>
      <c r="W192" s="174"/>
      <c r="X192" s="174"/>
      <c r="Y192" s="174"/>
      <c r="Z192" s="174"/>
      <c r="AA192" s="174"/>
      <c r="AB192" s="174"/>
      <c r="AC192" s="174"/>
      <c r="AD192" s="174"/>
      <c r="AE192" s="174"/>
      <c r="AF192" s="174"/>
      <c r="AG192" s="174"/>
      <c r="AH192" s="1023"/>
      <c r="AI192" s="1023"/>
      <c r="AJ192" s="1023"/>
      <c r="AK192" s="1023"/>
      <c r="AL192" s="1023"/>
      <c r="AM192" s="1023"/>
      <c r="AN192" s="1023"/>
      <c r="AO192" s="1023"/>
      <c r="AP192" s="1023"/>
      <c r="AQ192" s="1023"/>
      <c r="AR192" s="1023"/>
      <c r="AS192" s="1023"/>
      <c r="AT192" s="1023"/>
      <c r="AU192" s="1023"/>
      <c r="AV192" s="1023"/>
      <c r="AW192" s="1023"/>
      <c r="AX192" s="1023"/>
      <c r="AY192" s="1023"/>
      <c r="AZ192" s="1023"/>
      <c r="BA192" s="1023"/>
      <c r="BB192" s="1023"/>
      <c r="BC192" s="1023"/>
      <c r="BD192" s="1023"/>
      <c r="BE192" s="1023"/>
      <c r="BF192" s="1023"/>
      <c r="BG192" s="1023"/>
      <c r="BH192" s="1023"/>
      <c r="BI192" s="1023"/>
      <c r="BJ192" s="1023"/>
      <c r="BK192" s="1023"/>
      <c r="BL192" s="1023"/>
      <c r="BM192" s="1023"/>
      <c r="BN192" s="1023"/>
      <c r="BO192" s="1023"/>
      <c r="BP192" s="1023"/>
      <c r="BQ192" s="1023"/>
      <c r="BR192" s="1023"/>
      <c r="BS192" s="1023"/>
      <c r="BT192" s="1023"/>
      <c r="BU192" s="1023"/>
      <c r="BV192" s="1023"/>
      <c r="BW192" s="1023"/>
      <c r="BX192" s="1023"/>
    </row>
    <row r="193" spans="1:76" ht="12.75" hidden="1" customHeight="1" outlineLevel="1">
      <c r="A193" s="3"/>
      <c r="B193" s="1"/>
      <c r="C193" s="73" t="str">
        <f>+'FBCF por Productos Deflactor'!J5</f>
        <v>dFBCF.OTRANS-BIO-INMAT</v>
      </c>
      <c r="D193" s="385" t="str">
        <f>+'FBCF por Productos Deflactor'!J4</f>
        <v>Deflactor de la FBCF. Activos fijos materiales. (Otros + Rec. Cultivados) + Activos fijos inmateriales</v>
      </c>
      <c r="E193" s="195"/>
      <c r="F193" s="195"/>
      <c r="G193" s="73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022"/>
      <c r="T193" s="1022"/>
      <c r="U193" s="1022"/>
      <c r="V193" s="1022"/>
      <c r="W193" s="1022"/>
      <c r="X193" s="1022"/>
      <c r="Y193" s="1022"/>
      <c r="Z193" s="1022"/>
      <c r="AA193" s="1022"/>
      <c r="AB193" s="1022"/>
      <c r="AC193" s="1022"/>
      <c r="AD193" s="1022"/>
      <c r="AE193" s="1022"/>
      <c r="AF193" s="1022"/>
      <c r="AG193" s="1022"/>
      <c r="AH193" s="1022"/>
      <c r="AI193" s="1022"/>
      <c r="AJ193" s="1022"/>
      <c r="AK193" s="1022"/>
      <c r="AL193" s="1022"/>
      <c r="AM193" s="1022"/>
      <c r="AN193" s="1022"/>
      <c r="AO193" s="1022"/>
      <c r="AP193" s="1022"/>
      <c r="AQ193" s="1022"/>
      <c r="AR193" s="1022"/>
      <c r="AS193" s="1022"/>
      <c r="AT193" s="1022"/>
      <c r="AU193" s="1022"/>
      <c r="AV193" s="1022"/>
      <c r="AW193" s="1022"/>
      <c r="AX193" s="1022"/>
      <c r="AY193" s="1022"/>
      <c r="AZ193" s="1022"/>
      <c r="BA193" s="1022"/>
      <c r="BB193" s="1022"/>
      <c r="BC193" s="1022"/>
      <c r="BD193" s="1022"/>
      <c r="BE193" s="1022"/>
      <c r="BF193" s="1022"/>
      <c r="BG193" s="1022"/>
      <c r="BH193" s="1022"/>
      <c r="BI193" s="1022"/>
      <c r="BJ193" s="1022"/>
      <c r="BK193" s="1022"/>
      <c r="BL193" s="1022"/>
      <c r="BM193" s="1022"/>
      <c r="BN193" s="1022"/>
      <c r="BO193" s="1022"/>
      <c r="BP193" s="1022"/>
      <c r="BQ193" s="1022"/>
      <c r="BR193" s="1022"/>
      <c r="BS193" s="1022"/>
      <c r="BT193" s="1022"/>
      <c r="BU193" s="1022"/>
      <c r="BV193" s="1022"/>
      <c r="BW193" s="1022"/>
      <c r="BX193" s="1022"/>
    </row>
    <row r="194" spans="1:76" ht="12.6" hidden="1" customHeight="1" outlineLevel="1">
      <c r="A194" s="3"/>
      <c r="B194" s="1"/>
      <c r="C194" s="475"/>
      <c r="D194" s="475"/>
      <c r="E194" s="195"/>
      <c r="F194" s="195"/>
      <c r="G194" s="475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74"/>
      <c r="U194" s="175"/>
      <c r="V194" s="174"/>
      <c r="W194" s="174"/>
      <c r="X194" s="174"/>
      <c r="Y194" s="174"/>
      <c r="Z194" s="174"/>
      <c r="AA194" s="174"/>
      <c r="AB194" s="174"/>
      <c r="AC194" s="174"/>
      <c r="AD194" s="174"/>
      <c r="AE194" s="174"/>
      <c r="AF194" s="174"/>
      <c r="AG194" s="174"/>
      <c r="AH194" s="174"/>
      <c r="AI194" s="174"/>
      <c r="AJ194" s="174"/>
      <c r="AK194" s="174"/>
      <c r="AL194" s="174"/>
      <c r="AM194" s="174"/>
      <c r="AN194" s="174"/>
      <c r="AO194" s="174"/>
      <c r="AP194" s="174"/>
      <c r="AQ194" s="174"/>
      <c r="AR194" s="174"/>
      <c r="AS194" s="174"/>
      <c r="AT194" s="174"/>
      <c r="AU194" s="174"/>
      <c r="AV194" s="174"/>
      <c r="AW194" s="174"/>
      <c r="AX194" s="174"/>
      <c r="AY194" s="174"/>
      <c r="AZ194" s="174"/>
      <c r="BA194" s="174"/>
      <c r="BB194" s="174"/>
      <c r="BC194" s="174"/>
      <c r="BD194" s="174"/>
      <c r="BE194" s="174"/>
      <c r="BF194" s="174"/>
      <c r="BG194" s="174"/>
      <c r="BH194" s="174"/>
      <c r="BI194" s="174"/>
      <c r="BJ194" s="176"/>
      <c r="BK194" s="176"/>
      <c r="BL194" s="176"/>
      <c r="BM194" s="176"/>
      <c r="BN194" s="176"/>
      <c r="BO194" s="176"/>
      <c r="BP194" s="176"/>
      <c r="BQ194" s="176"/>
      <c r="BR194" s="176"/>
      <c r="BS194" s="176"/>
      <c r="BT194" s="2"/>
      <c r="BU194" s="2"/>
      <c r="BV194" s="2"/>
      <c r="BW194" s="2"/>
      <c r="BX194" s="2"/>
    </row>
    <row r="195" spans="1:76" collapsed="1"/>
    <row r="196" spans="1:76" ht="12.75" customHeight="1">
      <c r="A196" s="158" t="s">
        <v>211</v>
      </c>
      <c r="B196" s="408" t="str">
        <f>+'FBCF por Sectores Pcorr'!B1</f>
        <v>CUADRO 16:    FBCF POR SECTORES INSTITUCIONALES (PRECIOS CORRIENTES)</v>
      </c>
      <c r="C196" s="411"/>
      <c r="D196" s="412"/>
      <c r="E196" s="413"/>
      <c r="F196" s="414"/>
      <c r="G196" s="410"/>
      <c r="H196" s="1024"/>
      <c r="I196" s="1025"/>
      <c r="J196" s="1025"/>
      <c r="K196" s="1025"/>
      <c r="L196" s="1025"/>
      <c r="M196" s="1025"/>
      <c r="N196" s="1025"/>
      <c r="O196" s="1025"/>
      <c r="P196" s="1025"/>
      <c r="Q196" s="1025"/>
      <c r="R196" s="1025"/>
      <c r="S196" s="1025"/>
      <c r="T196" s="1025"/>
      <c r="U196" s="1025"/>
      <c r="V196" s="1025"/>
      <c r="W196" s="1025"/>
      <c r="X196" s="1025"/>
      <c r="Y196" s="1025"/>
      <c r="Z196" s="1025"/>
      <c r="AA196" s="1025"/>
      <c r="AB196" s="1025"/>
      <c r="AC196" s="1025"/>
      <c r="AD196" s="1025"/>
      <c r="AE196" s="1025"/>
      <c r="AF196" s="1025"/>
      <c r="AG196" s="1025"/>
      <c r="AH196" s="1025"/>
      <c r="AI196" s="1025"/>
      <c r="AJ196" s="1025"/>
      <c r="AK196" s="1025"/>
      <c r="AL196" s="1025"/>
      <c r="AM196" s="1025"/>
      <c r="AN196" s="1025"/>
      <c r="AO196" s="1025"/>
      <c r="AP196" s="1025"/>
      <c r="AQ196" s="1025"/>
      <c r="AR196" s="1025"/>
      <c r="AS196" s="1025"/>
      <c r="AT196" s="1025"/>
      <c r="AU196" s="1025"/>
      <c r="AV196" s="1025"/>
      <c r="AW196" s="1025"/>
      <c r="AX196" s="1025"/>
      <c r="AY196" s="1025"/>
      <c r="AZ196" s="1025"/>
      <c r="BA196" s="1025"/>
      <c r="BB196" s="1025"/>
      <c r="BC196" s="1025"/>
      <c r="BD196" s="1025"/>
      <c r="BE196" s="1025"/>
      <c r="BF196" s="1025"/>
      <c r="BG196" s="1025"/>
      <c r="BH196" s="1025"/>
      <c r="BI196" s="1025"/>
      <c r="BJ196" s="1025"/>
      <c r="BK196" s="1025"/>
      <c r="BL196" s="1025"/>
      <c r="BM196" s="1025"/>
      <c r="BN196" s="1025"/>
      <c r="BO196" s="1025"/>
      <c r="BP196" s="1025"/>
      <c r="BQ196" s="1025"/>
      <c r="BR196" s="1025"/>
      <c r="BS196" s="1025"/>
      <c r="BT196" s="1025"/>
      <c r="BU196" s="1025"/>
      <c r="BV196" s="1025"/>
      <c r="BW196" s="1025"/>
      <c r="BX196" s="1025"/>
    </row>
    <row r="197" spans="1:76" ht="12.75" hidden="1" customHeight="1" outlineLevel="1">
      <c r="A197" s="163"/>
      <c r="B197" s="184"/>
      <c r="C197" s="185"/>
      <c r="D197" s="171"/>
      <c r="E197" s="160"/>
      <c r="F197" s="160"/>
      <c r="G197" s="182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S197" s="173"/>
      <c r="T197" s="173"/>
      <c r="U197" s="173"/>
      <c r="V197" s="173"/>
      <c r="W197" s="173"/>
      <c r="X197" s="173"/>
      <c r="Y197" s="173"/>
      <c r="Z197" s="173"/>
      <c r="AA197" s="173"/>
      <c r="AB197" s="173"/>
      <c r="AC197" s="173"/>
      <c r="AD197" s="173"/>
      <c r="AE197" s="173"/>
      <c r="AF197" s="173"/>
      <c r="AG197" s="173"/>
      <c r="AH197" s="173"/>
      <c r="AI197" s="173"/>
      <c r="AJ197" s="173"/>
      <c r="AK197" s="173"/>
      <c r="AL197" s="173"/>
      <c r="AM197" s="173"/>
      <c r="AN197" s="173"/>
      <c r="AO197" s="173"/>
      <c r="AP197" s="173"/>
      <c r="AQ197" s="173"/>
      <c r="AR197" s="173"/>
      <c r="AS197" s="173"/>
      <c r="AT197" s="173"/>
      <c r="AU197" s="173"/>
      <c r="AV197" s="173"/>
      <c r="AW197" s="173"/>
      <c r="AX197" s="173"/>
      <c r="AY197" s="173"/>
      <c r="AZ197" s="173"/>
      <c r="BA197" s="173"/>
      <c r="BB197" s="173"/>
      <c r="BC197" s="173"/>
      <c r="BD197" s="173"/>
      <c r="BE197" s="173"/>
      <c r="BF197" s="173"/>
      <c r="BG197" s="173"/>
      <c r="BH197" s="173"/>
      <c r="BI197" s="173"/>
      <c r="BJ197" s="183"/>
      <c r="BK197" s="183"/>
      <c r="BL197" s="183"/>
      <c r="BM197" s="183"/>
      <c r="BN197" s="183"/>
      <c r="BO197" s="183"/>
      <c r="BP197" s="183"/>
      <c r="BQ197" s="183"/>
      <c r="BR197" s="183"/>
      <c r="BS197" s="183"/>
      <c r="BT197" s="183"/>
      <c r="BU197" s="183"/>
      <c r="BV197" s="183"/>
      <c r="BW197" s="183"/>
      <c r="BX197" s="183"/>
    </row>
    <row r="198" spans="1:76" ht="12.75" hidden="1" customHeight="1" outlineLevel="1">
      <c r="A198" s="3"/>
      <c r="B198" s="1"/>
      <c r="C198" s="73" t="str">
        <f>+'FBCF por Sectores Pcorr'!B5</f>
        <v>FBCF</v>
      </c>
      <c r="D198" s="385" t="str">
        <f>+'FBCF por Sectores Pcorr'!B4</f>
        <v>Formación bruta de capital fijo</v>
      </c>
      <c r="E198" s="195" t="s">
        <v>1</v>
      </c>
      <c r="F198" s="195" t="s">
        <v>2</v>
      </c>
      <c r="G198" s="532"/>
      <c r="H198" s="1022" t="s">
        <v>3</v>
      </c>
      <c r="I198" s="1022"/>
      <c r="J198" s="1022"/>
      <c r="K198" s="1022"/>
      <c r="L198" s="1022"/>
      <c r="M198" s="1022"/>
      <c r="N198" s="1022"/>
      <c r="O198" s="1022"/>
      <c r="P198" s="1022"/>
      <c r="Q198" s="1022"/>
      <c r="R198" s="1021" t="s">
        <v>4</v>
      </c>
      <c r="S198" s="1021"/>
      <c r="T198" s="1021"/>
      <c r="U198" s="1021"/>
      <c r="V198" s="1021"/>
      <c r="W198" s="1021"/>
      <c r="X198" s="1021"/>
      <c r="Y198" s="1021"/>
      <c r="Z198" s="1021"/>
      <c r="AA198" s="1021"/>
      <c r="AB198" s="1021"/>
      <c r="AC198" s="1021"/>
      <c r="AD198" s="1021"/>
      <c r="AE198" s="1021"/>
      <c r="AF198" s="1021"/>
      <c r="AG198" s="1021"/>
      <c r="AH198" s="1022" t="s">
        <v>5</v>
      </c>
      <c r="AI198" s="1022"/>
      <c r="AJ198" s="1022"/>
      <c r="AK198" s="1022"/>
      <c r="AL198" s="1022"/>
      <c r="AM198" s="1022"/>
      <c r="AN198" s="1022"/>
      <c r="AO198" s="1022"/>
      <c r="AP198" s="1022"/>
      <c r="AQ198" s="1022"/>
      <c r="AR198" s="1022"/>
      <c r="AS198" s="1022"/>
      <c r="AT198" s="1022"/>
      <c r="AU198" s="1022"/>
      <c r="AV198" s="1022"/>
      <c r="AW198" s="1021" t="s">
        <v>242</v>
      </c>
      <c r="AX198" s="1021"/>
      <c r="AY198" s="1021"/>
      <c r="AZ198" s="1021"/>
      <c r="BA198" s="1021"/>
      <c r="BB198" s="1021"/>
      <c r="BC198" s="1021"/>
      <c r="BD198" s="1021"/>
      <c r="BE198" s="1021"/>
      <c r="BF198" s="1021"/>
      <c r="BG198" s="1021"/>
      <c r="BH198" s="1021"/>
      <c r="BI198" s="1021"/>
      <c r="BJ198" s="1021"/>
      <c r="BK198" s="1021"/>
      <c r="BL198" s="1021"/>
      <c r="BM198" s="1021"/>
      <c r="BN198" s="1021"/>
      <c r="BO198" s="1021"/>
      <c r="BP198" s="1021"/>
      <c r="BQ198" s="1021"/>
      <c r="BR198" s="1021"/>
      <c r="BS198" s="1021"/>
      <c r="BT198" s="1021"/>
      <c r="BU198" s="1021"/>
      <c r="BV198" s="1021"/>
      <c r="BW198" s="1021"/>
      <c r="BX198" s="1021"/>
    </row>
    <row r="199" spans="1:76" ht="12.75" hidden="1" customHeight="1" outlineLevel="1">
      <c r="A199" s="3"/>
      <c r="B199" s="1"/>
      <c r="C199" s="73" t="str">
        <f>+'FBCF por Sectores Pcorr'!C5</f>
        <v>FBCF.Privada</v>
      </c>
      <c r="D199" s="385" t="str">
        <f>+'FBCF por Sectores Pcorr'!C4</f>
        <v>FBCF. No administraciones públicas</v>
      </c>
      <c r="E199" s="195" t="s">
        <v>1</v>
      </c>
      <c r="F199" s="195" t="s">
        <v>2</v>
      </c>
      <c r="G199" s="73"/>
      <c r="H199" s="166"/>
      <c r="I199" s="166"/>
      <c r="J199" s="166"/>
      <c r="K199" s="166"/>
      <c r="L199" s="166"/>
      <c r="M199" s="1022" t="s">
        <v>561</v>
      </c>
      <c r="N199" s="1022"/>
      <c r="O199" s="1022"/>
      <c r="P199" s="1022"/>
      <c r="Q199" s="1022"/>
      <c r="R199" s="1022"/>
      <c r="S199" s="1022"/>
      <c r="T199" s="1022"/>
      <c r="U199" s="1022"/>
      <c r="V199" s="1022"/>
      <c r="W199" s="1022"/>
      <c r="X199" s="1022"/>
      <c r="Y199" s="1022"/>
      <c r="Z199" s="1022"/>
      <c r="AA199" s="1022"/>
      <c r="AB199" s="1022"/>
      <c r="AC199" s="1022"/>
      <c r="AD199" s="1022"/>
      <c r="AE199" s="1022"/>
      <c r="AF199" s="1022"/>
      <c r="AG199" s="1022"/>
      <c r="AH199" s="1022"/>
      <c r="AI199" s="1022"/>
      <c r="AJ199" s="1022"/>
      <c r="AK199" s="1022"/>
      <c r="AL199" s="1022"/>
      <c r="AM199" s="1022"/>
      <c r="AN199" s="1022"/>
      <c r="AO199" s="1022"/>
      <c r="AP199" s="1022"/>
      <c r="AQ199" s="1022"/>
      <c r="AR199" s="1022"/>
      <c r="AS199" s="1022"/>
      <c r="AT199" s="1022"/>
      <c r="AU199" s="1022"/>
      <c r="AV199" s="1022"/>
      <c r="AW199" s="1021" t="s">
        <v>557</v>
      </c>
      <c r="AX199" s="1021"/>
      <c r="AY199" s="1021"/>
      <c r="AZ199" s="1021"/>
      <c r="BA199" s="1021"/>
      <c r="BB199" s="1021"/>
      <c r="BC199" s="1021"/>
      <c r="BD199" s="1021"/>
      <c r="BE199" s="1021"/>
      <c r="BF199" s="1021"/>
      <c r="BG199" s="1021"/>
      <c r="BH199" s="1021"/>
      <c r="BI199" s="1021"/>
      <c r="BJ199" s="1021"/>
      <c r="BK199" s="1021"/>
      <c r="BL199" s="1021"/>
      <c r="BM199" s="1021"/>
      <c r="BN199" s="1021"/>
      <c r="BO199" s="1021"/>
      <c r="BP199" s="1021"/>
      <c r="BQ199" s="1021"/>
      <c r="BR199" s="1021"/>
      <c r="BS199" s="1021"/>
      <c r="BT199" s="1021"/>
      <c r="BU199" s="1021"/>
      <c r="BV199" s="1021"/>
      <c r="BW199" s="1021"/>
      <c r="BX199" s="1021"/>
    </row>
    <row r="200" spans="1:76" ht="12.75" hidden="1" customHeight="1" outlineLevel="1">
      <c r="A200" s="3"/>
      <c r="B200" s="1"/>
      <c r="C200" s="73" t="str">
        <f>+'FBCF por Sectores Pcorr'!D5</f>
        <v>FBCF.Pública</v>
      </c>
      <c r="D200" s="385" t="str">
        <f>+'FBCF por Sectores Pcorr'!D4</f>
        <v>FBCF. Administraciones públicas</v>
      </c>
      <c r="E200" s="195" t="s">
        <v>1</v>
      </c>
      <c r="F200" s="195" t="s">
        <v>2</v>
      </c>
      <c r="G200" s="73"/>
      <c r="H200" s="166"/>
      <c r="I200" s="166"/>
      <c r="J200" s="166"/>
      <c r="K200" s="166"/>
      <c r="L200" s="166"/>
      <c r="M200" s="1022" t="s">
        <v>561</v>
      </c>
      <c r="N200" s="1022"/>
      <c r="O200" s="1022"/>
      <c r="P200" s="1022"/>
      <c r="Q200" s="1022"/>
      <c r="R200" s="1022"/>
      <c r="S200" s="1022"/>
      <c r="T200" s="1022"/>
      <c r="U200" s="1022"/>
      <c r="V200" s="1022"/>
      <c r="W200" s="1022"/>
      <c r="X200" s="1022"/>
      <c r="Y200" s="1022"/>
      <c r="Z200" s="1022"/>
      <c r="AA200" s="1022"/>
      <c r="AB200" s="1022"/>
      <c r="AC200" s="1022"/>
      <c r="AD200" s="1022"/>
      <c r="AE200" s="1022"/>
      <c r="AF200" s="1022"/>
      <c r="AG200" s="1022"/>
      <c r="AH200" s="1022"/>
      <c r="AI200" s="1022"/>
      <c r="AJ200" s="1022"/>
      <c r="AK200" s="1022"/>
      <c r="AL200" s="1022"/>
      <c r="AM200" s="1022"/>
      <c r="AN200" s="1022"/>
      <c r="AO200" s="1022"/>
      <c r="AP200" s="1022"/>
      <c r="AQ200" s="1022"/>
      <c r="AR200" s="1022"/>
      <c r="AS200" s="1022"/>
      <c r="AT200" s="1022"/>
      <c r="AU200" s="1022"/>
      <c r="AV200" s="1022"/>
      <c r="AW200" s="1021" t="s">
        <v>557</v>
      </c>
      <c r="AX200" s="1021"/>
      <c r="AY200" s="1021"/>
      <c r="AZ200" s="1021"/>
      <c r="BA200" s="1021"/>
      <c r="BB200" s="1021"/>
      <c r="BC200" s="1021"/>
      <c r="BD200" s="1021"/>
      <c r="BE200" s="1021"/>
      <c r="BF200" s="1021"/>
      <c r="BG200" s="1021"/>
      <c r="BH200" s="1021"/>
      <c r="BI200" s="1021"/>
      <c r="BJ200" s="1021"/>
      <c r="BK200" s="1021"/>
      <c r="BL200" s="1021"/>
      <c r="BM200" s="1021"/>
      <c r="BN200" s="1021"/>
      <c r="BO200" s="1021"/>
      <c r="BP200" s="1021"/>
      <c r="BQ200" s="1021"/>
      <c r="BR200" s="1021"/>
      <c r="BS200" s="1021"/>
      <c r="BT200" s="1021"/>
      <c r="BU200" s="1021"/>
      <c r="BV200" s="1021"/>
      <c r="BW200" s="1021"/>
      <c r="BX200" s="1021"/>
    </row>
    <row r="201" spans="1:76" ht="12.75" hidden="1" customHeight="1" outlineLevel="1">
      <c r="A201" s="3"/>
      <c r="B201" s="1"/>
      <c r="C201" s="186"/>
      <c r="D201" s="171"/>
      <c r="E201" s="194"/>
      <c r="F201" s="194"/>
      <c r="G201" s="182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73"/>
      <c r="Z201" s="173"/>
      <c r="AA201" s="173"/>
      <c r="AB201" s="173"/>
      <c r="AC201" s="173"/>
      <c r="AD201" s="173"/>
      <c r="AE201" s="173"/>
      <c r="AF201" s="173"/>
      <c r="AG201" s="173"/>
      <c r="AH201" s="173"/>
      <c r="AI201" s="173"/>
      <c r="AJ201" s="173"/>
      <c r="AK201" s="173"/>
      <c r="AL201" s="173"/>
      <c r="AM201" s="173"/>
      <c r="AN201" s="173"/>
      <c r="AO201" s="173"/>
      <c r="AP201" s="173"/>
      <c r="AQ201" s="173"/>
      <c r="AR201" s="173"/>
      <c r="AS201" s="173"/>
      <c r="AT201" s="173"/>
      <c r="AU201" s="173"/>
      <c r="AV201" s="173"/>
      <c r="AW201" s="173"/>
      <c r="AX201" s="173"/>
      <c r="AY201" s="173"/>
      <c r="AZ201" s="173"/>
      <c r="BA201" s="173"/>
      <c r="BB201" s="173"/>
      <c r="BC201" s="173"/>
      <c r="BD201" s="173"/>
      <c r="BE201" s="173"/>
      <c r="BF201" s="173"/>
      <c r="BG201" s="173"/>
      <c r="BH201" s="173"/>
      <c r="BI201" s="173"/>
      <c r="BJ201" s="183"/>
      <c r="BK201" s="183"/>
      <c r="BL201" s="183"/>
      <c r="BM201" s="183"/>
      <c r="BN201" s="183"/>
      <c r="BO201" s="183"/>
      <c r="BP201" s="183"/>
      <c r="BQ201" s="183"/>
      <c r="BR201" s="183"/>
      <c r="BS201" s="183"/>
      <c r="BT201" s="183"/>
      <c r="BU201" s="183"/>
      <c r="BV201" s="183"/>
      <c r="BW201" s="183"/>
      <c r="BX201" s="183"/>
    </row>
    <row r="202" spans="1:76" ht="12.75" customHeight="1" collapsed="1">
      <c r="A202" s="3"/>
      <c r="B202" s="1"/>
      <c r="C202" s="186"/>
      <c r="D202" s="171"/>
      <c r="E202" s="194"/>
      <c r="F202" s="194"/>
      <c r="G202" s="182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3"/>
      <c r="AT202" s="173"/>
      <c r="AU202" s="173"/>
      <c r="AV202" s="173"/>
      <c r="AW202" s="173"/>
      <c r="AX202" s="173"/>
      <c r="AY202" s="173"/>
      <c r="AZ202" s="173"/>
      <c r="BA202" s="173"/>
      <c r="BB202" s="173"/>
      <c r="BC202" s="173"/>
      <c r="BD202" s="173"/>
      <c r="BE202" s="173"/>
      <c r="BF202" s="173"/>
      <c r="BG202" s="173"/>
      <c r="BH202" s="173"/>
      <c r="BI202" s="173"/>
      <c r="BJ202" s="183"/>
      <c r="BK202" s="183"/>
      <c r="BL202" s="183"/>
      <c r="BM202" s="183"/>
      <c r="BN202" s="183"/>
      <c r="BO202" s="183"/>
      <c r="BP202" s="183"/>
      <c r="BQ202" s="183"/>
      <c r="BR202" s="183"/>
      <c r="BS202" s="183"/>
      <c r="BT202" s="183"/>
      <c r="BU202" s="183"/>
      <c r="BV202" s="183"/>
      <c r="BW202" s="183"/>
      <c r="BX202" s="183"/>
    </row>
    <row r="203" spans="1:76" ht="12.75" customHeight="1">
      <c r="A203" s="158" t="s">
        <v>212</v>
      </c>
      <c r="B203" s="408" t="str">
        <f>+'FBCF por Sectores Pctes'!B1</f>
        <v>CUADRO 17:    FBCF POR SECTORES INSTITUCIONALES (PRECIOS CONSTANTES)</v>
      </c>
      <c r="C203" s="411"/>
      <c r="D203" s="409" t="str">
        <f>+A4</f>
        <v>AÑO 2015=100</v>
      </c>
      <c r="E203" s="413"/>
      <c r="F203" s="414"/>
      <c r="G203" s="410"/>
      <c r="H203" s="1024"/>
      <c r="I203" s="1025"/>
      <c r="J203" s="1025"/>
      <c r="K203" s="1025"/>
      <c r="L203" s="1025"/>
      <c r="M203" s="1025"/>
      <c r="N203" s="1025"/>
      <c r="O203" s="1025"/>
      <c r="P203" s="1025"/>
      <c r="Q203" s="1025"/>
      <c r="R203" s="1025"/>
      <c r="S203" s="1025"/>
      <c r="T203" s="1025"/>
      <c r="U203" s="1025"/>
      <c r="V203" s="1025"/>
      <c r="W203" s="1025"/>
      <c r="X203" s="1025"/>
      <c r="Y203" s="1025"/>
      <c r="Z203" s="1025"/>
      <c r="AA203" s="1025"/>
      <c r="AB203" s="1025"/>
      <c r="AC203" s="1025"/>
      <c r="AD203" s="1025"/>
      <c r="AE203" s="1025"/>
      <c r="AF203" s="1025"/>
      <c r="AG203" s="1025"/>
      <c r="AH203" s="1025"/>
      <c r="AI203" s="1025"/>
      <c r="AJ203" s="1025"/>
      <c r="AK203" s="1025"/>
      <c r="AL203" s="1025"/>
      <c r="AM203" s="1025"/>
      <c r="AN203" s="1025"/>
      <c r="AO203" s="1025"/>
      <c r="AP203" s="1025"/>
      <c r="AQ203" s="1025"/>
      <c r="AR203" s="1025"/>
      <c r="AS203" s="1025"/>
      <c r="AT203" s="1025"/>
      <c r="AU203" s="1025"/>
      <c r="AV203" s="1025"/>
      <c r="AW203" s="1025"/>
      <c r="AX203" s="1025"/>
      <c r="AY203" s="1025"/>
      <c r="AZ203" s="1025"/>
      <c r="BA203" s="1025"/>
      <c r="BB203" s="1025"/>
      <c r="BC203" s="1025"/>
      <c r="BD203" s="1025"/>
      <c r="BE203" s="1025"/>
      <c r="BF203" s="1025"/>
      <c r="BG203" s="1025"/>
      <c r="BH203" s="1025"/>
      <c r="BI203" s="1025"/>
      <c r="BJ203" s="1025"/>
      <c r="BK203" s="1025"/>
      <c r="BL203" s="1025"/>
      <c r="BM203" s="1025"/>
      <c r="BN203" s="1025"/>
      <c r="BO203" s="1025"/>
      <c r="BP203" s="1025"/>
      <c r="BQ203" s="1025"/>
      <c r="BR203" s="1025"/>
      <c r="BS203" s="1025"/>
      <c r="BT203" s="1025"/>
      <c r="BU203" s="1025"/>
      <c r="BV203" s="1025"/>
      <c r="BW203" s="1025"/>
      <c r="BX203" s="1025"/>
    </row>
    <row r="204" spans="1:76" ht="12.75" hidden="1" customHeight="1" outlineLevel="1">
      <c r="A204" s="3"/>
      <c r="B204" s="1"/>
      <c r="C204" s="186"/>
      <c r="D204" s="171"/>
      <c r="E204" s="194"/>
      <c r="F204" s="194"/>
      <c r="G204" s="182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3"/>
      <c r="AT204" s="173"/>
      <c r="AU204" s="173"/>
      <c r="AV204" s="173"/>
      <c r="AW204" s="173"/>
      <c r="AX204" s="173"/>
      <c r="AY204" s="173"/>
      <c r="AZ204" s="173"/>
      <c r="BA204" s="173"/>
      <c r="BB204" s="173"/>
      <c r="BC204" s="173"/>
      <c r="BD204" s="173"/>
      <c r="BE204" s="173"/>
      <c r="BF204" s="173"/>
      <c r="BG204" s="173"/>
      <c r="BH204" s="173"/>
      <c r="BI204" s="173"/>
      <c r="BJ204" s="183"/>
      <c r="BK204" s="183"/>
      <c r="BL204" s="183"/>
      <c r="BM204" s="183"/>
      <c r="BN204" s="183"/>
      <c r="BO204" s="183"/>
      <c r="BP204" s="183"/>
      <c r="BQ204" s="183"/>
      <c r="BR204" s="183"/>
      <c r="BS204" s="183"/>
      <c r="BT204" s="183"/>
      <c r="BU204" s="183"/>
      <c r="BV204" s="183"/>
      <c r="BW204" s="183"/>
      <c r="BX204" s="183"/>
    </row>
    <row r="205" spans="1:76" ht="12.75" hidden="1" customHeight="1" outlineLevel="1">
      <c r="A205" s="3"/>
      <c r="B205" s="1"/>
      <c r="C205" s="73" t="str">
        <f>+'FBCF por Sectores Pctes'!B5</f>
        <v>FBCF15</v>
      </c>
      <c r="D205" s="385" t="str">
        <f>+'FBCF por Sectores Pctes'!B4</f>
        <v>Formación bruta de capital fijo</v>
      </c>
      <c r="E205" s="195" t="s">
        <v>13</v>
      </c>
      <c r="F205" s="195" t="s">
        <v>2</v>
      </c>
      <c r="G205" s="532"/>
      <c r="H205" s="1022" t="s">
        <v>3</v>
      </c>
      <c r="I205" s="1022"/>
      <c r="J205" s="1022"/>
      <c r="K205" s="1022"/>
      <c r="L205" s="1022"/>
      <c r="M205" s="1022"/>
      <c r="N205" s="1022"/>
      <c r="O205" s="1022"/>
      <c r="P205" s="1022"/>
      <c r="Q205" s="1022"/>
      <c r="R205" s="1021" t="s">
        <v>4</v>
      </c>
      <c r="S205" s="1021"/>
      <c r="T205" s="1021"/>
      <c r="U205" s="1021"/>
      <c r="V205" s="1021"/>
      <c r="W205" s="1021"/>
      <c r="X205" s="1021"/>
      <c r="Y205" s="1021"/>
      <c r="Z205" s="1021"/>
      <c r="AA205" s="1021"/>
      <c r="AB205" s="1021"/>
      <c r="AC205" s="1021"/>
      <c r="AD205" s="1021"/>
      <c r="AE205" s="1021"/>
      <c r="AF205" s="1021"/>
      <c r="AG205" s="1021"/>
      <c r="AH205" s="1022" t="s">
        <v>5</v>
      </c>
      <c r="AI205" s="1022"/>
      <c r="AJ205" s="1022"/>
      <c r="AK205" s="1022"/>
      <c r="AL205" s="1022"/>
      <c r="AM205" s="1022"/>
      <c r="AN205" s="1022"/>
      <c r="AO205" s="1022"/>
      <c r="AP205" s="1022"/>
      <c r="AQ205" s="1022"/>
      <c r="AR205" s="1022"/>
      <c r="AS205" s="1022"/>
      <c r="AT205" s="1022"/>
      <c r="AU205" s="1022"/>
      <c r="AV205" s="1022"/>
      <c r="AW205" s="1021" t="s">
        <v>242</v>
      </c>
      <c r="AX205" s="1021"/>
      <c r="AY205" s="1021"/>
      <c r="AZ205" s="1021"/>
      <c r="BA205" s="1021"/>
      <c r="BB205" s="1021"/>
      <c r="BC205" s="1021"/>
      <c r="BD205" s="1021"/>
      <c r="BE205" s="1021"/>
      <c r="BF205" s="1021"/>
      <c r="BG205" s="1021"/>
      <c r="BH205" s="1021"/>
      <c r="BI205" s="1021"/>
      <c r="BJ205" s="1021"/>
      <c r="BK205" s="1021"/>
      <c r="BL205" s="1021"/>
      <c r="BM205" s="1021"/>
      <c r="BN205" s="1021"/>
      <c r="BO205" s="1021"/>
      <c r="BP205" s="1021"/>
      <c r="BQ205" s="1021"/>
      <c r="BR205" s="1021"/>
      <c r="BS205" s="1021"/>
      <c r="BT205" s="1021"/>
      <c r="BU205" s="1021"/>
      <c r="BV205" s="1021"/>
      <c r="BW205" s="1021"/>
      <c r="BX205" s="1021"/>
    </row>
    <row r="206" spans="1:76" ht="12.75" hidden="1" customHeight="1" outlineLevel="1">
      <c r="A206" s="3"/>
      <c r="B206" s="1"/>
      <c r="C206" s="73" t="str">
        <f>+'FBCF por Sectores Pctes'!C5</f>
        <v>FBCF.Privada15</v>
      </c>
      <c r="D206" s="385" t="str">
        <f>+'FBCF por Sectores Pctes'!C4</f>
        <v>FBCF. No administraciones públicas</v>
      </c>
      <c r="E206" s="195" t="s">
        <v>13</v>
      </c>
      <c r="F206" s="195" t="s">
        <v>2</v>
      </c>
      <c r="G206" s="73"/>
      <c r="H206" s="166"/>
      <c r="I206" s="166"/>
      <c r="J206" s="166"/>
      <c r="K206" s="166"/>
      <c r="L206" s="166"/>
      <c r="M206" s="1022" t="s">
        <v>561</v>
      </c>
      <c r="N206" s="1022"/>
      <c r="O206" s="1022"/>
      <c r="P206" s="1022"/>
      <c r="Q206" s="1022"/>
      <c r="R206" s="1022"/>
      <c r="S206" s="1022"/>
      <c r="T206" s="1022"/>
      <c r="U206" s="1022"/>
      <c r="V206" s="1022"/>
      <c r="W206" s="1022"/>
      <c r="X206" s="1022"/>
      <c r="Y206" s="1022"/>
      <c r="Z206" s="1022"/>
      <c r="AA206" s="1022"/>
      <c r="AB206" s="1022"/>
      <c r="AC206" s="1022"/>
      <c r="AD206" s="1022"/>
      <c r="AE206" s="1022"/>
      <c r="AF206" s="1022"/>
      <c r="AG206" s="1022"/>
      <c r="AH206" s="1022"/>
      <c r="AI206" s="1022"/>
      <c r="AJ206" s="1022"/>
      <c r="AK206" s="1022"/>
      <c r="AL206" s="1022"/>
      <c r="AM206" s="1022"/>
      <c r="AN206" s="1022"/>
      <c r="AO206" s="1022"/>
      <c r="AP206" s="1022"/>
      <c r="AQ206" s="1022"/>
      <c r="AR206" s="1022"/>
      <c r="AS206" s="1022"/>
      <c r="AT206" s="1022"/>
      <c r="AU206" s="1022"/>
      <c r="AV206" s="1022"/>
      <c r="AW206" s="1021" t="s">
        <v>559</v>
      </c>
      <c r="AX206" s="1021"/>
      <c r="AY206" s="1021"/>
      <c r="AZ206" s="1021"/>
      <c r="BA206" s="1021"/>
      <c r="BB206" s="1021"/>
      <c r="BC206" s="1021"/>
      <c r="BD206" s="1021"/>
      <c r="BE206" s="1021"/>
      <c r="BF206" s="1021"/>
      <c r="BG206" s="1021"/>
      <c r="BH206" s="1021"/>
      <c r="BI206" s="1021"/>
      <c r="BJ206" s="1021"/>
      <c r="BK206" s="1021"/>
      <c r="BL206" s="1021"/>
      <c r="BM206" s="1021"/>
      <c r="BN206" s="1021"/>
      <c r="BO206" s="1021"/>
      <c r="BP206" s="1021"/>
      <c r="BQ206" s="1021"/>
      <c r="BR206" s="1021"/>
      <c r="BS206" s="1021"/>
      <c r="BT206" s="1021"/>
      <c r="BU206" s="1021"/>
      <c r="BV206" s="1021"/>
      <c r="BW206" s="1021"/>
      <c r="BX206" s="1021"/>
    </row>
    <row r="207" spans="1:76" ht="12.75" hidden="1" customHeight="1" outlineLevel="1">
      <c r="A207" s="3"/>
      <c r="B207" s="1"/>
      <c r="C207" s="73" t="str">
        <f>+'FBCF por Sectores Pctes'!D5</f>
        <v>FBCF.Públlica15</v>
      </c>
      <c r="D207" s="385" t="str">
        <f>+'FBCF por Sectores Pctes'!D4</f>
        <v>FBCF. Administraciones públicas</v>
      </c>
      <c r="E207" s="195" t="s">
        <v>13</v>
      </c>
      <c r="F207" s="195" t="s">
        <v>2</v>
      </c>
      <c r="G207" s="73"/>
      <c r="H207" s="166"/>
      <c r="I207" s="166"/>
      <c r="J207" s="166"/>
      <c r="K207" s="166"/>
      <c r="L207" s="166"/>
      <c r="M207" s="1022" t="s">
        <v>561</v>
      </c>
      <c r="N207" s="1022"/>
      <c r="O207" s="1022"/>
      <c r="P207" s="1022"/>
      <c r="Q207" s="1022"/>
      <c r="R207" s="1022"/>
      <c r="S207" s="1022"/>
      <c r="T207" s="1022"/>
      <c r="U207" s="1022"/>
      <c r="V207" s="1022"/>
      <c r="W207" s="1022"/>
      <c r="X207" s="1022"/>
      <c r="Y207" s="1022"/>
      <c r="Z207" s="1022"/>
      <c r="AA207" s="1022"/>
      <c r="AB207" s="1022"/>
      <c r="AC207" s="1022"/>
      <c r="AD207" s="1022"/>
      <c r="AE207" s="1022"/>
      <c r="AF207" s="1022"/>
      <c r="AG207" s="1022"/>
      <c r="AH207" s="1022"/>
      <c r="AI207" s="1022"/>
      <c r="AJ207" s="1022"/>
      <c r="AK207" s="1022"/>
      <c r="AL207" s="1022"/>
      <c r="AM207" s="1022"/>
      <c r="AN207" s="1022"/>
      <c r="AO207" s="1022"/>
      <c r="AP207" s="1022"/>
      <c r="AQ207" s="1022"/>
      <c r="AR207" s="1022"/>
      <c r="AS207" s="1022"/>
      <c r="AT207" s="1022"/>
      <c r="AU207" s="1022"/>
      <c r="AV207" s="1022"/>
      <c r="AW207" s="1021" t="s">
        <v>559</v>
      </c>
      <c r="AX207" s="1021"/>
      <c r="AY207" s="1021"/>
      <c r="AZ207" s="1021"/>
      <c r="BA207" s="1021"/>
      <c r="BB207" s="1021"/>
      <c r="BC207" s="1021"/>
      <c r="BD207" s="1021"/>
      <c r="BE207" s="1021"/>
      <c r="BF207" s="1021"/>
      <c r="BG207" s="1021"/>
      <c r="BH207" s="1021"/>
      <c r="BI207" s="1021"/>
      <c r="BJ207" s="1021"/>
      <c r="BK207" s="1021"/>
      <c r="BL207" s="1021"/>
      <c r="BM207" s="1021"/>
      <c r="BN207" s="1021"/>
      <c r="BO207" s="1021"/>
      <c r="BP207" s="1021"/>
      <c r="BQ207" s="1021"/>
      <c r="BR207" s="1021"/>
      <c r="BS207" s="1021"/>
      <c r="BT207" s="1021"/>
      <c r="BU207" s="1021"/>
      <c r="BV207" s="1021"/>
      <c r="BW207" s="1021"/>
      <c r="BX207" s="1021"/>
    </row>
    <row r="208" spans="1:76" ht="12.75" hidden="1" customHeight="1" outlineLevel="1">
      <c r="A208" s="3"/>
      <c r="B208" s="1"/>
      <c r="C208" s="170"/>
      <c r="D208" s="171"/>
      <c r="E208" s="160"/>
      <c r="F208" s="160"/>
      <c r="G208" s="182"/>
      <c r="H208" s="173"/>
      <c r="I208" s="173"/>
      <c r="J208" s="173"/>
      <c r="K208" s="173"/>
      <c r="L208" s="173"/>
      <c r="M208" s="173"/>
      <c r="N208" s="173"/>
      <c r="O208" s="173"/>
      <c r="P208" s="173"/>
      <c r="Q208" s="173"/>
      <c r="R208" s="173"/>
      <c r="S208" s="173"/>
      <c r="T208" s="173"/>
      <c r="U208" s="173"/>
      <c r="V208" s="173"/>
      <c r="W208" s="173"/>
      <c r="X208" s="173"/>
      <c r="Y208" s="173"/>
      <c r="Z208" s="173"/>
      <c r="AA208" s="173"/>
      <c r="AB208" s="173"/>
      <c r="AC208" s="173"/>
      <c r="AD208" s="173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R208" s="173"/>
      <c r="AS208" s="173"/>
      <c r="AT208" s="173"/>
      <c r="AU208" s="173"/>
      <c r="AV208" s="173"/>
      <c r="AW208" s="173"/>
      <c r="AX208" s="173"/>
      <c r="AY208" s="173"/>
      <c r="AZ208" s="173"/>
      <c r="BA208" s="173"/>
      <c r="BB208" s="173"/>
      <c r="BC208" s="173"/>
      <c r="BD208" s="173"/>
      <c r="BE208" s="173"/>
      <c r="BF208" s="173"/>
      <c r="BG208" s="173"/>
      <c r="BH208" s="173"/>
      <c r="BI208" s="173"/>
      <c r="BJ208" s="183"/>
      <c r="BK208" s="183"/>
      <c r="BL208" s="183"/>
      <c r="BM208" s="183"/>
      <c r="BN208" s="183"/>
      <c r="BO208" s="183"/>
      <c r="BP208" s="183"/>
      <c r="BQ208" s="183"/>
      <c r="BR208" s="183"/>
      <c r="BS208" s="183"/>
      <c r="BT208" s="183"/>
      <c r="BU208" s="183"/>
      <c r="BV208" s="183"/>
      <c r="BW208" s="183"/>
      <c r="BX208" s="183"/>
    </row>
    <row r="209" spans="1:76" ht="12.75" customHeight="1" collapsed="1">
      <c r="A209" s="3"/>
      <c r="B209" s="1"/>
      <c r="C209" s="170"/>
      <c r="D209" s="171"/>
      <c r="E209" s="160"/>
      <c r="F209" s="160"/>
      <c r="G209" s="182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S209" s="173"/>
      <c r="T209" s="173"/>
      <c r="U209" s="173"/>
      <c r="V209" s="173"/>
      <c r="W209" s="173"/>
      <c r="X209" s="173"/>
      <c r="Y209" s="173"/>
      <c r="Z209" s="173"/>
      <c r="AA209" s="173"/>
      <c r="AB209" s="173"/>
      <c r="AC209" s="173"/>
      <c r="AD209" s="173"/>
      <c r="AE209" s="173"/>
      <c r="AF209" s="173"/>
      <c r="AG209" s="173"/>
      <c r="AH209" s="173"/>
      <c r="AI209" s="173"/>
      <c r="AJ209" s="173"/>
      <c r="AK209" s="173"/>
      <c r="AL209" s="173"/>
      <c r="AM209" s="173"/>
      <c r="AN209" s="173"/>
      <c r="AO209" s="173"/>
      <c r="AP209" s="173"/>
      <c r="AQ209" s="173"/>
      <c r="AR209" s="173"/>
      <c r="AS209" s="173"/>
      <c r="AT209" s="173"/>
      <c r="AU209" s="173"/>
      <c r="AV209" s="173"/>
      <c r="AW209" s="173"/>
      <c r="AX209" s="173"/>
      <c r="AY209" s="173"/>
      <c r="AZ209" s="173"/>
      <c r="BA209" s="173"/>
      <c r="BB209" s="173"/>
      <c r="BC209" s="173"/>
      <c r="BD209" s="173"/>
      <c r="BE209" s="173"/>
      <c r="BF209" s="173"/>
      <c r="BG209" s="173"/>
      <c r="BH209" s="173"/>
      <c r="BI209" s="173"/>
      <c r="BJ209" s="183"/>
      <c r="BK209" s="183"/>
      <c r="BL209" s="183"/>
      <c r="BM209" s="183"/>
      <c r="BN209" s="183"/>
      <c r="BO209" s="183"/>
      <c r="BP209" s="183"/>
      <c r="BQ209" s="183"/>
      <c r="BR209" s="183"/>
      <c r="BS209" s="183"/>
      <c r="BT209" s="183"/>
      <c r="BU209" s="183"/>
      <c r="BV209" s="183"/>
      <c r="BW209" s="183"/>
      <c r="BX209" s="183"/>
    </row>
    <row r="210" spans="1:76" ht="12.75" customHeight="1">
      <c r="A210" s="158" t="s">
        <v>213</v>
      </c>
      <c r="B210" s="408" t="str">
        <f>+'FBCF por Sectores Deflactor'!B1</f>
        <v>CUADRO 18:    DEFLACTORES DE LA FBCF POR SECTORES INSTITUCIONALES</v>
      </c>
      <c r="C210" s="411"/>
      <c r="D210" s="409" t="str">
        <f>+A4</f>
        <v>AÑO 2015=100</v>
      </c>
      <c r="E210" s="413"/>
      <c r="F210" s="414"/>
      <c r="G210" s="410"/>
      <c r="H210" s="1024"/>
      <c r="I210" s="1025"/>
      <c r="J210" s="1025"/>
      <c r="K210" s="1025"/>
      <c r="L210" s="1025"/>
      <c r="M210" s="1025"/>
      <c r="N210" s="1025"/>
      <c r="O210" s="1025"/>
      <c r="P210" s="1025"/>
      <c r="Q210" s="1025"/>
      <c r="R210" s="1025"/>
      <c r="S210" s="1025"/>
      <c r="T210" s="1025"/>
      <c r="U210" s="1025"/>
      <c r="V210" s="1025"/>
      <c r="W210" s="1025"/>
      <c r="X210" s="1025"/>
      <c r="Y210" s="1025"/>
      <c r="Z210" s="1025"/>
      <c r="AA210" s="1025"/>
      <c r="AB210" s="1025"/>
      <c r="AC210" s="1025"/>
      <c r="AD210" s="1025"/>
      <c r="AE210" s="1025"/>
      <c r="AF210" s="1025"/>
      <c r="AG210" s="1025"/>
      <c r="AH210" s="1025"/>
      <c r="AI210" s="1025"/>
      <c r="AJ210" s="1025"/>
      <c r="AK210" s="1025"/>
      <c r="AL210" s="1025"/>
      <c r="AM210" s="1025"/>
      <c r="AN210" s="1025"/>
      <c r="AO210" s="1025"/>
      <c r="AP210" s="1025"/>
      <c r="AQ210" s="1025"/>
      <c r="AR210" s="1025"/>
      <c r="AS210" s="1025"/>
      <c r="AT210" s="1025"/>
      <c r="AU210" s="1025"/>
      <c r="AV210" s="1025"/>
      <c r="AW210" s="1025"/>
      <c r="AX210" s="1025"/>
      <c r="AY210" s="1025"/>
      <c r="AZ210" s="1025"/>
      <c r="BA210" s="1025"/>
      <c r="BB210" s="1025"/>
      <c r="BC210" s="1025"/>
      <c r="BD210" s="1025"/>
      <c r="BE210" s="1025"/>
      <c r="BF210" s="1025"/>
      <c r="BG210" s="1025"/>
      <c r="BH210" s="1025"/>
      <c r="BI210" s="1025"/>
      <c r="BJ210" s="1025"/>
      <c r="BK210" s="1025"/>
      <c r="BL210" s="1025"/>
      <c r="BM210" s="1025"/>
      <c r="BN210" s="1025"/>
      <c r="BO210" s="1025"/>
      <c r="BP210" s="1025"/>
      <c r="BQ210" s="1025"/>
      <c r="BR210" s="1025"/>
      <c r="BS210" s="1025"/>
      <c r="BT210" s="1025"/>
      <c r="BU210" s="1025"/>
      <c r="BV210" s="1025"/>
      <c r="BW210" s="1025"/>
      <c r="BX210" s="1025"/>
    </row>
    <row r="211" spans="1:76" ht="12.75" hidden="1" customHeight="1" outlineLevel="1">
      <c r="A211" s="3"/>
      <c r="B211" s="1"/>
      <c r="C211" s="170"/>
      <c r="D211" s="171"/>
      <c r="E211" s="160"/>
      <c r="F211" s="160"/>
      <c r="G211" s="182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S211" s="173"/>
      <c r="T211" s="173"/>
      <c r="U211" s="173"/>
      <c r="V211" s="173"/>
      <c r="W211" s="173"/>
      <c r="X211" s="173"/>
      <c r="Y211" s="173"/>
      <c r="Z211" s="173"/>
      <c r="AA211" s="173"/>
      <c r="AB211" s="173"/>
      <c r="AC211" s="173"/>
      <c r="AD211" s="173"/>
      <c r="AE211" s="173"/>
      <c r="AF211" s="173"/>
      <c r="AG211" s="173"/>
      <c r="AH211" s="173"/>
      <c r="AI211" s="173"/>
      <c r="AJ211" s="173"/>
      <c r="AK211" s="173"/>
      <c r="AL211" s="173"/>
      <c r="AM211" s="173"/>
      <c r="AN211" s="173"/>
      <c r="AO211" s="173"/>
      <c r="AP211" s="173"/>
      <c r="AQ211" s="173"/>
      <c r="AR211" s="173"/>
      <c r="AS211" s="173"/>
      <c r="AT211" s="173"/>
      <c r="AU211" s="173"/>
      <c r="AV211" s="173"/>
      <c r="AW211" s="173"/>
      <c r="AX211" s="173"/>
      <c r="AY211" s="173"/>
      <c r="AZ211" s="173"/>
      <c r="BA211" s="173"/>
      <c r="BB211" s="173"/>
      <c r="BC211" s="173"/>
      <c r="BD211" s="173"/>
      <c r="BE211" s="173"/>
      <c r="BF211" s="173"/>
      <c r="BG211" s="173"/>
      <c r="BH211" s="173"/>
      <c r="BI211" s="173"/>
      <c r="BJ211" s="183"/>
      <c r="BK211" s="183"/>
      <c r="BL211" s="183"/>
      <c r="BM211" s="183"/>
      <c r="BN211" s="183"/>
      <c r="BO211" s="183"/>
      <c r="BP211" s="183"/>
      <c r="BQ211" s="183"/>
      <c r="BR211" s="183"/>
      <c r="BS211" s="183"/>
      <c r="BT211" s="183"/>
      <c r="BU211" s="183"/>
      <c r="BV211" s="183"/>
      <c r="BW211" s="183"/>
      <c r="BX211" s="183"/>
    </row>
    <row r="212" spans="1:76" ht="12.75" hidden="1" customHeight="1" outlineLevel="1">
      <c r="A212" s="3"/>
      <c r="B212" s="1"/>
      <c r="C212" s="73" t="str">
        <f>+'FBCF por Sectores Deflactor'!B5</f>
        <v>dFBCF</v>
      </c>
      <c r="D212" s="385" t="str">
        <f>+'FBCF por Sectores Deflactor'!B4</f>
        <v>Deflactor de la Formación bruta de capital fijo</v>
      </c>
      <c r="E212" s="165"/>
      <c r="F212" s="165"/>
      <c r="G212" s="73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74"/>
      <c r="U212" s="175"/>
      <c r="V212" s="174"/>
      <c r="W212" s="174"/>
      <c r="X212" s="174"/>
      <c r="Y212" s="174"/>
      <c r="Z212" s="174"/>
      <c r="AA212" s="174"/>
      <c r="AB212" s="174"/>
      <c r="AC212" s="174"/>
      <c r="AD212" s="174"/>
      <c r="AE212" s="174"/>
      <c r="AF212" s="174"/>
      <c r="AG212" s="174"/>
      <c r="AH212" s="174"/>
      <c r="AI212" s="174"/>
      <c r="AJ212" s="174"/>
      <c r="AK212" s="174"/>
      <c r="AL212" s="174"/>
      <c r="AM212" s="174"/>
      <c r="AN212" s="174"/>
      <c r="AO212" s="174"/>
      <c r="AP212" s="174"/>
      <c r="AQ212" s="174"/>
      <c r="AR212" s="174"/>
      <c r="AS212" s="174"/>
      <c r="AT212" s="174"/>
      <c r="AU212" s="174"/>
      <c r="AV212" s="174"/>
      <c r="AW212" s="174"/>
      <c r="AX212" s="174"/>
      <c r="AY212" s="174"/>
      <c r="AZ212" s="174"/>
      <c r="BA212" s="174"/>
      <c r="BB212" s="174"/>
      <c r="BC212" s="174"/>
      <c r="BD212" s="174"/>
      <c r="BE212" s="174"/>
      <c r="BF212" s="174"/>
      <c r="BG212" s="174"/>
      <c r="BH212" s="174"/>
      <c r="BI212" s="174"/>
      <c r="BJ212" s="183"/>
      <c r="BK212" s="183"/>
      <c r="BL212" s="183"/>
      <c r="BM212" s="183"/>
      <c r="BN212" s="183"/>
      <c r="BO212" s="183"/>
      <c r="BP212" s="183"/>
      <c r="BQ212" s="183"/>
      <c r="BR212" s="183"/>
      <c r="BS212" s="183"/>
      <c r="BT212" s="183"/>
      <c r="BU212" s="183"/>
      <c r="BV212" s="183"/>
      <c r="BW212" s="183"/>
      <c r="BX212" s="183"/>
    </row>
    <row r="213" spans="1:76" ht="12.75" hidden="1" customHeight="1" outlineLevel="1">
      <c r="A213" s="3"/>
      <c r="B213" s="1"/>
      <c r="C213" s="73" t="str">
        <f>+'FBCF por Sectores Deflactor'!C5</f>
        <v>dFBCF.Privada</v>
      </c>
      <c r="D213" s="385" t="str">
        <f>+'FBCF por Sectores Deflactor'!C4</f>
        <v>Deflactor de la FBCF. No administraciones públicas</v>
      </c>
      <c r="E213" s="165"/>
      <c r="F213" s="165"/>
      <c r="G213" s="73"/>
      <c r="H213" s="1021"/>
      <c r="I213" s="1021"/>
      <c r="J213" s="1021"/>
      <c r="K213" s="1021"/>
      <c r="L213" s="1021"/>
      <c r="M213" s="1021"/>
      <c r="N213" s="1021"/>
      <c r="O213" s="1021"/>
      <c r="P213" s="1021"/>
      <c r="Q213" s="1021"/>
      <c r="R213" s="1021"/>
      <c r="S213" s="1021"/>
      <c r="T213" s="1021"/>
      <c r="U213" s="1021"/>
      <c r="V213" s="1021"/>
      <c r="W213" s="1021"/>
      <c r="X213" s="1021"/>
      <c r="Y213" s="1021"/>
      <c r="Z213" s="1021"/>
      <c r="AA213" s="1021"/>
      <c r="AB213" s="1021"/>
      <c r="AC213" s="1021"/>
      <c r="AD213" s="1021"/>
      <c r="AE213" s="1021"/>
      <c r="AF213" s="1021"/>
      <c r="AG213" s="1021"/>
      <c r="AH213" s="1021"/>
      <c r="AI213" s="1021"/>
      <c r="AJ213" s="1021"/>
      <c r="AK213" s="1021"/>
      <c r="AL213" s="1021"/>
      <c r="AM213" s="1021"/>
      <c r="AN213" s="1021"/>
      <c r="AO213" s="1021"/>
      <c r="AP213" s="1021"/>
      <c r="AQ213" s="1021"/>
      <c r="AR213" s="1021"/>
      <c r="AS213" s="1021"/>
      <c r="AT213" s="1021"/>
      <c r="AU213" s="1021"/>
      <c r="AV213" s="1021"/>
      <c r="AW213" s="1021"/>
      <c r="AX213" s="1021"/>
      <c r="AY213" s="1021"/>
      <c r="AZ213" s="1021"/>
      <c r="BA213" s="1021"/>
      <c r="BB213" s="1021"/>
      <c r="BC213" s="1021"/>
      <c r="BD213" s="1021"/>
      <c r="BE213" s="1021"/>
      <c r="BF213" s="1021"/>
      <c r="BG213" s="1021"/>
      <c r="BH213" s="1021"/>
      <c r="BI213" s="1021"/>
      <c r="BJ213" s="1021"/>
      <c r="BK213" s="1021"/>
      <c r="BL213" s="1021"/>
      <c r="BM213" s="1021"/>
      <c r="BN213" s="1021"/>
      <c r="BO213" s="1021"/>
      <c r="BP213" s="1021"/>
      <c r="BQ213" s="1021"/>
      <c r="BR213" s="1021"/>
      <c r="BS213" s="1021"/>
      <c r="BT213" s="1021"/>
      <c r="BU213" s="1021"/>
      <c r="BV213" s="1021"/>
      <c r="BW213" s="1021"/>
      <c r="BX213" s="1021"/>
    </row>
    <row r="214" spans="1:76" ht="12.75" hidden="1" customHeight="1" outlineLevel="1">
      <c r="A214" s="3"/>
      <c r="B214" s="1"/>
      <c r="C214" s="73" t="str">
        <f>+'FBCF por Sectores Deflactor'!D5</f>
        <v>dFBCF.Pública</v>
      </c>
      <c r="D214" s="385" t="str">
        <f>+'FBCF por Sectores Deflactor'!D4</f>
        <v>Deflactor de la FBCF. Administraciones públicas</v>
      </c>
      <c r="E214" s="165"/>
      <c r="F214" s="165"/>
      <c r="G214" s="73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021"/>
      <c r="S214" s="1021"/>
      <c r="T214" s="1021"/>
      <c r="U214" s="1021"/>
      <c r="V214" s="1021"/>
      <c r="W214" s="1021"/>
      <c r="X214" s="1021"/>
      <c r="Y214" s="1021"/>
      <c r="Z214" s="1021"/>
      <c r="AA214" s="1021"/>
      <c r="AB214" s="1021"/>
      <c r="AC214" s="1021"/>
      <c r="AD214" s="1021"/>
      <c r="AE214" s="1021"/>
      <c r="AF214" s="1021"/>
      <c r="AG214" s="1021"/>
      <c r="AH214" s="1021"/>
      <c r="AI214" s="1021"/>
      <c r="AJ214" s="1021"/>
      <c r="AK214" s="1021"/>
      <c r="AL214" s="1021"/>
      <c r="AM214" s="1021"/>
      <c r="AN214" s="1021"/>
      <c r="AO214" s="1021"/>
      <c r="AP214" s="1021"/>
      <c r="AQ214" s="1021"/>
      <c r="AR214" s="1021"/>
      <c r="AS214" s="1021"/>
      <c r="AT214" s="1021"/>
      <c r="AU214" s="1021"/>
      <c r="AV214" s="1021"/>
      <c r="AW214" s="1021"/>
      <c r="AX214" s="1021"/>
      <c r="AY214" s="1021"/>
      <c r="AZ214" s="1021"/>
      <c r="BA214" s="1021"/>
      <c r="BB214" s="1021"/>
      <c r="BC214" s="1021"/>
      <c r="BD214" s="1021"/>
      <c r="BE214" s="1021"/>
      <c r="BF214" s="1021"/>
      <c r="BG214" s="1021"/>
      <c r="BH214" s="1021"/>
      <c r="BI214" s="1021"/>
      <c r="BJ214" s="1021"/>
      <c r="BK214" s="1021"/>
      <c r="BL214" s="1021"/>
      <c r="BM214" s="1021"/>
      <c r="BN214" s="1021"/>
      <c r="BO214" s="1021"/>
      <c r="BP214" s="1021"/>
      <c r="BQ214" s="1021"/>
      <c r="BR214" s="1021"/>
      <c r="BS214" s="1021"/>
      <c r="BT214" s="1021"/>
      <c r="BU214" s="1021"/>
      <c r="BV214" s="1021"/>
      <c r="BW214" s="1021"/>
      <c r="BX214" s="1021"/>
    </row>
    <row r="215" spans="1:76" ht="12.75" hidden="1" customHeight="1" outlineLevel="1">
      <c r="A215" s="3"/>
      <c r="B215" s="1"/>
      <c r="C215" s="170"/>
      <c r="D215" s="171"/>
      <c r="E215" s="160"/>
      <c r="F215" s="160"/>
      <c r="G215" s="182"/>
      <c r="H215" s="173"/>
      <c r="I215" s="173"/>
      <c r="J215" s="173"/>
      <c r="K215" s="173"/>
      <c r="L215" s="173"/>
      <c r="M215" s="173"/>
      <c r="N215" s="173"/>
      <c r="O215" s="173"/>
      <c r="P215" s="173"/>
      <c r="Q215" s="173"/>
      <c r="R215" s="1021"/>
      <c r="S215" s="1021"/>
      <c r="T215" s="1021"/>
      <c r="U215" s="1021"/>
      <c r="V215" s="1021"/>
      <c r="W215" s="1021"/>
      <c r="X215" s="1021"/>
      <c r="Y215" s="1021"/>
      <c r="Z215" s="1021"/>
      <c r="AA215" s="1021"/>
      <c r="AB215" s="1021"/>
      <c r="AC215" s="1021"/>
      <c r="AD215" s="1021"/>
      <c r="AE215" s="1021"/>
      <c r="AF215" s="1021"/>
      <c r="AG215" s="1021"/>
      <c r="AH215" s="1021"/>
      <c r="AI215" s="1021"/>
      <c r="AJ215" s="1021"/>
      <c r="AK215" s="1021"/>
      <c r="AL215" s="1021"/>
      <c r="AM215" s="1021"/>
      <c r="AN215" s="1021"/>
      <c r="AO215" s="1021"/>
      <c r="AP215" s="1021"/>
      <c r="AQ215" s="1021"/>
      <c r="AR215" s="1021"/>
      <c r="AS215" s="1021"/>
      <c r="AT215" s="1021"/>
      <c r="AU215" s="1021"/>
      <c r="AV215" s="1021"/>
      <c r="AW215" s="1021"/>
      <c r="AX215" s="1021"/>
      <c r="AY215" s="1021"/>
      <c r="AZ215" s="1021"/>
      <c r="BA215" s="1021"/>
      <c r="BB215" s="1021"/>
      <c r="BC215" s="1021"/>
      <c r="BD215" s="1021"/>
      <c r="BE215" s="1021"/>
      <c r="BF215" s="1021"/>
      <c r="BG215" s="1021"/>
      <c r="BH215" s="1021"/>
      <c r="BI215" s="1021"/>
      <c r="BJ215" s="1021"/>
      <c r="BK215" s="1021"/>
      <c r="BL215" s="1021"/>
      <c r="BM215" s="1021"/>
      <c r="BN215" s="1021"/>
      <c r="BO215" s="1021"/>
      <c r="BP215" s="1021"/>
      <c r="BQ215" s="1021"/>
      <c r="BR215" s="1021"/>
      <c r="BS215" s="1021"/>
      <c r="BT215" s="1021"/>
      <c r="BU215" s="1021"/>
      <c r="BV215" s="1021"/>
      <c r="BW215" s="1021"/>
      <c r="BX215" s="1021"/>
    </row>
    <row r="216" spans="1:76" ht="12.75" customHeight="1" collapsed="1">
      <c r="A216" s="3"/>
      <c r="B216" s="1"/>
      <c r="C216" s="170"/>
      <c r="D216" s="171"/>
      <c r="E216" s="160"/>
      <c r="F216" s="160"/>
      <c r="G216" s="182"/>
      <c r="H216" s="173"/>
      <c r="I216" s="173"/>
      <c r="J216" s="173"/>
      <c r="K216" s="173"/>
      <c r="L216" s="173"/>
      <c r="M216" s="173"/>
      <c r="N216" s="173"/>
      <c r="O216" s="173"/>
      <c r="P216" s="173"/>
      <c r="Q216" s="173"/>
      <c r="R216" s="173"/>
      <c r="S216" s="173"/>
      <c r="T216" s="173"/>
      <c r="U216" s="173"/>
      <c r="V216" s="173"/>
      <c r="W216" s="173"/>
      <c r="X216" s="173"/>
      <c r="Y216" s="173"/>
      <c r="Z216" s="173"/>
      <c r="AA216" s="173"/>
      <c r="AB216" s="173"/>
      <c r="AC216" s="173"/>
      <c r="AD216" s="173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R216" s="173"/>
      <c r="AS216" s="173"/>
      <c r="AT216" s="173"/>
      <c r="AU216" s="173"/>
      <c r="AV216" s="173"/>
      <c r="AW216" s="173"/>
      <c r="AX216" s="173"/>
      <c r="AY216" s="173"/>
      <c r="AZ216" s="173"/>
      <c r="BA216" s="173"/>
      <c r="BB216" s="173"/>
      <c r="BC216" s="173"/>
      <c r="BD216" s="173"/>
      <c r="BE216" s="173"/>
      <c r="BF216" s="173"/>
      <c r="BG216" s="173"/>
      <c r="BH216" s="173"/>
      <c r="BI216" s="173"/>
      <c r="BJ216" s="156"/>
      <c r="BK216" s="156"/>
      <c r="BL216" s="156"/>
      <c r="BM216" s="156"/>
      <c r="BN216" s="156"/>
      <c r="BO216" s="156"/>
      <c r="BP216" s="156"/>
      <c r="BQ216" s="156"/>
      <c r="BR216" s="156"/>
      <c r="BS216" s="156"/>
      <c r="BT216" s="1"/>
      <c r="BU216" s="1"/>
      <c r="BV216" s="1"/>
      <c r="BW216" s="1"/>
      <c r="BX216" s="1"/>
    </row>
    <row r="217" spans="1:76" ht="12.75" customHeight="1">
      <c r="A217" s="158" t="s">
        <v>214</v>
      </c>
      <c r="B217" s="408" t="str">
        <f>+STOCK15!B1</f>
        <v>CUADRO 19:    STOCK DE CAPITAL y UTILIZACIÓN DE LA CAPACIDAD PRODUCTIVA</v>
      </c>
      <c r="C217" s="411"/>
      <c r="D217" s="409"/>
      <c r="E217" s="409"/>
      <c r="F217" s="410"/>
      <c r="G217" s="410"/>
      <c r="H217" s="1024"/>
      <c r="I217" s="1025"/>
      <c r="J217" s="1025"/>
      <c r="K217" s="1025"/>
      <c r="L217" s="1025"/>
      <c r="M217" s="1025"/>
      <c r="N217" s="1025"/>
      <c r="O217" s="1025"/>
      <c r="P217" s="1025"/>
      <c r="Q217" s="1025"/>
      <c r="R217" s="1025"/>
      <c r="S217" s="1025"/>
      <c r="T217" s="1025"/>
      <c r="U217" s="1025"/>
      <c r="V217" s="1025"/>
      <c r="W217" s="1025"/>
      <c r="X217" s="1025"/>
      <c r="Y217" s="1025"/>
      <c r="Z217" s="1025"/>
      <c r="AA217" s="1025"/>
      <c r="AB217" s="1025"/>
      <c r="AC217" s="1025"/>
      <c r="AD217" s="1025"/>
      <c r="AE217" s="1025"/>
      <c r="AF217" s="1025"/>
      <c r="AG217" s="1025"/>
      <c r="AH217" s="1025"/>
      <c r="AI217" s="1025"/>
      <c r="AJ217" s="1025"/>
      <c r="AK217" s="1025"/>
      <c r="AL217" s="1025"/>
      <c r="AM217" s="1025"/>
      <c r="AN217" s="1025"/>
      <c r="AO217" s="1025"/>
      <c r="AP217" s="1025"/>
      <c r="AQ217" s="1025"/>
      <c r="AR217" s="1025"/>
      <c r="AS217" s="1025"/>
      <c r="AT217" s="1025"/>
      <c r="AU217" s="1025"/>
      <c r="AV217" s="1025"/>
      <c r="AW217" s="1025"/>
      <c r="AX217" s="1025"/>
      <c r="AY217" s="1025"/>
      <c r="AZ217" s="1025"/>
      <c r="BA217" s="1025"/>
      <c r="BB217" s="1025"/>
      <c r="BC217" s="1025"/>
      <c r="BD217" s="1025"/>
      <c r="BE217" s="1025"/>
      <c r="BF217" s="1025"/>
      <c r="BG217" s="1025"/>
      <c r="BH217" s="1025"/>
      <c r="BI217" s="1025"/>
      <c r="BJ217" s="1025"/>
      <c r="BK217" s="1025"/>
      <c r="BL217" s="1025"/>
      <c r="BM217" s="1025"/>
      <c r="BN217" s="1025"/>
      <c r="BO217" s="1025"/>
      <c r="BP217" s="1025"/>
      <c r="BQ217" s="1025"/>
      <c r="BR217" s="1025"/>
      <c r="BS217" s="1025"/>
      <c r="BT217" s="1025"/>
      <c r="BU217" s="1025"/>
      <c r="BV217" s="1025"/>
      <c r="BW217" s="1025"/>
      <c r="BX217" s="1025"/>
    </row>
    <row r="218" spans="1:76" ht="12.75" hidden="1" customHeight="1" outlineLevel="1">
      <c r="A218" s="3"/>
      <c r="B218" s="1"/>
      <c r="C218" s="170"/>
      <c r="D218" s="160"/>
      <c r="E218" s="160"/>
      <c r="F218" s="208"/>
      <c r="G218" s="162"/>
      <c r="H218" s="173"/>
      <c r="I218" s="173"/>
      <c r="J218" s="173"/>
      <c r="K218" s="173"/>
      <c r="L218" s="173"/>
      <c r="M218" s="173"/>
      <c r="N218" s="173"/>
      <c r="O218" s="173"/>
      <c r="P218" s="173"/>
      <c r="Q218" s="173"/>
      <c r="R218" s="173"/>
      <c r="S218" s="173"/>
      <c r="T218" s="173"/>
      <c r="U218" s="173"/>
      <c r="V218" s="173"/>
      <c r="W218" s="173"/>
      <c r="X218" s="173"/>
      <c r="Y218" s="173"/>
      <c r="Z218" s="173"/>
      <c r="AA218" s="173"/>
      <c r="AB218" s="173"/>
      <c r="AC218" s="173"/>
      <c r="AD218" s="173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R218" s="173"/>
      <c r="AS218" s="173"/>
      <c r="AT218" s="173"/>
      <c r="AU218" s="173"/>
      <c r="AV218" s="173"/>
      <c r="AW218" s="173"/>
      <c r="AX218" s="173"/>
      <c r="AY218" s="173"/>
      <c r="AZ218" s="173"/>
      <c r="BA218" s="173"/>
      <c r="BB218" s="173"/>
      <c r="BC218" s="173"/>
      <c r="BD218" s="173"/>
      <c r="BE218" s="173"/>
      <c r="BF218" s="173"/>
      <c r="BG218" s="173"/>
      <c r="BH218" s="173"/>
      <c r="BI218" s="173"/>
      <c r="BJ218" s="156"/>
      <c r="BK218" s="156"/>
      <c r="BL218" s="156"/>
      <c r="BM218" s="156"/>
      <c r="BN218" s="156"/>
      <c r="BO218" s="156"/>
      <c r="BP218" s="156"/>
      <c r="BQ218" s="156"/>
      <c r="BR218" s="156"/>
      <c r="BS218" s="156"/>
      <c r="BT218" s="1"/>
      <c r="BU218" s="1"/>
      <c r="BV218" s="1"/>
      <c r="BW218" s="1"/>
      <c r="BX218" s="1"/>
    </row>
    <row r="219" spans="1:76" s="1" customFormat="1" ht="12.75" hidden="1" customHeight="1" outlineLevel="1">
      <c r="C219" s="73" t="str">
        <f>+STOCK15!B5</f>
        <v>K_AMECO</v>
      </c>
      <c r="D219" s="385" t="str">
        <f>+STOCK15!B4</f>
        <v>Stock de Capital total (AMECO)</v>
      </c>
      <c r="E219" s="195" t="s">
        <v>13</v>
      </c>
      <c r="F219" s="195" t="s">
        <v>36</v>
      </c>
      <c r="G219" s="421"/>
      <c r="H219" s="426"/>
      <c r="I219" s="179"/>
      <c r="J219" s="179"/>
      <c r="K219" s="179"/>
      <c r="L219" s="179"/>
      <c r="M219" s="179"/>
      <c r="N219" s="1021" t="s">
        <v>182</v>
      </c>
      <c r="O219" s="1021"/>
      <c r="P219" s="1021"/>
      <c r="Q219" s="1021"/>
      <c r="R219" s="1021"/>
      <c r="S219" s="1021"/>
      <c r="T219" s="1021"/>
      <c r="U219" s="1021"/>
      <c r="V219" s="1021"/>
      <c r="W219" s="1021"/>
      <c r="X219" s="1021"/>
      <c r="Y219" s="1021"/>
      <c r="Z219" s="1021"/>
      <c r="AA219" s="1021"/>
      <c r="AB219" s="1021"/>
      <c r="AC219" s="1021"/>
      <c r="AD219" s="1021"/>
      <c r="AE219" s="1021"/>
      <c r="AF219" s="1021"/>
      <c r="AG219" s="1021"/>
      <c r="AH219" s="1021"/>
      <c r="AI219" s="1021"/>
      <c r="AJ219" s="1021"/>
      <c r="AK219" s="1021"/>
      <c r="AL219" s="1021"/>
      <c r="AM219" s="1021"/>
      <c r="AN219" s="1021"/>
      <c r="AO219" s="1021"/>
      <c r="AP219" s="1021"/>
      <c r="AQ219" s="1021"/>
      <c r="AR219" s="1021"/>
      <c r="AS219" s="1021"/>
      <c r="AT219" s="1021"/>
      <c r="AU219" s="1021"/>
      <c r="AV219" s="1021"/>
      <c r="AW219" s="1021"/>
      <c r="AX219" s="1021"/>
      <c r="AY219" s="1021"/>
      <c r="AZ219" s="1021"/>
      <c r="BA219" s="1021"/>
      <c r="BB219" s="1021"/>
      <c r="BC219" s="1021"/>
      <c r="BD219" s="1021"/>
      <c r="BE219" s="1021"/>
      <c r="BF219" s="1021"/>
      <c r="BG219" s="1021"/>
      <c r="BH219" s="1021"/>
      <c r="BI219" s="1021"/>
      <c r="BJ219" s="1021"/>
      <c r="BK219" s="1021"/>
      <c r="BL219" s="1021"/>
      <c r="BM219" s="1021"/>
      <c r="BN219" s="1021"/>
      <c r="BO219" s="1021"/>
      <c r="BP219" s="1021"/>
      <c r="BQ219" s="1021"/>
      <c r="BR219" s="1021"/>
      <c r="BS219" s="1021"/>
      <c r="BT219" s="1021"/>
      <c r="BU219" s="1021"/>
      <c r="BV219" s="1021"/>
      <c r="BW219" s="1021"/>
      <c r="BX219" s="1021"/>
    </row>
    <row r="220" spans="1:76" s="1" customFormat="1" ht="12.75" hidden="1" customHeight="1" outlineLevel="1">
      <c r="C220" s="454" t="str">
        <f>+STOCK15!C5</f>
        <v>K_BDREMS</v>
      </c>
      <c r="D220" s="454" t="str">
        <f>+STOCK15!C4</f>
        <v>Stock de Capital total (BDREMS)</v>
      </c>
      <c r="E220" s="195" t="s">
        <v>13</v>
      </c>
      <c r="F220" s="195" t="s">
        <v>36</v>
      </c>
      <c r="G220" s="454"/>
      <c r="H220" s="426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  <c r="AD220" s="179"/>
      <c r="AE220" s="179"/>
      <c r="AF220" s="179"/>
      <c r="AG220" s="179"/>
      <c r="AH220" s="1021" t="s">
        <v>601</v>
      </c>
      <c r="AI220" s="1021"/>
      <c r="AJ220" s="1021"/>
      <c r="AK220" s="1021"/>
      <c r="AL220" s="1021"/>
      <c r="AM220" s="1021"/>
      <c r="AN220" s="1021"/>
      <c r="AO220" s="1021"/>
      <c r="AP220" s="1021"/>
      <c r="AQ220" s="1021"/>
      <c r="AR220" s="1021"/>
      <c r="AS220" s="1021"/>
      <c r="AT220" s="1021"/>
      <c r="AU220" s="1021"/>
      <c r="AV220" s="1021"/>
      <c r="AW220" s="1021"/>
      <c r="AX220" s="1021"/>
      <c r="AY220" s="1021"/>
      <c r="AZ220" s="1021"/>
      <c r="BA220" s="1021"/>
      <c r="BB220" s="1021"/>
      <c r="BC220" s="1021"/>
      <c r="BD220" s="1021"/>
      <c r="BE220" s="1021"/>
      <c r="BF220" s="1021"/>
      <c r="BG220" s="1021"/>
      <c r="BH220" s="1021"/>
      <c r="BI220" s="1021"/>
      <c r="BJ220" s="1021"/>
      <c r="BK220" s="1021"/>
      <c r="BL220" s="1021"/>
      <c r="BM220" s="1021"/>
      <c r="BN220" s="1021"/>
      <c r="BO220" s="1021"/>
      <c r="BP220" s="1021"/>
      <c r="BQ220" s="1021"/>
      <c r="BR220" s="1021"/>
      <c r="BS220" s="1021"/>
      <c r="BT220" s="1021"/>
      <c r="BU220" s="1021"/>
      <c r="BV220" s="1021"/>
      <c r="BW220" s="1021"/>
      <c r="BX220" s="1021"/>
    </row>
    <row r="221" spans="1:76" s="1" customFormat="1" ht="12.75" hidden="1" customHeight="1" outlineLevel="1">
      <c r="B221" s="360"/>
      <c r="C221" s="73" t="str">
        <f>+STOCK15!D5</f>
        <v>GUCP</v>
      </c>
      <c r="D221" s="385" t="str">
        <f>+STOCK15!D4</f>
        <v>Grado de Utilización de la Capacidad Productiva</v>
      </c>
      <c r="E221" s="195" t="s">
        <v>613</v>
      </c>
      <c r="F221" s="195" t="s">
        <v>38</v>
      </c>
      <c r="G221" s="421"/>
      <c r="H221" s="426"/>
      <c r="I221" s="179"/>
      <c r="J221" s="179"/>
      <c r="K221" s="179"/>
      <c r="L221" s="179"/>
      <c r="M221" s="179"/>
      <c r="O221" s="179"/>
      <c r="P221" s="179"/>
      <c r="Q221" s="179"/>
      <c r="R221" s="179"/>
      <c r="S221" s="1021" t="s">
        <v>558</v>
      </c>
      <c r="T221" s="1021"/>
      <c r="U221" s="1021"/>
      <c r="V221" s="1021"/>
      <c r="W221" s="1021"/>
      <c r="X221" s="1021"/>
      <c r="Y221" s="1021"/>
      <c r="Z221" s="1021"/>
      <c r="AA221" s="1021"/>
      <c r="AB221" s="1021"/>
      <c r="AC221" s="1021"/>
      <c r="AD221" s="1021"/>
      <c r="AE221" s="1021"/>
      <c r="AF221" s="1021"/>
      <c r="AG221" s="1021"/>
      <c r="AH221" s="1021"/>
      <c r="AI221" s="1021"/>
      <c r="AJ221" s="1021"/>
      <c r="AK221" s="1021"/>
      <c r="AL221" s="1021"/>
      <c r="AM221" s="1021"/>
      <c r="AN221" s="1021"/>
      <c r="AO221" s="1021"/>
      <c r="AP221" s="1021"/>
      <c r="AQ221" s="1021"/>
      <c r="AR221" s="1021"/>
      <c r="AS221" s="1021"/>
      <c r="AT221" s="1021"/>
      <c r="AU221" s="1021"/>
      <c r="AV221" s="1021"/>
      <c r="AW221" s="1021"/>
      <c r="AX221" s="1021"/>
      <c r="AY221" s="1021"/>
      <c r="AZ221" s="1021"/>
      <c r="BA221" s="1021"/>
      <c r="BB221" s="1021"/>
      <c r="BC221" s="1021"/>
      <c r="BD221" s="1021"/>
      <c r="BE221" s="1021"/>
      <c r="BF221" s="1021"/>
      <c r="BG221" s="1021"/>
      <c r="BH221" s="1021"/>
      <c r="BI221" s="1021"/>
      <c r="BJ221" s="1021"/>
      <c r="BK221" s="1021"/>
      <c r="BL221" s="1021"/>
      <c r="BM221" s="1021"/>
      <c r="BN221" s="1021"/>
      <c r="BO221" s="1021"/>
      <c r="BP221" s="1021"/>
      <c r="BQ221" s="1021"/>
      <c r="BR221" s="1021"/>
      <c r="BS221" s="1021"/>
      <c r="BT221" s="1021"/>
      <c r="BU221" s="1021"/>
      <c r="BV221" s="1021"/>
      <c r="BW221" s="1021"/>
      <c r="BX221" s="1021"/>
    </row>
    <row r="222" spans="1:76" ht="12.75" hidden="1" customHeight="1" outlineLevel="1">
      <c r="A222" s="1"/>
      <c r="B222" s="1"/>
      <c r="C222" s="1"/>
      <c r="D222" s="1"/>
      <c r="E222" s="153"/>
      <c r="F222" s="153"/>
      <c r="G222" s="187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66"/>
      <c r="AB222" s="166"/>
      <c r="AC222" s="166"/>
      <c r="AD222" s="166"/>
      <c r="AE222" s="166"/>
      <c r="AF222" s="166"/>
      <c r="AG222" s="166"/>
      <c r="AH222" s="166"/>
      <c r="AI222" s="166"/>
      <c r="AJ222" s="166"/>
      <c r="AK222" s="166"/>
      <c r="AL222" s="166"/>
      <c r="AM222" s="166"/>
      <c r="AN222" s="166"/>
      <c r="AO222" s="166"/>
      <c r="AP222" s="166"/>
      <c r="AQ222" s="166"/>
      <c r="AR222" s="166"/>
      <c r="AS222" s="166"/>
      <c r="AT222" s="166"/>
      <c r="AU222" s="166"/>
      <c r="AV222" s="166"/>
      <c r="AW222" s="166"/>
      <c r="AX222" s="166"/>
      <c r="AY222" s="166"/>
      <c r="AZ222" s="166"/>
      <c r="BA222" s="166"/>
      <c r="BB222" s="166"/>
      <c r="BC222" s="166"/>
      <c r="BD222" s="166"/>
      <c r="BE222" s="166"/>
      <c r="BF222" s="166"/>
      <c r="BG222" s="166"/>
      <c r="BH222" s="166"/>
      <c r="BI222" s="166"/>
    </row>
    <row r="223" spans="1:76" ht="12.75" customHeight="1" collapsed="1">
      <c r="A223" s="3"/>
      <c r="B223" s="1"/>
      <c r="C223" s="170"/>
      <c r="D223" s="171"/>
      <c r="E223" s="160"/>
      <c r="F223" s="160"/>
      <c r="G223" s="182"/>
      <c r="H223" s="173"/>
      <c r="I223" s="173"/>
      <c r="J223" s="173"/>
      <c r="K223" s="173"/>
      <c r="L223" s="173"/>
      <c r="M223" s="173"/>
      <c r="N223" s="173"/>
      <c r="O223" s="173"/>
      <c r="P223" s="173"/>
      <c r="Q223" s="173"/>
      <c r="R223" s="173"/>
      <c r="S223" s="173"/>
      <c r="T223" s="173"/>
      <c r="U223" s="173"/>
      <c r="V223" s="173"/>
      <c r="W223" s="173"/>
      <c r="X223" s="173"/>
      <c r="Y223" s="173"/>
      <c r="Z223" s="173"/>
      <c r="AA223" s="173"/>
      <c r="AB223" s="173"/>
      <c r="AC223" s="173"/>
      <c r="AD223" s="173"/>
      <c r="AE223" s="173"/>
      <c r="AF223" s="173"/>
      <c r="AG223" s="173"/>
      <c r="AH223" s="173"/>
      <c r="AI223" s="173"/>
      <c r="AJ223" s="173"/>
      <c r="AK223" s="173"/>
      <c r="AL223" s="173"/>
      <c r="AM223" s="173"/>
      <c r="AN223" s="173"/>
      <c r="AO223" s="173"/>
      <c r="AP223" s="173"/>
      <c r="AQ223" s="173"/>
      <c r="AR223" s="173"/>
      <c r="AS223" s="173"/>
      <c r="AT223" s="173"/>
      <c r="AU223" s="173"/>
      <c r="AV223" s="173"/>
      <c r="AW223" s="173"/>
      <c r="AX223" s="173"/>
      <c r="AY223" s="173"/>
      <c r="AZ223" s="173"/>
      <c r="BA223" s="173"/>
      <c r="BB223" s="173"/>
      <c r="BC223" s="173"/>
      <c r="BD223" s="173"/>
      <c r="BE223" s="173"/>
      <c r="BF223" s="173"/>
      <c r="BG223" s="173"/>
      <c r="BH223" s="173"/>
      <c r="BI223" s="173"/>
    </row>
    <row r="224" spans="1:76" ht="12.75" customHeight="1">
      <c r="A224" s="158" t="s">
        <v>216</v>
      </c>
      <c r="B224" s="408" t="str">
        <f>+Hogares!B1</f>
        <v>CUADRO 20:    CUENTA DE LOS HOGARES E ISFLSH</v>
      </c>
      <c r="C224" s="411"/>
      <c r="D224" s="409"/>
      <c r="E224" s="409"/>
      <c r="F224" s="410"/>
      <c r="G224" s="410"/>
      <c r="H224" s="1024"/>
      <c r="I224" s="1025"/>
      <c r="J224" s="1025"/>
      <c r="K224" s="1025"/>
      <c r="L224" s="1025"/>
      <c r="M224" s="1025"/>
      <c r="N224" s="1025"/>
      <c r="O224" s="1025"/>
      <c r="P224" s="1025"/>
      <c r="Q224" s="1025"/>
      <c r="R224" s="1025"/>
      <c r="S224" s="1025"/>
      <c r="T224" s="1025"/>
      <c r="U224" s="1025"/>
      <c r="V224" s="1025"/>
      <c r="W224" s="1025"/>
      <c r="X224" s="1025"/>
      <c r="Y224" s="1025"/>
      <c r="Z224" s="1025"/>
      <c r="AA224" s="1025"/>
      <c r="AB224" s="1025"/>
      <c r="AC224" s="1025"/>
      <c r="AD224" s="1025"/>
      <c r="AE224" s="1025"/>
      <c r="AF224" s="1025"/>
      <c r="AG224" s="1025"/>
      <c r="AH224" s="1025"/>
      <c r="AI224" s="1025"/>
      <c r="AJ224" s="1025"/>
      <c r="AK224" s="1025"/>
      <c r="AL224" s="1025"/>
      <c r="AM224" s="1025"/>
      <c r="AN224" s="1025"/>
      <c r="AO224" s="1025"/>
      <c r="AP224" s="1025"/>
      <c r="AQ224" s="1025"/>
      <c r="AR224" s="1025"/>
      <c r="AS224" s="1025"/>
      <c r="AT224" s="1025"/>
      <c r="AU224" s="1025"/>
      <c r="AV224" s="1025"/>
      <c r="AW224" s="1025"/>
      <c r="AX224" s="1025"/>
      <c r="AY224" s="1025"/>
      <c r="AZ224" s="1025"/>
      <c r="BA224" s="1025"/>
      <c r="BB224" s="1025"/>
      <c r="BC224" s="1025"/>
      <c r="BD224" s="1025"/>
      <c r="BE224" s="1025"/>
      <c r="BF224" s="1025"/>
      <c r="BG224" s="1025"/>
      <c r="BH224" s="1025"/>
      <c r="BI224" s="1025"/>
      <c r="BJ224" s="1025"/>
      <c r="BK224" s="1025"/>
      <c r="BL224" s="1025"/>
      <c r="BM224" s="1025"/>
      <c r="BN224" s="1025"/>
      <c r="BO224" s="1025"/>
      <c r="BP224" s="1025"/>
      <c r="BQ224" s="1025"/>
      <c r="BR224" s="1025"/>
      <c r="BS224" s="1025"/>
      <c r="BT224" s="1025"/>
      <c r="BU224" s="1025"/>
      <c r="BV224" s="1025"/>
      <c r="BW224" s="1025"/>
      <c r="BX224" s="1025"/>
    </row>
    <row r="225" spans="1:76" ht="12.75" hidden="1" customHeight="1" outlineLevel="1">
      <c r="A225" s="159"/>
      <c r="B225" s="1"/>
      <c r="C225" s="170"/>
      <c r="D225" s="160"/>
      <c r="E225" s="160"/>
      <c r="F225" s="208"/>
      <c r="G225" s="162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73"/>
      <c r="Z225" s="173"/>
      <c r="AA225" s="173"/>
      <c r="AB225" s="173"/>
      <c r="AC225" s="173"/>
      <c r="AD225" s="173"/>
      <c r="AE225" s="173"/>
      <c r="AF225" s="173"/>
      <c r="AG225" s="173"/>
      <c r="AH225" s="173"/>
      <c r="AI225" s="173"/>
      <c r="AJ225" s="173"/>
      <c r="AK225" s="173"/>
      <c r="AL225" s="173"/>
      <c r="AM225" s="173"/>
      <c r="AN225" s="173"/>
      <c r="AO225" s="173"/>
      <c r="AP225" s="173"/>
      <c r="AQ225" s="173"/>
      <c r="AR225" s="173"/>
      <c r="AS225" s="173"/>
      <c r="AT225" s="173"/>
      <c r="AU225" s="173"/>
      <c r="AV225" s="173"/>
      <c r="AW225" s="173"/>
      <c r="AX225" s="173"/>
      <c r="AY225" s="173"/>
      <c r="AZ225" s="173"/>
      <c r="BA225" s="173"/>
      <c r="BB225" s="173"/>
      <c r="BC225" s="173"/>
      <c r="BD225" s="173"/>
      <c r="BE225" s="173"/>
      <c r="BF225" s="173"/>
      <c r="BG225" s="173"/>
      <c r="BH225" s="173"/>
      <c r="BI225" s="173"/>
    </row>
    <row r="226" spans="1:76" ht="12.75" hidden="1" customHeight="1" outlineLevel="1">
      <c r="A226" s="159"/>
      <c r="B226" s="1"/>
      <c r="C226" s="73" t="str">
        <f>+Hogares!B5</f>
        <v>EBE/RMX.HG_ISFLSH</v>
      </c>
      <c r="D226" s="385" t="str">
        <f>+Hogares!B4</f>
        <v>Excedente de explotación bruto / Renta mixta bruta</v>
      </c>
      <c r="E226" s="195" t="s">
        <v>100</v>
      </c>
      <c r="F226" s="195" t="s">
        <v>36</v>
      </c>
      <c r="G226" s="73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022" t="s">
        <v>20</v>
      </c>
      <c r="S226" s="1022"/>
      <c r="T226" s="1022"/>
      <c r="U226" s="1022"/>
      <c r="V226" s="1022"/>
      <c r="W226" s="1022"/>
      <c r="X226" s="1022"/>
      <c r="Y226" s="1022"/>
      <c r="Z226" s="1022"/>
      <c r="AA226" s="1022"/>
      <c r="AB226" s="1022"/>
      <c r="AC226" s="1022"/>
      <c r="AD226" s="1022"/>
      <c r="AE226" s="1022"/>
      <c r="AF226" s="1022"/>
      <c r="AG226" s="1022"/>
      <c r="AH226" s="1022"/>
      <c r="AI226" s="1022"/>
      <c r="AJ226" s="1022"/>
      <c r="AK226" s="1022"/>
      <c r="AL226" s="1022"/>
      <c r="AM226" s="1022"/>
      <c r="AN226" s="1022"/>
      <c r="AO226" s="1022"/>
      <c r="AP226" s="1022"/>
      <c r="AQ226" s="1022"/>
      <c r="AR226" s="1022"/>
      <c r="AS226" s="1022"/>
      <c r="AT226" s="1022"/>
      <c r="AU226" s="1022"/>
      <c r="AV226" s="1022"/>
      <c r="AW226" s="1021" t="s">
        <v>915</v>
      </c>
      <c r="AX226" s="1021"/>
      <c r="AY226" s="1021"/>
      <c r="AZ226" s="1021"/>
      <c r="BA226" s="1021"/>
      <c r="BB226" s="1021"/>
      <c r="BC226" s="1021"/>
      <c r="BD226" s="1021"/>
      <c r="BE226" s="1021"/>
      <c r="BF226" s="1021"/>
      <c r="BG226" s="1021"/>
      <c r="BH226" s="1021"/>
      <c r="BI226" s="1021"/>
      <c r="BJ226" s="1021"/>
      <c r="BK226" s="1021"/>
      <c r="BL226" s="1021"/>
      <c r="BM226" s="1021"/>
      <c r="BN226" s="1021"/>
      <c r="BO226" s="1021"/>
      <c r="BP226" s="1021"/>
      <c r="BQ226" s="1021"/>
      <c r="BR226" s="1021"/>
      <c r="BS226" s="1021"/>
      <c r="BT226" s="1021"/>
      <c r="BU226" s="1021"/>
      <c r="BV226" s="1021"/>
      <c r="BW226" s="1021"/>
      <c r="BX226" s="1021"/>
    </row>
    <row r="227" spans="1:76" ht="12.75" hidden="1" customHeight="1" outlineLevel="1">
      <c r="A227" s="159"/>
      <c r="B227" s="1"/>
      <c r="C227" s="73" t="str">
        <f>+Hogares!C5</f>
        <v>RA.HG_ISFLSH</v>
      </c>
      <c r="D227" s="385" t="str">
        <f>+Hogares!C4</f>
        <v>Remuneración de los asalariados</v>
      </c>
      <c r="E227" s="195" t="s">
        <v>100</v>
      </c>
      <c r="F227" s="195" t="s">
        <v>36</v>
      </c>
      <c r="G227" s="73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022" t="s">
        <v>20</v>
      </c>
      <c r="S227" s="1022"/>
      <c r="T227" s="1022"/>
      <c r="U227" s="1022"/>
      <c r="V227" s="1022"/>
      <c r="W227" s="1022"/>
      <c r="X227" s="1022"/>
      <c r="Y227" s="1022"/>
      <c r="Z227" s="1022"/>
      <c r="AA227" s="1022"/>
      <c r="AB227" s="1022"/>
      <c r="AC227" s="1022"/>
      <c r="AD227" s="1022"/>
      <c r="AE227" s="1022"/>
      <c r="AF227" s="1022"/>
      <c r="AG227" s="1022"/>
      <c r="AH227" s="1022"/>
      <c r="AI227" s="1022"/>
      <c r="AJ227" s="1022"/>
      <c r="AK227" s="1022"/>
      <c r="AL227" s="1022"/>
      <c r="AM227" s="1022"/>
      <c r="AN227" s="1022"/>
      <c r="AO227" s="1022"/>
      <c r="AP227" s="1022"/>
      <c r="AQ227" s="1022"/>
      <c r="AR227" s="1022"/>
      <c r="AS227" s="1022"/>
      <c r="AT227" s="1022"/>
      <c r="AU227" s="1022"/>
      <c r="AV227" s="1022"/>
      <c r="AW227" s="1021" t="s">
        <v>915</v>
      </c>
      <c r="AX227" s="1021"/>
      <c r="AY227" s="1021"/>
      <c r="AZ227" s="1021"/>
      <c r="BA227" s="1021"/>
      <c r="BB227" s="1021"/>
      <c r="BC227" s="1021"/>
      <c r="BD227" s="1021"/>
      <c r="BE227" s="1021"/>
      <c r="BF227" s="1021"/>
      <c r="BG227" s="1021"/>
      <c r="BH227" s="1021"/>
      <c r="BI227" s="1021"/>
      <c r="BJ227" s="1021"/>
      <c r="BK227" s="1021"/>
      <c r="BL227" s="1021"/>
      <c r="BM227" s="1021"/>
      <c r="BN227" s="1021"/>
      <c r="BO227" s="1021"/>
      <c r="BP227" s="1021"/>
      <c r="BQ227" s="1021"/>
      <c r="BR227" s="1021"/>
      <c r="BS227" s="1021"/>
      <c r="BT227" s="1021"/>
      <c r="BU227" s="1021"/>
      <c r="BV227" s="1021"/>
      <c r="BW227" s="1021"/>
      <c r="BX227" s="1021"/>
    </row>
    <row r="228" spans="1:76" ht="12.75" hidden="1" customHeight="1" outlineLevel="1">
      <c r="A228" s="159"/>
      <c r="B228" s="1"/>
      <c r="C228" s="73" t="str">
        <f>+Hogares!D5</f>
        <v>RNPE.HG_ISFLSH</v>
      </c>
      <c r="D228" s="385" t="str">
        <f>+Hogares!D4</f>
        <v>Rentas de la propiedad netas</v>
      </c>
      <c r="E228" s="195" t="s">
        <v>100</v>
      </c>
      <c r="F228" s="195" t="s">
        <v>36</v>
      </c>
      <c r="G228" s="73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022" t="s">
        <v>20</v>
      </c>
      <c r="S228" s="1022"/>
      <c r="T228" s="1022"/>
      <c r="U228" s="1022"/>
      <c r="V228" s="1022"/>
      <c r="W228" s="1022"/>
      <c r="X228" s="1022"/>
      <c r="Y228" s="1022"/>
      <c r="Z228" s="1022"/>
      <c r="AA228" s="1022"/>
      <c r="AB228" s="1022"/>
      <c r="AC228" s="1022"/>
      <c r="AD228" s="1022"/>
      <c r="AE228" s="1022"/>
      <c r="AF228" s="1022"/>
      <c r="AG228" s="1022"/>
      <c r="AH228" s="1022"/>
      <c r="AI228" s="1022"/>
      <c r="AJ228" s="1022"/>
      <c r="AK228" s="1022"/>
      <c r="AL228" s="1022"/>
      <c r="AM228" s="1022"/>
      <c r="AN228" s="1022"/>
      <c r="AO228" s="1022"/>
      <c r="AP228" s="1022"/>
      <c r="AQ228" s="1022"/>
      <c r="AR228" s="1022"/>
      <c r="AS228" s="1022"/>
      <c r="AT228" s="1022"/>
      <c r="AU228" s="1022"/>
      <c r="AV228" s="1022"/>
      <c r="AW228" s="1021" t="s">
        <v>915</v>
      </c>
      <c r="AX228" s="1021"/>
      <c r="AY228" s="1021"/>
      <c r="AZ228" s="1021"/>
      <c r="BA228" s="1021"/>
      <c r="BB228" s="1021"/>
      <c r="BC228" s="1021"/>
      <c r="BD228" s="1021"/>
      <c r="BE228" s="1021"/>
      <c r="BF228" s="1021"/>
      <c r="BG228" s="1021"/>
      <c r="BH228" s="1021"/>
      <c r="BI228" s="1021"/>
      <c r="BJ228" s="1021"/>
      <c r="BK228" s="1021"/>
      <c r="BL228" s="1021"/>
      <c r="BM228" s="1021"/>
      <c r="BN228" s="1021"/>
      <c r="BO228" s="1021"/>
      <c r="BP228" s="1021"/>
      <c r="BQ228" s="1021"/>
      <c r="BR228" s="1021"/>
      <c r="BS228" s="1021"/>
      <c r="BT228" s="1021"/>
      <c r="BU228" s="1021"/>
      <c r="BV228" s="1021"/>
      <c r="BW228" s="1021"/>
      <c r="BX228" s="1021"/>
    </row>
    <row r="229" spans="1:76" ht="12.75" hidden="1" customHeight="1" outlineLevel="1">
      <c r="A229" s="159"/>
      <c r="B229" s="1"/>
      <c r="C229" s="73" t="str">
        <f>+Hogares!E5</f>
        <v>TCDN.HG_ISFLSH</v>
      </c>
      <c r="D229" s="385" t="str">
        <f>+Hogares!E4</f>
        <v xml:space="preserve">Transferencias Corrientes Netas </v>
      </c>
      <c r="E229" s="195" t="s">
        <v>100</v>
      </c>
      <c r="F229" s="195" t="s">
        <v>36</v>
      </c>
      <c r="G229" s="73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022" t="s">
        <v>20</v>
      </c>
      <c r="S229" s="1022"/>
      <c r="T229" s="1022"/>
      <c r="U229" s="1022"/>
      <c r="V229" s="1022"/>
      <c r="W229" s="1022"/>
      <c r="X229" s="1022"/>
      <c r="Y229" s="1022"/>
      <c r="Z229" s="1022"/>
      <c r="AA229" s="1022"/>
      <c r="AB229" s="1022"/>
      <c r="AC229" s="1022"/>
      <c r="AD229" s="1022"/>
      <c r="AE229" s="1022"/>
      <c r="AF229" s="1022"/>
      <c r="AG229" s="1022"/>
      <c r="AH229" s="1022"/>
      <c r="AI229" s="1022"/>
      <c r="AJ229" s="1022"/>
      <c r="AK229" s="1022"/>
      <c r="AL229" s="1022"/>
      <c r="AM229" s="1022"/>
      <c r="AN229" s="1022"/>
      <c r="AO229" s="1022"/>
      <c r="AP229" s="1022"/>
      <c r="AQ229" s="1022"/>
      <c r="AR229" s="1022"/>
      <c r="AS229" s="1022"/>
      <c r="AT229" s="1022"/>
      <c r="AU229" s="1022"/>
      <c r="AV229" s="1022"/>
      <c r="AW229" s="1021" t="s">
        <v>915</v>
      </c>
      <c r="AX229" s="1021"/>
      <c r="AY229" s="1021"/>
      <c r="AZ229" s="1021"/>
      <c r="BA229" s="1021"/>
      <c r="BB229" s="1021"/>
      <c r="BC229" s="1021"/>
      <c r="BD229" s="1021"/>
      <c r="BE229" s="1021"/>
      <c r="BF229" s="1021"/>
      <c r="BG229" s="1021"/>
      <c r="BH229" s="1021"/>
      <c r="BI229" s="1021"/>
      <c r="BJ229" s="1021"/>
      <c r="BK229" s="1021"/>
      <c r="BL229" s="1021"/>
      <c r="BM229" s="1021"/>
      <c r="BN229" s="1021"/>
      <c r="BO229" s="1021"/>
      <c r="BP229" s="1021"/>
      <c r="BQ229" s="1021"/>
      <c r="BR229" s="1021"/>
      <c r="BS229" s="1021"/>
      <c r="BT229" s="1021"/>
      <c r="BU229" s="1021"/>
      <c r="BV229" s="1021"/>
      <c r="BW229" s="1021"/>
      <c r="BX229" s="1021"/>
    </row>
    <row r="230" spans="1:76" ht="12.75" hidden="1" customHeight="1" outlineLevel="1">
      <c r="A230" s="159"/>
      <c r="B230" s="1"/>
      <c r="C230" s="73" t="str">
        <f>+Hogares!F5</f>
        <v>RBD.HG_ISFLSH</v>
      </c>
      <c r="D230" s="385" t="str">
        <f>+Hogares!F4</f>
        <v>Renta disponible bruta</v>
      </c>
      <c r="E230" s="195" t="s">
        <v>100</v>
      </c>
      <c r="F230" s="195" t="s">
        <v>36</v>
      </c>
      <c r="G230" s="73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022" t="s">
        <v>20</v>
      </c>
      <c r="S230" s="1022"/>
      <c r="T230" s="1022"/>
      <c r="U230" s="1022"/>
      <c r="V230" s="1022"/>
      <c r="W230" s="1022"/>
      <c r="X230" s="1022"/>
      <c r="Y230" s="1022"/>
      <c r="Z230" s="1022"/>
      <c r="AA230" s="1022"/>
      <c r="AB230" s="1022"/>
      <c r="AC230" s="1022"/>
      <c r="AD230" s="1022"/>
      <c r="AE230" s="1022"/>
      <c r="AF230" s="1022"/>
      <c r="AG230" s="1022"/>
      <c r="AH230" s="1022"/>
      <c r="AI230" s="1022"/>
      <c r="AJ230" s="1022"/>
      <c r="AK230" s="1022"/>
      <c r="AL230" s="1022"/>
      <c r="AM230" s="1022"/>
      <c r="AN230" s="1022"/>
      <c r="AO230" s="1022"/>
      <c r="AP230" s="1022"/>
      <c r="AQ230" s="1022"/>
      <c r="AR230" s="1022"/>
      <c r="AS230" s="1022"/>
      <c r="AT230" s="1022"/>
      <c r="AU230" s="1022"/>
      <c r="AV230" s="1022"/>
      <c r="AW230" s="1021" t="s">
        <v>915</v>
      </c>
      <c r="AX230" s="1021"/>
      <c r="AY230" s="1021"/>
      <c r="AZ230" s="1021"/>
      <c r="BA230" s="1021"/>
      <c r="BB230" s="1021"/>
      <c r="BC230" s="1021"/>
      <c r="BD230" s="1021"/>
      <c r="BE230" s="1021"/>
      <c r="BF230" s="1021"/>
      <c r="BG230" s="1021"/>
      <c r="BH230" s="1021"/>
      <c r="BI230" s="1021"/>
      <c r="BJ230" s="1021"/>
      <c r="BK230" s="1021"/>
      <c r="BL230" s="1021"/>
      <c r="BM230" s="1021"/>
      <c r="BN230" s="1021"/>
      <c r="BO230" s="1021"/>
      <c r="BP230" s="1021"/>
      <c r="BQ230" s="1021"/>
      <c r="BR230" s="1021"/>
      <c r="BS230" s="1021"/>
      <c r="BT230" s="1021"/>
      <c r="BU230" s="1021"/>
      <c r="BV230" s="1021"/>
      <c r="BW230" s="1021"/>
      <c r="BX230" s="1021"/>
    </row>
    <row r="231" spans="1:76" ht="12.75" hidden="1" customHeight="1" outlineLevel="1">
      <c r="A231" s="159"/>
      <c r="B231" s="1"/>
      <c r="C231" s="73" t="str">
        <f>+Hogares!G5</f>
        <v>Cpr</v>
      </c>
      <c r="D231" s="385" t="str">
        <f>+Hogares!G4</f>
        <v>Gasto en consumo final de los hogares e ISFLSH</v>
      </c>
      <c r="E231" s="195" t="s">
        <v>100</v>
      </c>
      <c r="F231" s="195" t="s">
        <v>36</v>
      </c>
      <c r="G231" s="532"/>
      <c r="H231" s="1022" t="s">
        <v>3</v>
      </c>
      <c r="I231" s="1022"/>
      <c r="J231" s="1022"/>
      <c r="K231" s="1022"/>
      <c r="L231" s="1022"/>
      <c r="M231" s="1022"/>
      <c r="N231" s="1022"/>
      <c r="O231" s="1022"/>
      <c r="P231" s="1022"/>
      <c r="Q231" s="1022"/>
      <c r="R231" s="1021" t="s">
        <v>4</v>
      </c>
      <c r="S231" s="1021"/>
      <c r="T231" s="1021"/>
      <c r="U231" s="1021"/>
      <c r="V231" s="1021"/>
      <c r="W231" s="1021"/>
      <c r="X231" s="1021"/>
      <c r="Y231" s="1021"/>
      <c r="Z231" s="1021"/>
      <c r="AA231" s="1021"/>
      <c r="AB231" s="1021"/>
      <c r="AC231" s="1021"/>
      <c r="AD231" s="1021"/>
      <c r="AE231" s="1021"/>
      <c r="AF231" s="1021"/>
      <c r="AG231" s="1021"/>
      <c r="AH231" s="1022" t="s">
        <v>5</v>
      </c>
      <c r="AI231" s="1022"/>
      <c r="AJ231" s="1022"/>
      <c r="AK231" s="1022"/>
      <c r="AL231" s="1022"/>
      <c r="AM231" s="1022"/>
      <c r="AN231" s="1022"/>
      <c r="AO231" s="1022"/>
      <c r="AP231" s="1022"/>
      <c r="AQ231" s="1022"/>
      <c r="AR231" s="1022"/>
      <c r="AS231" s="1022"/>
      <c r="AT231" s="1022"/>
      <c r="AU231" s="1022"/>
      <c r="AV231" s="1022"/>
      <c r="AW231" s="1021" t="s">
        <v>915</v>
      </c>
      <c r="AX231" s="1021"/>
      <c r="AY231" s="1021"/>
      <c r="AZ231" s="1021"/>
      <c r="BA231" s="1021"/>
      <c r="BB231" s="1021"/>
      <c r="BC231" s="1021"/>
      <c r="BD231" s="1021"/>
      <c r="BE231" s="1021"/>
      <c r="BF231" s="1021"/>
      <c r="BG231" s="1021"/>
      <c r="BH231" s="1021"/>
      <c r="BI231" s="1021"/>
      <c r="BJ231" s="1021"/>
      <c r="BK231" s="1021"/>
      <c r="BL231" s="1021"/>
      <c r="BM231" s="1021"/>
      <c r="BN231" s="1021"/>
      <c r="BO231" s="1021"/>
      <c r="BP231" s="1021"/>
      <c r="BQ231" s="1021"/>
      <c r="BR231" s="1021"/>
      <c r="BS231" s="1021"/>
      <c r="BT231" s="1021"/>
      <c r="BU231" s="1021"/>
      <c r="BV231" s="1021"/>
      <c r="BW231" s="1021"/>
      <c r="BX231" s="1021"/>
    </row>
    <row r="232" spans="1:76" ht="12.75" hidden="1" customHeight="1" outlineLevel="1">
      <c r="A232" s="159"/>
      <c r="B232" s="1"/>
      <c r="C232" s="73" t="str">
        <f>+Hogares!H5</f>
        <v>AJVPHRFP.HG_ISFLSH</v>
      </c>
      <c r="D232" s="385" t="str">
        <f>+Hogares!H4</f>
        <v>Ajuste por la variación de la participación neta de los hogares en las reservas de los fondos de pensiones</v>
      </c>
      <c r="E232" s="195" t="s">
        <v>100</v>
      </c>
      <c r="F232" s="195" t="s">
        <v>36</v>
      </c>
      <c r="G232" s="73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022" t="s">
        <v>20</v>
      </c>
      <c r="S232" s="1022"/>
      <c r="T232" s="1022"/>
      <c r="U232" s="1022"/>
      <c r="V232" s="1022"/>
      <c r="W232" s="1022"/>
      <c r="X232" s="1022"/>
      <c r="Y232" s="1022"/>
      <c r="Z232" s="1022"/>
      <c r="AA232" s="1022"/>
      <c r="AB232" s="1022"/>
      <c r="AC232" s="1022"/>
      <c r="AD232" s="1022"/>
      <c r="AE232" s="1022"/>
      <c r="AF232" s="1022"/>
      <c r="AG232" s="1022"/>
      <c r="AH232" s="1022"/>
      <c r="AI232" s="1022"/>
      <c r="AJ232" s="1022"/>
      <c r="AK232" s="1022"/>
      <c r="AL232" s="1022"/>
      <c r="AM232" s="1022"/>
      <c r="AN232" s="1022"/>
      <c r="AO232" s="1022"/>
      <c r="AP232" s="1022"/>
      <c r="AQ232" s="1022"/>
      <c r="AR232" s="1022"/>
      <c r="AS232" s="1022"/>
      <c r="AT232" s="1022"/>
      <c r="AU232" s="1022"/>
      <c r="AV232" s="1022"/>
      <c r="AW232" s="1021" t="s">
        <v>915</v>
      </c>
      <c r="AX232" s="1021"/>
      <c r="AY232" s="1021"/>
      <c r="AZ232" s="1021"/>
      <c r="BA232" s="1021"/>
      <c r="BB232" s="1021"/>
      <c r="BC232" s="1021"/>
      <c r="BD232" s="1021"/>
      <c r="BE232" s="1021"/>
      <c r="BF232" s="1021"/>
      <c r="BG232" s="1021"/>
      <c r="BH232" s="1021"/>
      <c r="BI232" s="1021"/>
      <c r="BJ232" s="1021"/>
      <c r="BK232" s="1021"/>
      <c r="BL232" s="1021"/>
      <c r="BM232" s="1021"/>
      <c r="BN232" s="1021"/>
      <c r="BO232" s="1021"/>
      <c r="BP232" s="1021"/>
      <c r="BQ232" s="1021"/>
      <c r="BR232" s="1021"/>
      <c r="BS232" s="1021"/>
      <c r="BT232" s="1021"/>
      <c r="BU232" s="1021"/>
      <c r="BV232" s="1021"/>
      <c r="BW232" s="1021"/>
      <c r="BX232" s="1021"/>
    </row>
    <row r="233" spans="1:76" ht="12.75" hidden="1" customHeight="1" outlineLevel="1">
      <c r="A233" s="159"/>
      <c r="B233" s="1"/>
      <c r="C233" s="73" t="str">
        <f>+Hogares!I5</f>
        <v>S.HG_ISFLSH</v>
      </c>
      <c r="D233" s="385" t="str">
        <f>+Hogares!I4</f>
        <v>Ahorro de las familias</v>
      </c>
      <c r="E233" s="195" t="s">
        <v>100</v>
      </c>
      <c r="F233" s="195" t="s">
        <v>36</v>
      </c>
      <c r="G233" s="73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022" t="s">
        <v>20</v>
      </c>
      <c r="S233" s="1022"/>
      <c r="T233" s="1022"/>
      <c r="U233" s="1022"/>
      <c r="V233" s="1022"/>
      <c r="W233" s="1022"/>
      <c r="X233" s="1022"/>
      <c r="Y233" s="1022"/>
      <c r="Z233" s="1022"/>
      <c r="AA233" s="1022"/>
      <c r="AB233" s="1022"/>
      <c r="AC233" s="1022"/>
      <c r="AD233" s="1022"/>
      <c r="AE233" s="1022"/>
      <c r="AF233" s="1022"/>
      <c r="AG233" s="1022"/>
      <c r="AH233" s="1022"/>
      <c r="AI233" s="1022"/>
      <c r="AJ233" s="1022"/>
      <c r="AK233" s="1022"/>
      <c r="AL233" s="1022"/>
      <c r="AM233" s="1022"/>
      <c r="AN233" s="1022"/>
      <c r="AO233" s="1022"/>
      <c r="AP233" s="1022"/>
      <c r="AQ233" s="1022"/>
      <c r="AR233" s="1022"/>
      <c r="AS233" s="1022"/>
      <c r="AT233" s="1022"/>
      <c r="AU233" s="1022"/>
      <c r="AV233" s="1022"/>
      <c r="AW233" s="1021" t="s">
        <v>915</v>
      </c>
      <c r="AX233" s="1021"/>
      <c r="AY233" s="1021"/>
      <c r="AZ233" s="1021"/>
      <c r="BA233" s="1021"/>
      <c r="BB233" s="1021"/>
      <c r="BC233" s="1021"/>
      <c r="BD233" s="1021"/>
      <c r="BE233" s="1021"/>
      <c r="BF233" s="1021"/>
      <c r="BG233" s="1021"/>
      <c r="BH233" s="1021"/>
      <c r="BI233" s="1021"/>
      <c r="BJ233" s="1021"/>
      <c r="BK233" s="1021"/>
      <c r="BL233" s="1021"/>
      <c r="BM233" s="1021"/>
      <c r="BN233" s="1021"/>
      <c r="BO233" s="1021"/>
      <c r="BP233" s="1021"/>
      <c r="BQ233" s="1021"/>
      <c r="BR233" s="1021"/>
      <c r="BS233" s="1021"/>
      <c r="BT233" s="1021"/>
      <c r="BU233" s="1021"/>
      <c r="BV233" s="1021"/>
      <c r="BW233" s="1021"/>
      <c r="BX233" s="1021"/>
    </row>
    <row r="234" spans="1:76" ht="12.75" hidden="1" customHeight="1" outlineLevel="1">
      <c r="A234" s="159"/>
      <c r="B234" s="1"/>
      <c r="C234" s="73" t="str">
        <f>+Hogares!J5</f>
        <v>TaS.HG_ISFLSH</v>
      </c>
      <c r="D234" s="385" t="str">
        <f>+Hogares!J4</f>
        <v>Tasa de ahorro de las familias</v>
      </c>
      <c r="E234" s="195" t="s">
        <v>613</v>
      </c>
      <c r="F234" s="195" t="s">
        <v>38</v>
      </c>
      <c r="G234" s="73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022" t="s">
        <v>20</v>
      </c>
      <c r="S234" s="1022"/>
      <c r="T234" s="1022"/>
      <c r="U234" s="1022"/>
      <c r="V234" s="1022"/>
      <c r="W234" s="1022"/>
      <c r="X234" s="1022"/>
      <c r="Y234" s="1022"/>
      <c r="Z234" s="1022"/>
      <c r="AA234" s="1022"/>
      <c r="AB234" s="1022"/>
      <c r="AC234" s="1022"/>
      <c r="AD234" s="1022"/>
      <c r="AE234" s="1022"/>
      <c r="AF234" s="1022"/>
      <c r="AG234" s="1022"/>
      <c r="AH234" s="1022"/>
      <c r="AI234" s="1022"/>
      <c r="AJ234" s="1022"/>
      <c r="AK234" s="1022"/>
      <c r="AL234" s="1022"/>
      <c r="AM234" s="1022"/>
      <c r="AN234" s="1022"/>
      <c r="AO234" s="1022"/>
      <c r="AP234" s="1022"/>
      <c r="AQ234" s="1022"/>
      <c r="AR234" s="1022"/>
      <c r="AS234" s="1022"/>
      <c r="AT234" s="1022"/>
      <c r="AU234" s="1022"/>
      <c r="AV234" s="1022"/>
      <c r="AW234" s="1021" t="s">
        <v>915</v>
      </c>
      <c r="AX234" s="1021"/>
      <c r="AY234" s="1021"/>
      <c r="AZ234" s="1021"/>
      <c r="BA234" s="1021"/>
      <c r="BB234" s="1021"/>
      <c r="BC234" s="1021"/>
      <c r="BD234" s="1021"/>
      <c r="BE234" s="1021"/>
      <c r="BF234" s="1021"/>
      <c r="BG234" s="1021"/>
      <c r="BH234" s="1021"/>
      <c r="BI234" s="1021"/>
      <c r="BJ234" s="1021"/>
      <c r="BK234" s="1021"/>
      <c r="BL234" s="1021"/>
      <c r="BM234" s="1021"/>
      <c r="BN234" s="1021"/>
      <c r="BO234" s="1021"/>
      <c r="BP234" s="1021"/>
      <c r="BQ234" s="1021"/>
      <c r="BR234" s="1021"/>
      <c r="BS234" s="1021"/>
      <c r="BT234" s="1021"/>
      <c r="BU234" s="1021"/>
      <c r="BV234" s="1021"/>
      <c r="BW234" s="1021"/>
      <c r="BX234" s="1021"/>
    </row>
    <row r="235" spans="1:76" ht="12.75" hidden="1" customHeight="1" outlineLevel="1">
      <c r="A235" s="159"/>
      <c r="B235" s="1"/>
      <c r="C235" s="170"/>
      <c r="D235" s="160"/>
      <c r="E235" s="160"/>
      <c r="F235" s="208"/>
      <c r="G235" s="180"/>
      <c r="H235" s="177"/>
      <c r="I235" s="177"/>
      <c r="J235" s="177"/>
      <c r="K235" s="177"/>
      <c r="L235" s="177"/>
      <c r="M235" s="177"/>
      <c r="N235" s="177"/>
      <c r="O235" s="177"/>
      <c r="P235" s="177"/>
      <c r="Q235" s="177"/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77"/>
      <c r="AU235" s="177"/>
      <c r="AV235" s="177"/>
      <c r="AW235" s="173"/>
      <c r="AX235" s="173"/>
      <c r="AY235" s="173"/>
      <c r="AZ235" s="173"/>
      <c r="BA235" s="173"/>
      <c r="BB235" s="173"/>
      <c r="BC235" s="173"/>
      <c r="BD235" s="173"/>
      <c r="BE235" s="173"/>
      <c r="BF235" s="173"/>
      <c r="BG235" s="173"/>
      <c r="BH235" s="173"/>
      <c r="BI235" s="173"/>
    </row>
    <row r="236" spans="1:76" ht="12.75" customHeight="1" collapsed="1">
      <c r="A236" s="159"/>
      <c r="B236" s="1"/>
      <c r="C236" s="170"/>
      <c r="D236" s="160"/>
      <c r="E236" s="160"/>
      <c r="F236" s="208"/>
      <c r="G236" s="180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  <c r="W236" s="173"/>
      <c r="X236" s="173"/>
      <c r="Y236" s="173"/>
      <c r="Z236" s="173"/>
      <c r="AA236" s="173"/>
      <c r="AB236" s="173"/>
      <c r="AC236" s="173"/>
      <c r="AD236" s="173"/>
      <c r="AE236" s="173"/>
      <c r="AF236" s="173"/>
      <c r="AG236" s="173"/>
      <c r="AH236" s="173"/>
      <c r="AI236" s="173"/>
      <c r="AJ236" s="173"/>
      <c r="AK236" s="173"/>
      <c r="AL236" s="173"/>
      <c r="AM236" s="173"/>
      <c r="AN236" s="173"/>
      <c r="AO236" s="173"/>
      <c r="AP236" s="173"/>
      <c r="AQ236" s="173"/>
      <c r="AR236" s="173"/>
      <c r="AS236" s="173"/>
      <c r="AT236" s="173"/>
      <c r="AU236" s="173"/>
      <c r="AV236" s="173"/>
      <c r="AW236" s="173"/>
      <c r="AX236" s="173"/>
      <c r="AY236" s="173"/>
      <c r="AZ236" s="173"/>
      <c r="BA236" s="173"/>
      <c r="BB236" s="173"/>
      <c r="BC236" s="173"/>
      <c r="BD236" s="173"/>
      <c r="BE236" s="173"/>
      <c r="BF236" s="173"/>
      <c r="BG236" s="173"/>
      <c r="BH236" s="173"/>
      <c r="BI236" s="173"/>
    </row>
    <row r="237" spans="1:76" ht="12.75" customHeight="1">
      <c r="A237" s="158" t="s">
        <v>220</v>
      </c>
      <c r="B237" s="408" t="str">
        <f>+'Resto del Mundo'!B1</f>
        <v>CUADRO 21:    CUENTAS DEL RESTO DEL MUNDO</v>
      </c>
      <c r="C237" s="411"/>
      <c r="D237" s="409"/>
      <c r="E237" s="409"/>
      <c r="F237" s="410"/>
      <c r="G237" s="410"/>
      <c r="H237" s="1024"/>
      <c r="I237" s="1025"/>
      <c r="J237" s="1025"/>
      <c r="K237" s="1025"/>
      <c r="L237" s="1025"/>
      <c r="M237" s="1025"/>
      <c r="N237" s="1025"/>
      <c r="O237" s="1025"/>
      <c r="P237" s="1025"/>
      <c r="Q237" s="1025"/>
      <c r="R237" s="1025"/>
      <c r="S237" s="1025"/>
      <c r="T237" s="1025"/>
      <c r="U237" s="1025"/>
      <c r="V237" s="1025"/>
      <c r="W237" s="1025"/>
      <c r="X237" s="1025"/>
      <c r="Y237" s="1025"/>
      <c r="Z237" s="1025"/>
      <c r="AA237" s="1025"/>
      <c r="AB237" s="1025"/>
      <c r="AC237" s="1025"/>
      <c r="AD237" s="1025"/>
      <c r="AE237" s="1025"/>
      <c r="AF237" s="1025"/>
      <c r="AG237" s="1025"/>
      <c r="AH237" s="1025"/>
      <c r="AI237" s="1025"/>
      <c r="AJ237" s="1025"/>
      <c r="AK237" s="1025"/>
      <c r="AL237" s="1025"/>
      <c r="AM237" s="1025"/>
      <c r="AN237" s="1025"/>
      <c r="AO237" s="1025"/>
      <c r="AP237" s="1025"/>
      <c r="AQ237" s="1025"/>
      <c r="AR237" s="1025"/>
      <c r="AS237" s="1025"/>
      <c r="AT237" s="1025"/>
      <c r="AU237" s="1025"/>
      <c r="AV237" s="1025"/>
      <c r="AW237" s="1025"/>
      <c r="AX237" s="1025"/>
      <c r="AY237" s="1025"/>
      <c r="AZ237" s="1025"/>
      <c r="BA237" s="1025"/>
      <c r="BB237" s="1025"/>
      <c r="BC237" s="1025"/>
      <c r="BD237" s="1025"/>
      <c r="BE237" s="1025"/>
      <c r="BF237" s="1025"/>
      <c r="BG237" s="1025"/>
      <c r="BH237" s="1025"/>
      <c r="BI237" s="1025"/>
      <c r="BJ237" s="1025"/>
      <c r="BK237" s="1025"/>
      <c r="BL237" s="1025"/>
      <c r="BM237" s="1025"/>
      <c r="BN237" s="1025"/>
      <c r="BO237" s="1025"/>
      <c r="BP237" s="1025"/>
      <c r="BQ237" s="1025"/>
      <c r="BR237" s="1025"/>
      <c r="BS237" s="1025"/>
      <c r="BT237" s="1025"/>
      <c r="BU237" s="1025"/>
      <c r="BV237" s="1025"/>
      <c r="BW237" s="1025"/>
      <c r="BX237" s="1025"/>
    </row>
    <row r="238" spans="1:76" ht="12.75" hidden="1" customHeight="1" outlineLevel="1">
      <c r="A238" s="159"/>
      <c r="B238" s="1"/>
      <c r="C238" s="170"/>
      <c r="D238" s="160"/>
      <c r="E238" s="160"/>
      <c r="F238" s="208"/>
      <c r="G238" s="162"/>
      <c r="H238" s="173"/>
      <c r="I238" s="173"/>
      <c r="J238" s="173"/>
      <c r="K238" s="173"/>
      <c r="L238" s="173"/>
      <c r="M238" s="173"/>
      <c r="N238" s="173"/>
      <c r="O238" s="173"/>
      <c r="P238" s="173"/>
      <c r="Q238" s="173"/>
      <c r="R238" s="173"/>
      <c r="S238" s="173"/>
      <c r="T238" s="173"/>
      <c r="U238" s="173"/>
      <c r="V238" s="173"/>
      <c r="W238" s="173"/>
      <c r="X238" s="173"/>
      <c r="Y238" s="173"/>
      <c r="Z238" s="173"/>
      <c r="AA238" s="173"/>
      <c r="AB238" s="173"/>
      <c r="AC238" s="173"/>
      <c r="AD238" s="173"/>
      <c r="AE238" s="173"/>
      <c r="AF238" s="173"/>
      <c r="AG238" s="173"/>
      <c r="AH238" s="173"/>
      <c r="AI238" s="173"/>
      <c r="AJ238" s="173"/>
      <c r="AK238" s="173"/>
      <c r="AL238" s="173"/>
      <c r="AM238" s="173"/>
      <c r="AN238" s="173"/>
      <c r="AO238" s="173"/>
      <c r="AP238" s="173"/>
      <c r="AQ238" s="173"/>
      <c r="AR238" s="173"/>
      <c r="AS238" s="173"/>
      <c r="AT238" s="173"/>
      <c r="AU238" s="173"/>
      <c r="AV238" s="173"/>
      <c r="AW238" s="173"/>
      <c r="AX238" s="173"/>
      <c r="AY238" s="173"/>
      <c r="AZ238" s="173"/>
      <c r="BA238" s="173"/>
      <c r="BB238" s="173"/>
      <c r="BC238" s="173"/>
      <c r="BD238" s="173"/>
      <c r="BE238" s="173"/>
      <c r="BF238" s="173"/>
      <c r="BG238" s="173"/>
      <c r="BH238" s="173"/>
      <c r="BI238" s="173"/>
    </row>
    <row r="239" spans="1:76" ht="12.75" hidden="1" customHeight="1" outlineLevel="1">
      <c r="A239" s="159"/>
      <c r="B239" s="1"/>
      <c r="C239" s="191" t="str">
        <f>+'Resto del Mundo'!B5</f>
        <v>PIBpm</v>
      </c>
      <c r="D239" s="386" t="str">
        <f>+'Resto del Mundo'!B4</f>
        <v>Producto Interior Bruto a precios corrientes</v>
      </c>
      <c r="E239" s="194" t="s">
        <v>100</v>
      </c>
      <c r="F239" s="194" t="s">
        <v>585</v>
      </c>
      <c r="G239" s="532"/>
      <c r="H239" s="1022" t="s">
        <v>3</v>
      </c>
      <c r="I239" s="1022"/>
      <c r="J239" s="1022"/>
      <c r="K239" s="1022"/>
      <c r="L239" s="1022"/>
      <c r="M239" s="1022"/>
      <c r="N239" s="1022"/>
      <c r="O239" s="1022"/>
      <c r="P239" s="1022"/>
      <c r="Q239" s="1022"/>
      <c r="R239" s="1021" t="s">
        <v>4</v>
      </c>
      <c r="S239" s="1021"/>
      <c r="T239" s="1021"/>
      <c r="U239" s="1021"/>
      <c r="V239" s="1021"/>
      <c r="W239" s="1021"/>
      <c r="X239" s="1021"/>
      <c r="Y239" s="1021"/>
      <c r="Z239" s="1021"/>
      <c r="AA239" s="1021"/>
      <c r="AB239" s="1021"/>
      <c r="AC239" s="1021"/>
      <c r="AD239" s="1021"/>
      <c r="AE239" s="1021"/>
      <c r="AF239" s="1021"/>
      <c r="AG239" s="1021"/>
      <c r="AH239" s="1022" t="s">
        <v>5</v>
      </c>
      <c r="AI239" s="1022"/>
      <c r="AJ239" s="1022"/>
      <c r="AK239" s="1022"/>
      <c r="AL239" s="1022"/>
      <c r="AM239" s="1022"/>
      <c r="AN239" s="1022"/>
      <c r="AO239" s="1022"/>
      <c r="AP239" s="1022"/>
      <c r="AQ239" s="1022"/>
      <c r="AR239" s="1022"/>
      <c r="AS239" s="1022"/>
      <c r="AT239" s="1022"/>
      <c r="AU239" s="1022"/>
      <c r="AV239" s="1022"/>
      <c r="AW239" s="1021" t="s">
        <v>915</v>
      </c>
      <c r="AX239" s="1021"/>
      <c r="AY239" s="1021"/>
      <c r="AZ239" s="1021"/>
      <c r="BA239" s="1021"/>
      <c r="BB239" s="1021"/>
      <c r="BC239" s="1021"/>
      <c r="BD239" s="1021"/>
      <c r="BE239" s="1021"/>
      <c r="BF239" s="1021"/>
      <c r="BG239" s="1021"/>
      <c r="BH239" s="1021"/>
      <c r="BI239" s="1021"/>
      <c r="BJ239" s="1021"/>
      <c r="BK239" s="1021"/>
      <c r="BL239" s="1021"/>
      <c r="BM239" s="1021"/>
      <c r="BN239" s="1021"/>
      <c r="BO239" s="1021"/>
      <c r="BP239" s="1021"/>
      <c r="BQ239" s="1021"/>
      <c r="BR239" s="1021"/>
      <c r="BS239" s="1021"/>
      <c r="BT239" s="1021"/>
      <c r="BU239" s="1021"/>
      <c r="BV239" s="1021"/>
      <c r="BW239" s="1021"/>
      <c r="BX239" s="1021"/>
    </row>
    <row r="240" spans="1:76" ht="12.75" hidden="1" customHeight="1" outlineLevel="1">
      <c r="A240" s="159"/>
      <c r="B240" s="1"/>
      <c r="C240" s="191" t="str">
        <f>+'Resto del Mundo'!C5</f>
        <v>X</v>
      </c>
      <c r="D240" s="386" t="str">
        <f>+'Resto del Mundo'!C4</f>
        <v>Exportaciones de bienes y servicios</v>
      </c>
      <c r="E240" s="194" t="s">
        <v>100</v>
      </c>
      <c r="F240" s="194" t="s">
        <v>585</v>
      </c>
      <c r="G240" s="532"/>
      <c r="H240" s="1022" t="s">
        <v>3</v>
      </c>
      <c r="I240" s="1022"/>
      <c r="J240" s="1022"/>
      <c r="K240" s="1022"/>
      <c r="L240" s="1022"/>
      <c r="M240" s="1022"/>
      <c r="N240" s="1022"/>
      <c r="O240" s="1022"/>
      <c r="P240" s="1022"/>
      <c r="Q240" s="1022"/>
      <c r="R240" s="1021" t="s">
        <v>4</v>
      </c>
      <c r="S240" s="1021"/>
      <c r="T240" s="1021"/>
      <c r="U240" s="1021"/>
      <c r="V240" s="1021"/>
      <c r="W240" s="1021"/>
      <c r="X240" s="1021"/>
      <c r="Y240" s="1021"/>
      <c r="Z240" s="1021"/>
      <c r="AA240" s="1021"/>
      <c r="AB240" s="1021"/>
      <c r="AC240" s="1021"/>
      <c r="AD240" s="1021"/>
      <c r="AE240" s="1021"/>
      <c r="AF240" s="1021"/>
      <c r="AG240" s="1021"/>
      <c r="AH240" s="1022" t="s">
        <v>5</v>
      </c>
      <c r="AI240" s="1022"/>
      <c r="AJ240" s="1022"/>
      <c r="AK240" s="1022"/>
      <c r="AL240" s="1022"/>
      <c r="AM240" s="1022"/>
      <c r="AN240" s="1022"/>
      <c r="AO240" s="1022"/>
      <c r="AP240" s="1022"/>
      <c r="AQ240" s="1022"/>
      <c r="AR240" s="1022"/>
      <c r="AS240" s="1022"/>
      <c r="AT240" s="1022"/>
      <c r="AU240" s="1022"/>
      <c r="AV240" s="1022"/>
      <c r="AW240" s="1021" t="s">
        <v>915</v>
      </c>
      <c r="AX240" s="1021"/>
      <c r="AY240" s="1021"/>
      <c r="AZ240" s="1021"/>
      <c r="BA240" s="1021"/>
      <c r="BB240" s="1021"/>
      <c r="BC240" s="1021"/>
      <c r="BD240" s="1021"/>
      <c r="BE240" s="1021"/>
      <c r="BF240" s="1021"/>
      <c r="BG240" s="1021"/>
      <c r="BH240" s="1021"/>
      <c r="BI240" s="1021"/>
      <c r="BJ240" s="1021"/>
      <c r="BK240" s="1021"/>
      <c r="BL240" s="1021"/>
      <c r="BM240" s="1021"/>
      <c r="BN240" s="1021"/>
      <c r="BO240" s="1021"/>
      <c r="BP240" s="1021"/>
      <c r="BQ240" s="1021"/>
      <c r="BR240" s="1021"/>
      <c r="BS240" s="1021"/>
      <c r="BT240" s="1021"/>
      <c r="BU240" s="1021"/>
      <c r="BV240" s="1021"/>
      <c r="BW240" s="1021"/>
      <c r="BX240" s="1021"/>
    </row>
    <row r="241" spans="1:76" ht="12.75" hidden="1" customHeight="1" outlineLevel="1">
      <c r="A241" s="159"/>
      <c r="B241" s="1"/>
      <c r="C241" s="191" t="str">
        <f>+'Resto del Mundo'!D5</f>
        <v>XB</v>
      </c>
      <c r="D241" s="386" t="str">
        <f>+'Resto del Mundo'!D4</f>
        <v>Exportaciones de bienes</v>
      </c>
      <c r="E241" s="194" t="s">
        <v>100</v>
      </c>
      <c r="F241" s="194" t="s">
        <v>585</v>
      </c>
      <c r="G241" s="532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021" t="s">
        <v>20</v>
      </c>
      <c r="S241" s="1021"/>
      <c r="T241" s="1021"/>
      <c r="U241" s="1021"/>
      <c r="V241" s="1021"/>
      <c r="W241" s="1021"/>
      <c r="X241" s="1022" t="s">
        <v>4</v>
      </c>
      <c r="Y241" s="1022"/>
      <c r="Z241" s="1022"/>
      <c r="AA241" s="1022"/>
      <c r="AB241" s="1022"/>
      <c r="AC241" s="1022"/>
      <c r="AD241" s="1022"/>
      <c r="AE241" s="1022"/>
      <c r="AF241" s="1022"/>
      <c r="AG241" s="1022"/>
      <c r="AH241" s="1022"/>
      <c r="AI241" s="1022"/>
      <c r="AJ241" s="1022"/>
      <c r="AK241" s="1022"/>
      <c r="AL241" s="1022"/>
      <c r="AM241" s="1022"/>
      <c r="AN241" s="1022"/>
      <c r="AO241" s="1022"/>
      <c r="AP241" s="1022"/>
      <c r="AQ241" s="1022"/>
      <c r="AR241" s="1022"/>
      <c r="AS241" s="1022"/>
      <c r="AT241" s="1022"/>
      <c r="AU241" s="1022"/>
      <c r="AV241" s="1022"/>
      <c r="AW241" s="1021" t="s">
        <v>915</v>
      </c>
      <c r="AX241" s="1021"/>
      <c r="AY241" s="1021"/>
      <c r="AZ241" s="1021"/>
      <c r="BA241" s="1021"/>
      <c r="BB241" s="1021"/>
      <c r="BC241" s="1021"/>
      <c r="BD241" s="1021"/>
      <c r="BE241" s="1021"/>
      <c r="BF241" s="1021"/>
      <c r="BG241" s="1021"/>
      <c r="BH241" s="1021"/>
      <c r="BI241" s="1021"/>
      <c r="BJ241" s="1021"/>
      <c r="BK241" s="1021"/>
      <c r="BL241" s="1021"/>
      <c r="BM241" s="1021"/>
      <c r="BN241" s="1021"/>
      <c r="BO241" s="1021"/>
      <c r="BP241" s="1021"/>
      <c r="BQ241" s="1021"/>
      <c r="BR241" s="1021"/>
      <c r="BS241" s="1021"/>
      <c r="BT241" s="1021"/>
      <c r="BU241" s="1021"/>
      <c r="BV241" s="1021"/>
      <c r="BW241" s="1021"/>
      <c r="BX241" s="1021"/>
    </row>
    <row r="242" spans="1:76" ht="12.75" hidden="1" customHeight="1" outlineLevel="1">
      <c r="A242" s="159"/>
      <c r="B242" s="1"/>
      <c r="C242" s="191" t="str">
        <f>+'Resto del Mundo'!E5</f>
        <v>XS</v>
      </c>
      <c r="D242" s="386" t="str">
        <f>+'Resto del Mundo'!E4</f>
        <v>Exportaciones de servicios</v>
      </c>
      <c r="E242" s="194" t="s">
        <v>100</v>
      </c>
      <c r="F242" s="194" t="s">
        <v>585</v>
      </c>
      <c r="G242" s="532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021" t="s">
        <v>20</v>
      </c>
      <c r="S242" s="1021"/>
      <c r="T242" s="1021"/>
      <c r="U242" s="1021"/>
      <c r="V242" s="1021"/>
      <c r="W242" s="1021"/>
      <c r="X242" s="1022" t="s">
        <v>4</v>
      </c>
      <c r="Y242" s="1022"/>
      <c r="Z242" s="1022"/>
      <c r="AA242" s="1022"/>
      <c r="AB242" s="1022"/>
      <c r="AC242" s="1022"/>
      <c r="AD242" s="1022"/>
      <c r="AE242" s="1022"/>
      <c r="AF242" s="1022"/>
      <c r="AG242" s="1022"/>
      <c r="AH242" s="1022"/>
      <c r="AI242" s="1022"/>
      <c r="AJ242" s="1022"/>
      <c r="AK242" s="1022"/>
      <c r="AL242" s="1022"/>
      <c r="AM242" s="1022"/>
      <c r="AN242" s="1022"/>
      <c r="AO242" s="1022"/>
      <c r="AP242" s="1022"/>
      <c r="AQ242" s="1022"/>
      <c r="AR242" s="1022"/>
      <c r="AS242" s="1022"/>
      <c r="AT242" s="1022"/>
      <c r="AU242" s="1022"/>
      <c r="AV242" s="1022"/>
      <c r="AW242" s="1021" t="s">
        <v>915</v>
      </c>
      <c r="AX242" s="1021"/>
      <c r="AY242" s="1021"/>
      <c r="AZ242" s="1021"/>
      <c r="BA242" s="1021"/>
      <c r="BB242" s="1021"/>
      <c r="BC242" s="1021"/>
      <c r="BD242" s="1021"/>
      <c r="BE242" s="1021"/>
      <c r="BF242" s="1021"/>
      <c r="BG242" s="1021"/>
      <c r="BH242" s="1021"/>
      <c r="BI242" s="1021"/>
      <c r="BJ242" s="1021"/>
      <c r="BK242" s="1021"/>
      <c r="BL242" s="1021"/>
      <c r="BM242" s="1021"/>
      <c r="BN242" s="1021"/>
      <c r="BO242" s="1021"/>
      <c r="BP242" s="1021"/>
      <c r="BQ242" s="1021"/>
      <c r="BR242" s="1021"/>
      <c r="BS242" s="1021"/>
      <c r="BT242" s="1021"/>
      <c r="BU242" s="1021"/>
      <c r="BV242" s="1021"/>
      <c r="BW242" s="1021"/>
      <c r="BX242" s="1021"/>
    </row>
    <row r="243" spans="1:76" ht="12.75" hidden="1" customHeight="1" outlineLevel="1">
      <c r="A243" s="159"/>
      <c r="C243" s="191" t="str">
        <f>+'Resto del Mundo'!F5</f>
        <v>M</v>
      </c>
      <c r="D243" s="386" t="str">
        <f>+'Resto del Mundo'!F4</f>
        <v>Importaciones de bienes y servicios</v>
      </c>
      <c r="E243" s="194" t="s">
        <v>100</v>
      </c>
      <c r="F243" s="194" t="s">
        <v>585</v>
      </c>
      <c r="G243" s="532"/>
      <c r="H243" s="1022" t="s">
        <v>3</v>
      </c>
      <c r="I243" s="1022"/>
      <c r="J243" s="1022"/>
      <c r="K243" s="1022"/>
      <c r="L243" s="1022"/>
      <c r="M243" s="1022"/>
      <c r="N243" s="1022"/>
      <c r="O243" s="1022"/>
      <c r="P243" s="1022"/>
      <c r="Q243" s="1022"/>
      <c r="R243" s="1021" t="s">
        <v>4</v>
      </c>
      <c r="S243" s="1021"/>
      <c r="T243" s="1021"/>
      <c r="U243" s="1021"/>
      <c r="V243" s="1021"/>
      <c r="W243" s="1021"/>
      <c r="X243" s="1021"/>
      <c r="Y243" s="1021"/>
      <c r="Z243" s="1021"/>
      <c r="AA243" s="1021"/>
      <c r="AB243" s="1021"/>
      <c r="AC243" s="1021"/>
      <c r="AD243" s="1021"/>
      <c r="AE243" s="1021"/>
      <c r="AF243" s="1021"/>
      <c r="AG243" s="1021"/>
      <c r="AH243" s="1022" t="s">
        <v>5</v>
      </c>
      <c r="AI243" s="1022"/>
      <c r="AJ243" s="1022"/>
      <c r="AK243" s="1022"/>
      <c r="AL243" s="1022"/>
      <c r="AM243" s="1022"/>
      <c r="AN243" s="1022"/>
      <c r="AO243" s="1022"/>
      <c r="AP243" s="1022"/>
      <c r="AQ243" s="1022"/>
      <c r="AR243" s="1022"/>
      <c r="AS243" s="1022"/>
      <c r="AT243" s="1022"/>
      <c r="AU243" s="1022"/>
      <c r="AV243" s="1022"/>
      <c r="AW243" s="1021" t="s">
        <v>915</v>
      </c>
      <c r="AX243" s="1021"/>
      <c r="AY243" s="1021"/>
      <c r="AZ243" s="1021"/>
      <c r="BA243" s="1021"/>
      <c r="BB243" s="1021"/>
      <c r="BC243" s="1021"/>
      <c r="BD243" s="1021"/>
      <c r="BE243" s="1021"/>
      <c r="BF243" s="1021"/>
      <c r="BG243" s="1021"/>
      <c r="BH243" s="1021"/>
      <c r="BI243" s="1021"/>
      <c r="BJ243" s="1021"/>
      <c r="BK243" s="1021"/>
      <c r="BL243" s="1021"/>
      <c r="BM243" s="1021"/>
      <c r="BN243" s="1021"/>
      <c r="BO243" s="1021"/>
      <c r="BP243" s="1021"/>
      <c r="BQ243" s="1021"/>
      <c r="BR243" s="1021"/>
      <c r="BS243" s="1021"/>
      <c r="BT243" s="1021"/>
      <c r="BU243" s="1021"/>
      <c r="BV243" s="1021"/>
      <c r="BW243" s="1021"/>
      <c r="BX243" s="1021"/>
    </row>
    <row r="244" spans="1:76" ht="12.75" hidden="1" customHeight="1" outlineLevel="1">
      <c r="A244" s="159"/>
      <c r="B244" s="1"/>
      <c r="C244" s="191" t="str">
        <f>+'Resto del Mundo'!G5</f>
        <v>MB</v>
      </c>
      <c r="D244" s="386" t="str">
        <f>+'Resto del Mundo'!G4</f>
        <v>Importaciones de bienes</v>
      </c>
      <c r="E244" s="194" t="s">
        <v>100</v>
      </c>
      <c r="F244" s="194" t="s">
        <v>585</v>
      </c>
      <c r="G244" s="532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021" t="s">
        <v>20</v>
      </c>
      <c r="S244" s="1021"/>
      <c r="T244" s="1021"/>
      <c r="U244" s="1021"/>
      <c r="V244" s="1021"/>
      <c r="W244" s="1021"/>
      <c r="X244" s="1022" t="s">
        <v>4</v>
      </c>
      <c r="Y244" s="1022"/>
      <c r="Z244" s="1022"/>
      <c r="AA244" s="1022"/>
      <c r="AB244" s="1022"/>
      <c r="AC244" s="1022"/>
      <c r="AD244" s="1022"/>
      <c r="AE244" s="1022"/>
      <c r="AF244" s="1022"/>
      <c r="AG244" s="1022"/>
      <c r="AH244" s="1022"/>
      <c r="AI244" s="1022"/>
      <c r="AJ244" s="1022"/>
      <c r="AK244" s="1022"/>
      <c r="AL244" s="1022"/>
      <c r="AM244" s="1022"/>
      <c r="AN244" s="1022"/>
      <c r="AO244" s="1022"/>
      <c r="AP244" s="1022"/>
      <c r="AQ244" s="1022"/>
      <c r="AR244" s="1022"/>
      <c r="AS244" s="1022"/>
      <c r="AT244" s="1022"/>
      <c r="AU244" s="1022"/>
      <c r="AV244" s="1022"/>
      <c r="AW244" s="1021" t="s">
        <v>915</v>
      </c>
      <c r="AX244" s="1021"/>
      <c r="AY244" s="1021"/>
      <c r="AZ244" s="1021"/>
      <c r="BA244" s="1021"/>
      <c r="BB244" s="1021"/>
      <c r="BC244" s="1021"/>
      <c r="BD244" s="1021"/>
      <c r="BE244" s="1021"/>
      <c r="BF244" s="1021"/>
      <c r="BG244" s="1021"/>
      <c r="BH244" s="1021"/>
      <c r="BI244" s="1021"/>
      <c r="BJ244" s="1021"/>
      <c r="BK244" s="1021"/>
      <c r="BL244" s="1021"/>
      <c r="BM244" s="1021"/>
      <c r="BN244" s="1021"/>
      <c r="BO244" s="1021"/>
      <c r="BP244" s="1021"/>
      <c r="BQ244" s="1021"/>
      <c r="BR244" s="1021"/>
      <c r="BS244" s="1021"/>
      <c r="BT244" s="1021"/>
      <c r="BU244" s="1021"/>
      <c r="BV244" s="1021"/>
      <c r="BW244" s="1021"/>
      <c r="BX244" s="1021"/>
    </row>
    <row r="245" spans="1:76" ht="12.75" hidden="1" customHeight="1" outlineLevel="1">
      <c r="A245" s="159"/>
      <c r="B245" s="1"/>
      <c r="C245" s="191" t="str">
        <f>+'Resto del Mundo'!H5</f>
        <v>MS</v>
      </c>
      <c r="D245" s="386" t="str">
        <f>+'Resto del Mundo'!H4</f>
        <v>Importaciones de Servicios</v>
      </c>
      <c r="E245" s="194" t="s">
        <v>100</v>
      </c>
      <c r="F245" s="194" t="s">
        <v>585</v>
      </c>
      <c r="G245" s="532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021" t="s">
        <v>20</v>
      </c>
      <c r="S245" s="1021"/>
      <c r="T245" s="1021"/>
      <c r="U245" s="1021"/>
      <c r="V245" s="1021"/>
      <c r="W245" s="1021"/>
      <c r="X245" s="1022" t="s">
        <v>4</v>
      </c>
      <c r="Y245" s="1022"/>
      <c r="Z245" s="1022"/>
      <c r="AA245" s="1022"/>
      <c r="AB245" s="1022"/>
      <c r="AC245" s="1022"/>
      <c r="AD245" s="1022"/>
      <c r="AE245" s="1022"/>
      <c r="AF245" s="1022"/>
      <c r="AG245" s="1022"/>
      <c r="AH245" s="1022"/>
      <c r="AI245" s="1022"/>
      <c r="AJ245" s="1022"/>
      <c r="AK245" s="1022"/>
      <c r="AL245" s="1022"/>
      <c r="AM245" s="1022"/>
      <c r="AN245" s="1022"/>
      <c r="AO245" s="1022"/>
      <c r="AP245" s="1022"/>
      <c r="AQ245" s="1022"/>
      <c r="AR245" s="1022"/>
      <c r="AS245" s="1022"/>
      <c r="AT245" s="1022"/>
      <c r="AU245" s="1022"/>
      <c r="AV245" s="1022"/>
      <c r="AW245" s="1021" t="s">
        <v>915</v>
      </c>
      <c r="AX245" s="1021"/>
      <c r="AY245" s="1021"/>
      <c r="AZ245" s="1021"/>
      <c r="BA245" s="1021"/>
      <c r="BB245" s="1021"/>
      <c r="BC245" s="1021"/>
      <c r="BD245" s="1021"/>
      <c r="BE245" s="1021"/>
      <c r="BF245" s="1021"/>
      <c r="BG245" s="1021"/>
      <c r="BH245" s="1021"/>
      <c r="BI245" s="1021"/>
      <c r="BJ245" s="1021"/>
      <c r="BK245" s="1021"/>
      <c r="BL245" s="1021"/>
      <c r="BM245" s="1021"/>
      <c r="BN245" s="1021"/>
      <c r="BO245" s="1021"/>
      <c r="BP245" s="1021"/>
      <c r="BQ245" s="1021"/>
      <c r="BR245" s="1021"/>
      <c r="BS245" s="1021"/>
      <c r="BT245" s="1021"/>
      <c r="BU245" s="1021"/>
      <c r="BV245" s="1021"/>
      <c r="BW245" s="1021"/>
      <c r="BX245" s="1021"/>
    </row>
    <row r="246" spans="1:76" ht="12.75" hidden="1" customHeight="1" outlineLevel="1">
      <c r="A246" s="159"/>
      <c r="B246" s="1"/>
      <c r="C246" s="191" t="str">
        <f>+'Resto del Mundo'!I5</f>
        <v>XS_GHNRETN</v>
      </c>
      <c r="D246" s="386" t="str">
        <f>+'Resto del Mundo'!I4</f>
        <v>Exportaciones de servicios. Gasto de los hogares no residentes en el territorio económico</v>
      </c>
      <c r="E246" s="194" t="s">
        <v>100</v>
      </c>
      <c r="F246" s="194" t="s">
        <v>585</v>
      </c>
      <c r="G246" s="532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021" t="s">
        <v>20</v>
      </c>
      <c r="S246" s="1021"/>
      <c r="T246" s="1021"/>
      <c r="U246" s="1021"/>
      <c r="V246" s="1021"/>
      <c r="W246" s="1021"/>
      <c r="X246" s="1022" t="s">
        <v>4</v>
      </c>
      <c r="Y246" s="1022"/>
      <c r="Z246" s="1022"/>
      <c r="AA246" s="1022"/>
      <c r="AB246" s="1022"/>
      <c r="AC246" s="1022"/>
      <c r="AD246" s="1022"/>
      <c r="AE246" s="1022"/>
      <c r="AF246" s="1022"/>
      <c r="AG246" s="1022"/>
      <c r="AH246" s="1022"/>
      <c r="AI246" s="1022"/>
      <c r="AJ246" s="1022"/>
      <c r="AK246" s="1022"/>
      <c r="AL246" s="1022"/>
      <c r="AM246" s="1022"/>
      <c r="AN246" s="1022"/>
      <c r="AO246" s="1022"/>
      <c r="AP246" s="1022"/>
      <c r="AQ246" s="1022"/>
      <c r="AR246" s="1022"/>
      <c r="AS246" s="1022"/>
      <c r="AT246" s="1022"/>
      <c r="AU246" s="1022"/>
      <c r="AV246" s="1022"/>
      <c r="AW246" s="1021" t="s">
        <v>915</v>
      </c>
      <c r="AX246" s="1021"/>
      <c r="AY246" s="1021"/>
      <c r="AZ246" s="1021"/>
      <c r="BA246" s="1021"/>
      <c r="BB246" s="1021"/>
      <c r="BC246" s="1021"/>
      <c r="BD246" s="1021"/>
      <c r="BE246" s="1021"/>
      <c r="BF246" s="1021"/>
      <c r="BG246" s="1021"/>
      <c r="BH246" s="1021"/>
      <c r="BI246" s="1021"/>
      <c r="BJ246" s="1021"/>
      <c r="BK246" s="1021"/>
      <c r="BL246" s="1021"/>
      <c r="BM246" s="1021"/>
      <c r="BN246" s="1021"/>
      <c r="BO246" s="1021"/>
      <c r="BP246" s="1021"/>
      <c r="BQ246" s="1021"/>
      <c r="BR246" s="1021"/>
      <c r="BS246" s="1021"/>
      <c r="BT246" s="1021"/>
      <c r="BU246" s="1021"/>
      <c r="BV246" s="1021"/>
      <c r="BW246" s="1021"/>
      <c r="BX246" s="1021"/>
    </row>
    <row r="247" spans="1:76" ht="12.75" hidden="1" customHeight="1" outlineLevel="1">
      <c r="A247" s="159"/>
      <c r="B247" s="1"/>
      <c r="C247" s="191" t="str">
        <f>+'Resto del Mundo'!J5</f>
        <v>MS_GHRERM</v>
      </c>
      <c r="D247" s="386" t="str">
        <f>+'Resto del Mundo'!J4</f>
        <v>Importaciones de servicios. Gasto de los hogares residentes en el resto del mundo</v>
      </c>
      <c r="E247" s="194" t="s">
        <v>100</v>
      </c>
      <c r="F247" s="194" t="s">
        <v>585</v>
      </c>
      <c r="G247" s="73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021" t="s">
        <v>20</v>
      </c>
      <c r="S247" s="1021"/>
      <c r="T247" s="1021"/>
      <c r="U247" s="1021"/>
      <c r="V247" s="1021"/>
      <c r="W247" s="1021"/>
      <c r="X247" s="1022" t="s">
        <v>4</v>
      </c>
      <c r="Y247" s="1022"/>
      <c r="Z247" s="1022"/>
      <c r="AA247" s="1022"/>
      <c r="AB247" s="1022"/>
      <c r="AC247" s="1022"/>
      <c r="AD247" s="1022"/>
      <c r="AE247" s="1022"/>
      <c r="AF247" s="1022"/>
      <c r="AG247" s="1022"/>
      <c r="AH247" s="1022"/>
      <c r="AI247" s="1022"/>
      <c r="AJ247" s="1022"/>
      <c r="AK247" s="1022"/>
      <c r="AL247" s="1022"/>
      <c r="AM247" s="1022"/>
      <c r="AN247" s="1022"/>
      <c r="AO247" s="1022"/>
      <c r="AP247" s="1022"/>
      <c r="AQ247" s="1022"/>
      <c r="AR247" s="1022"/>
      <c r="AS247" s="1022"/>
      <c r="AT247" s="1022"/>
      <c r="AU247" s="1022"/>
      <c r="AV247" s="1022"/>
      <c r="AW247" s="1021" t="s">
        <v>915</v>
      </c>
      <c r="AX247" s="1021"/>
      <c r="AY247" s="1021"/>
      <c r="AZ247" s="1021"/>
      <c r="BA247" s="1021"/>
      <c r="BB247" s="1021"/>
      <c r="BC247" s="1021"/>
      <c r="BD247" s="1021"/>
      <c r="BE247" s="1021"/>
      <c r="BF247" s="1021"/>
      <c r="BG247" s="1021"/>
      <c r="BH247" s="1021"/>
      <c r="BI247" s="1021"/>
      <c r="BJ247" s="1021"/>
      <c r="BK247" s="1021"/>
      <c r="BL247" s="1021"/>
      <c r="BM247" s="1021"/>
      <c r="BN247" s="1021"/>
      <c r="BO247" s="1021"/>
      <c r="BP247" s="1021"/>
      <c r="BQ247" s="1021"/>
      <c r="BR247" s="1021"/>
      <c r="BS247" s="1021"/>
      <c r="BT247" s="1021"/>
      <c r="BU247" s="1021"/>
      <c r="BV247" s="1021"/>
      <c r="BW247" s="1021"/>
      <c r="BX247" s="1021"/>
    </row>
    <row r="248" spans="1:76" ht="12.75" hidden="1" customHeight="1" outlineLevel="1">
      <c r="A248" s="159"/>
      <c r="B248" s="1"/>
      <c r="C248" s="191" t="str">
        <f>+'Resto del Mundo'!K5</f>
        <v>RPRIMNrm</v>
      </c>
      <c r="D248" s="386" t="str">
        <f>+'Resto del Mundo'!K4</f>
        <v>Rentas primarias netas con el resto del mundo</v>
      </c>
      <c r="E248" s="194" t="s">
        <v>100</v>
      </c>
      <c r="F248" s="194" t="s">
        <v>585</v>
      </c>
      <c r="G248" s="73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021" t="s">
        <v>247</v>
      </c>
      <c r="S248" s="1021"/>
      <c r="T248" s="1021"/>
      <c r="U248" s="1021"/>
      <c r="V248" s="1021"/>
      <c r="W248" s="1021"/>
      <c r="X248" s="1021"/>
      <c r="Y248" s="1021"/>
      <c r="Z248" s="1021"/>
      <c r="AA248" s="1021"/>
      <c r="AB248" s="1021"/>
      <c r="AC248" s="1021"/>
      <c r="AD248" s="1021"/>
      <c r="AE248" s="1021"/>
      <c r="AF248" s="1021"/>
      <c r="AG248" s="1021"/>
      <c r="AH248" s="1021"/>
      <c r="AI248" s="1021"/>
      <c r="AJ248" s="1021"/>
      <c r="AK248" s="1021"/>
      <c r="AL248" s="1021"/>
      <c r="AM248" s="1021"/>
      <c r="AN248" s="1021"/>
      <c r="AO248" s="1021"/>
      <c r="AP248" s="1021"/>
      <c r="AQ248" s="1021"/>
      <c r="AR248" s="1021"/>
      <c r="AS248" s="1021"/>
      <c r="AT248" s="1021"/>
      <c r="AU248" s="1021"/>
      <c r="AV248" s="1021"/>
      <c r="AW248" s="1022" t="s">
        <v>252</v>
      </c>
      <c r="AX248" s="1022"/>
      <c r="AY248" s="1022"/>
      <c r="AZ248" s="1022"/>
      <c r="BA248" s="1026" t="s">
        <v>918</v>
      </c>
      <c r="BB248" s="1026"/>
      <c r="BC248" s="1026"/>
      <c r="BD248" s="1026"/>
      <c r="BE248" s="1026"/>
      <c r="BF248" s="1026"/>
      <c r="BG248" s="1026"/>
      <c r="BH248" s="1026"/>
      <c r="BI248" s="1026"/>
      <c r="BJ248" s="1026"/>
      <c r="BK248" s="1026"/>
      <c r="BL248" s="1026"/>
      <c r="BM248" s="1026"/>
      <c r="BN248" s="1026"/>
      <c r="BO248" s="1026"/>
      <c r="BP248" s="1026"/>
      <c r="BQ248" s="1026"/>
      <c r="BR248" s="1026"/>
      <c r="BS248" s="1026"/>
      <c r="BT248" s="1026"/>
      <c r="BU248" s="1026"/>
      <c r="BV248" s="1026"/>
      <c r="BW248" s="1026"/>
      <c r="BX248" s="1026"/>
    </row>
    <row r="249" spans="1:76" ht="12.75" hidden="1" customHeight="1" outlineLevel="1">
      <c r="A249" s="159"/>
      <c r="B249" s="1"/>
      <c r="C249" s="191" t="str">
        <f>+'Resto del Mundo'!L5</f>
        <v>TRCNrm</v>
      </c>
      <c r="D249" s="386" t="str">
        <f>+'Resto del Mundo'!L4</f>
        <v>Transferencias corrientes netas con el resto del mundo</v>
      </c>
      <c r="E249" s="194" t="s">
        <v>100</v>
      </c>
      <c r="F249" s="194" t="s">
        <v>585</v>
      </c>
      <c r="G249" s="73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021" t="s">
        <v>247</v>
      </c>
      <c r="S249" s="1021"/>
      <c r="T249" s="1021"/>
      <c r="U249" s="1021"/>
      <c r="V249" s="1021"/>
      <c r="W249" s="1021"/>
      <c r="X249" s="1021"/>
      <c r="Y249" s="1021"/>
      <c r="Z249" s="1021"/>
      <c r="AA249" s="1021"/>
      <c r="AB249" s="1021"/>
      <c r="AC249" s="1021"/>
      <c r="AD249" s="1021"/>
      <c r="AE249" s="1021"/>
      <c r="AF249" s="1021"/>
      <c r="AG249" s="1021"/>
      <c r="AH249" s="1021"/>
      <c r="AI249" s="1021"/>
      <c r="AJ249" s="1021"/>
      <c r="AK249" s="1021"/>
      <c r="AL249" s="1021"/>
      <c r="AM249" s="1021"/>
      <c r="AN249" s="1021"/>
      <c r="AO249" s="1021"/>
      <c r="AP249" s="1021"/>
      <c r="AQ249" s="1021"/>
      <c r="AR249" s="1021"/>
      <c r="AS249" s="1021"/>
      <c r="AT249" s="1021"/>
      <c r="AU249" s="1021"/>
      <c r="AV249" s="1021"/>
      <c r="AW249" s="1022" t="s">
        <v>252</v>
      </c>
      <c r="AX249" s="1022"/>
      <c r="AY249" s="1022"/>
      <c r="AZ249" s="1022"/>
      <c r="BA249" s="1026" t="s">
        <v>918</v>
      </c>
      <c r="BB249" s="1026"/>
      <c r="BC249" s="1026"/>
      <c r="BD249" s="1026"/>
      <c r="BE249" s="1026"/>
      <c r="BF249" s="1026"/>
      <c r="BG249" s="1026"/>
      <c r="BH249" s="1026"/>
      <c r="BI249" s="1026"/>
      <c r="BJ249" s="1026"/>
      <c r="BK249" s="1026"/>
      <c r="BL249" s="1026"/>
      <c r="BM249" s="1026"/>
      <c r="BN249" s="1026"/>
      <c r="BO249" s="1026"/>
      <c r="BP249" s="1026"/>
      <c r="BQ249" s="1026"/>
      <c r="BR249" s="1026"/>
      <c r="BS249" s="1026"/>
      <c r="BT249" s="1026"/>
      <c r="BU249" s="1026"/>
      <c r="BV249" s="1026"/>
      <c r="BW249" s="1026"/>
      <c r="BX249" s="1026"/>
    </row>
    <row r="250" spans="1:76" ht="12.75" hidden="1" customHeight="1" outlineLevel="1">
      <c r="A250" s="159"/>
      <c r="B250" s="1"/>
      <c r="C250" s="191" t="str">
        <f>+'Resto del Mundo'!M5</f>
        <v>TRKNrm</v>
      </c>
      <c r="D250" s="386" t="str">
        <f>+'Resto del Mundo'!M4</f>
        <v>Transferencias de capital netas con el resto del mundo</v>
      </c>
      <c r="E250" s="194" t="s">
        <v>100</v>
      </c>
      <c r="F250" s="194" t="s">
        <v>585</v>
      </c>
      <c r="G250" s="73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021" t="s">
        <v>247</v>
      </c>
      <c r="S250" s="1021"/>
      <c r="T250" s="1021"/>
      <c r="U250" s="1021"/>
      <c r="V250" s="1021"/>
      <c r="W250" s="1021"/>
      <c r="X250" s="1021"/>
      <c r="Y250" s="1021"/>
      <c r="Z250" s="1021"/>
      <c r="AA250" s="1021"/>
      <c r="AB250" s="1021"/>
      <c r="AC250" s="1021"/>
      <c r="AD250" s="1021"/>
      <c r="AE250" s="1021"/>
      <c r="AF250" s="1021"/>
      <c r="AG250" s="1021"/>
      <c r="AH250" s="1021"/>
      <c r="AI250" s="1021"/>
      <c r="AJ250" s="1021"/>
      <c r="AK250" s="1021"/>
      <c r="AL250" s="1021"/>
      <c r="AM250" s="1021"/>
      <c r="AN250" s="1021"/>
      <c r="AO250" s="1021"/>
      <c r="AP250" s="1021"/>
      <c r="AQ250" s="1021"/>
      <c r="AR250" s="1021"/>
      <c r="AS250" s="1021"/>
      <c r="AT250" s="1021"/>
      <c r="AU250" s="1021"/>
      <c r="AV250" s="1021"/>
      <c r="AW250" s="1022" t="s">
        <v>252</v>
      </c>
      <c r="AX250" s="1022"/>
      <c r="AY250" s="1022"/>
      <c r="AZ250" s="1022"/>
      <c r="BA250" s="1026" t="s">
        <v>918</v>
      </c>
      <c r="BB250" s="1026"/>
      <c r="BC250" s="1026"/>
      <c r="BD250" s="1026"/>
      <c r="BE250" s="1026"/>
      <c r="BF250" s="1026"/>
      <c r="BG250" s="1026"/>
      <c r="BH250" s="1026"/>
      <c r="BI250" s="1026"/>
      <c r="BJ250" s="1026"/>
      <c r="BK250" s="1026"/>
      <c r="BL250" s="1026"/>
      <c r="BM250" s="1026"/>
      <c r="BN250" s="1026"/>
      <c r="BO250" s="1026"/>
      <c r="BP250" s="1026"/>
      <c r="BQ250" s="1026"/>
      <c r="BR250" s="1026"/>
      <c r="BS250" s="1026"/>
      <c r="BT250" s="1026"/>
      <c r="BU250" s="1026"/>
      <c r="BV250" s="1026"/>
      <c r="BW250" s="1026"/>
      <c r="BX250" s="1026"/>
    </row>
    <row r="251" spans="1:76" ht="12.75" hidden="1" customHeight="1" outlineLevel="1">
      <c r="A251" s="159"/>
      <c r="B251" s="1"/>
      <c r="C251" s="191" t="str">
        <f>+'Resto del Mundo'!N5</f>
        <v>CoNFN</v>
      </c>
      <c r="D251" s="386" t="str">
        <f>+'Resto del Mundo'!N4</f>
        <v>Capacidad o Necesidad de Financiación de la Nación</v>
      </c>
      <c r="E251" s="194" t="s">
        <v>100</v>
      </c>
      <c r="F251" s="194" t="s">
        <v>585</v>
      </c>
      <c r="G251" s="73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022" t="s">
        <v>563</v>
      </c>
      <c r="S251" s="1022"/>
      <c r="T251" s="1022"/>
      <c r="U251" s="1022"/>
      <c r="V251" s="1022"/>
      <c r="W251" s="1022"/>
      <c r="X251" s="1022"/>
      <c r="Y251" s="1022"/>
      <c r="Z251" s="1022"/>
      <c r="AA251" s="1022"/>
      <c r="AB251" s="1022"/>
      <c r="AC251" s="1022"/>
      <c r="AD251" s="1022"/>
      <c r="AE251" s="1022"/>
      <c r="AF251" s="1022"/>
      <c r="AG251" s="1022"/>
      <c r="AH251" s="1022"/>
      <c r="AI251" s="1022"/>
      <c r="AJ251" s="1022"/>
      <c r="AK251" s="1022"/>
      <c r="AL251" s="1022"/>
      <c r="AM251" s="1022"/>
      <c r="AN251" s="1022"/>
      <c r="AO251" s="1022"/>
      <c r="AP251" s="1022"/>
      <c r="AQ251" s="1022"/>
      <c r="AR251" s="1022"/>
      <c r="AS251" s="1022"/>
      <c r="AT251" s="1022"/>
      <c r="AU251" s="1022"/>
      <c r="AV251" s="1022"/>
      <c r="AW251" s="1022"/>
      <c r="AX251" s="1022"/>
      <c r="AY251" s="1022"/>
      <c r="AZ251" s="1022"/>
      <c r="BA251" s="1022"/>
      <c r="BB251" s="1022"/>
      <c r="BC251" s="1022"/>
      <c r="BD251" s="1022"/>
      <c r="BE251" s="1022"/>
      <c r="BF251" s="1022"/>
      <c r="BG251" s="1022"/>
      <c r="BH251" s="1022"/>
      <c r="BI251" s="1022"/>
      <c r="BJ251" s="1022"/>
      <c r="BK251" s="1022"/>
      <c r="BL251" s="1022"/>
      <c r="BM251" s="1022"/>
      <c r="BN251" s="1022"/>
      <c r="BO251" s="1022"/>
      <c r="BP251" s="1022"/>
      <c r="BQ251" s="1022"/>
      <c r="BR251" s="1022"/>
      <c r="BS251" s="1022"/>
      <c r="BT251" s="1022"/>
      <c r="BU251" s="1022"/>
      <c r="BV251" s="1022"/>
      <c r="BW251" s="1022"/>
      <c r="BX251" s="1022"/>
    </row>
    <row r="252" spans="1:76" ht="12.75" hidden="1" customHeight="1" outlineLevel="1">
      <c r="A252" s="159"/>
      <c r="B252" s="1"/>
      <c r="C252" s="946"/>
      <c r="D252" s="946"/>
      <c r="E252" s="194"/>
      <c r="F252" s="194"/>
      <c r="G252" s="560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420"/>
      <c r="S252" s="420"/>
      <c r="T252" s="420"/>
      <c r="U252" s="420"/>
      <c r="V252" s="420"/>
      <c r="W252" s="420"/>
      <c r="X252" s="420"/>
      <c r="Y252" s="420"/>
      <c r="Z252" s="420"/>
      <c r="AA252" s="420"/>
      <c r="AB252" s="420"/>
      <c r="AC252" s="420"/>
      <c r="AD252" s="420"/>
      <c r="AE252" s="420"/>
      <c r="AF252" s="420"/>
      <c r="AG252" s="420"/>
      <c r="AH252" s="420"/>
      <c r="AI252" s="420"/>
      <c r="AJ252" s="420"/>
      <c r="AK252" s="420"/>
      <c r="AL252" s="420"/>
      <c r="AM252" s="420"/>
      <c r="AN252" s="420"/>
      <c r="AO252" s="420"/>
      <c r="AP252" s="420"/>
      <c r="AQ252" s="420"/>
      <c r="AR252" s="420"/>
      <c r="AS252" s="420"/>
      <c r="AT252" s="420"/>
      <c r="AU252" s="420"/>
      <c r="AV252" s="420"/>
      <c r="AW252" s="420"/>
      <c r="AX252" s="420"/>
      <c r="AY252" s="420"/>
      <c r="AZ252" s="420"/>
      <c r="BA252" s="420"/>
      <c r="BB252" s="420"/>
      <c r="BC252" s="420"/>
      <c r="BD252" s="420"/>
      <c r="BE252" s="420"/>
      <c r="BF252" s="420"/>
      <c r="BG252" s="420"/>
      <c r="BH252" s="420"/>
      <c r="BI252" s="420"/>
      <c r="BJ252" s="420"/>
      <c r="BK252" s="420"/>
      <c r="BL252" s="420"/>
      <c r="BM252" s="420"/>
      <c r="BN252" s="420"/>
      <c r="BO252" s="420"/>
      <c r="BP252" s="420"/>
      <c r="BQ252" s="420"/>
      <c r="BR252" s="420"/>
      <c r="BS252" s="420"/>
      <c r="BT252" s="420"/>
      <c r="BU252" s="420"/>
    </row>
    <row r="253" spans="1:76" ht="12.75" customHeight="1" collapsed="1">
      <c r="A253" s="159"/>
      <c r="B253" s="1"/>
      <c r="C253" s="170"/>
      <c r="D253" s="160"/>
      <c r="E253" s="160"/>
      <c r="F253" s="208"/>
      <c r="G253" s="180"/>
      <c r="H253" s="173"/>
      <c r="I253" s="173"/>
      <c r="J253" s="173"/>
      <c r="K253" s="173"/>
      <c r="L253" s="173"/>
      <c r="M253" s="173"/>
      <c r="N253" s="173"/>
      <c r="O253" s="173"/>
      <c r="P253" s="173"/>
      <c r="Q253" s="173"/>
      <c r="R253" s="173"/>
      <c r="S253" s="173"/>
      <c r="T253" s="173"/>
      <c r="U253" s="173"/>
      <c r="V253" s="173"/>
      <c r="W253" s="173"/>
      <c r="X253" s="173"/>
      <c r="Y253" s="173"/>
      <c r="Z253" s="173"/>
      <c r="AA253" s="173"/>
      <c r="AB253" s="173"/>
      <c r="AC253" s="173"/>
      <c r="AD253" s="173"/>
      <c r="AE253" s="173"/>
      <c r="AF253" s="173"/>
      <c r="AG253" s="173"/>
      <c r="AH253" s="173"/>
      <c r="AI253" s="173"/>
      <c r="AJ253" s="173"/>
      <c r="AK253" s="173"/>
      <c r="AL253" s="173"/>
      <c r="AM253" s="173"/>
      <c r="AN253" s="173"/>
      <c r="AO253" s="173"/>
      <c r="AP253" s="173"/>
      <c r="AQ253" s="173"/>
      <c r="AR253" s="173"/>
      <c r="AS253" s="173"/>
      <c r="AT253" s="173"/>
      <c r="AU253" s="173"/>
      <c r="AV253" s="173"/>
      <c r="AW253" s="173"/>
      <c r="AX253" s="173"/>
      <c r="AY253" s="173"/>
      <c r="AZ253" s="173"/>
      <c r="BA253" s="173"/>
      <c r="BB253" s="173"/>
      <c r="BC253" s="173"/>
      <c r="BD253" s="173"/>
      <c r="BE253" s="173"/>
      <c r="BF253" s="173"/>
      <c r="BG253" s="173"/>
      <c r="BH253" s="173"/>
      <c r="BI253" s="173"/>
    </row>
    <row r="254" spans="1:76" ht="12.75" customHeight="1">
      <c r="A254" s="158" t="s">
        <v>219</v>
      </c>
      <c r="B254" s="408" t="str">
        <f>+CoNFN!B1</f>
        <v>CUADRO 22:    SALDO DE LA ECONOMÍA NACIONAL</v>
      </c>
      <c r="C254" s="411"/>
      <c r="D254" s="409"/>
      <c r="E254" s="409"/>
      <c r="F254" s="410"/>
      <c r="G254" s="410"/>
      <c r="H254" s="1024"/>
      <c r="I254" s="1025"/>
      <c r="J254" s="1025"/>
      <c r="K254" s="1025"/>
      <c r="L254" s="1025"/>
      <c r="M254" s="1025"/>
      <c r="N254" s="1025"/>
      <c r="O254" s="1025"/>
      <c r="P254" s="1025"/>
      <c r="Q254" s="1025"/>
      <c r="R254" s="1025"/>
      <c r="S254" s="1025"/>
      <c r="T254" s="1025"/>
      <c r="U254" s="1025"/>
      <c r="V254" s="1025"/>
      <c r="W254" s="1025"/>
      <c r="X254" s="1025"/>
      <c r="Y254" s="1025"/>
      <c r="Z254" s="1025"/>
      <c r="AA254" s="1025"/>
      <c r="AB254" s="1025"/>
      <c r="AC254" s="1025"/>
      <c r="AD254" s="1025"/>
      <c r="AE254" s="1025"/>
      <c r="AF254" s="1025"/>
      <c r="AG254" s="1025"/>
      <c r="AH254" s="1025"/>
      <c r="AI254" s="1025"/>
      <c r="AJ254" s="1025"/>
      <c r="AK254" s="1025"/>
      <c r="AL254" s="1025"/>
      <c r="AM254" s="1025"/>
      <c r="AN254" s="1025"/>
      <c r="AO254" s="1025"/>
      <c r="AP254" s="1025"/>
      <c r="AQ254" s="1025"/>
      <c r="AR254" s="1025"/>
      <c r="AS254" s="1025"/>
      <c r="AT254" s="1025"/>
      <c r="AU254" s="1025"/>
      <c r="AV254" s="1025"/>
      <c r="AW254" s="1025"/>
      <c r="AX254" s="1025"/>
      <c r="AY254" s="1025"/>
      <c r="AZ254" s="1025"/>
      <c r="BA254" s="1025"/>
      <c r="BB254" s="1025"/>
      <c r="BC254" s="1025"/>
      <c r="BD254" s="1025"/>
      <c r="BE254" s="1025"/>
      <c r="BF254" s="1025"/>
      <c r="BG254" s="1025"/>
      <c r="BH254" s="1025"/>
      <c r="BI254" s="1025"/>
      <c r="BJ254" s="1025"/>
      <c r="BK254" s="1025"/>
      <c r="BL254" s="1025"/>
      <c r="BM254" s="1025"/>
      <c r="BN254" s="1025"/>
      <c r="BO254" s="1025"/>
      <c r="BP254" s="1025"/>
      <c r="BQ254" s="1025"/>
      <c r="BR254" s="1025"/>
      <c r="BS254" s="1025"/>
      <c r="BT254" s="1025"/>
      <c r="BU254" s="1025"/>
      <c r="BV254" s="1025"/>
      <c r="BW254" s="1025"/>
      <c r="BX254" s="1025"/>
    </row>
    <row r="255" spans="1:76" ht="12.75" hidden="1" customHeight="1" outlineLevel="1">
      <c r="A255" s="159"/>
      <c r="B255" s="1"/>
      <c r="C255" s="170"/>
      <c r="D255" s="160"/>
      <c r="E255" s="160"/>
      <c r="F255" s="208"/>
      <c r="G255" s="162"/>
      <c r="H255" s="173"/>
      <c r="I255" s="173"/>
      <c r="J255" s="173"/>
      <c r="K255" s="173"/>
      <c r="L255" s="173"/>
      <c r="M255" s="173"/>
      <c r="N255" s="173"/>
      <c r="O255" s="173"/>
      <c r="P255" s="173"/>
      <c r="Q255" s="173"/>
      <c r="R255" s="173"/>
      <c r="S255" s="173"/>
      <c r="T255" s="173"/>
      <c r="U255" s="173"/>
      <c r="V255" s="173"/>
      <c r="W255" s="173"/>
      <c r="X255" s="173"/>
      <c r="Y255" s="173"/>
      <c r="Z255" s="173"/>
      <c r="AA255" s="173"/>
      <c r="AB255" s="173"/>
      <c r="AC255" s="173"/>
      <c r="AD255" s="173"/>
      <c r="AE255" s="173"/>
      <c r="AF255" s="173"/>
      <c r="AG255" s="173"/>
      <c r="AH255" s="173"/>
      <c r="AI255" s="173"/>
      <c r="AJ255" s="173"/>
      <c r="AK255" s="173"/>
      <c r="AL255" s="173"/>
      <c r="AM255" s="173"/>
      <c r="AN255" s="173"/>
      <c r="AO255" s="173"/>
      <c r="AP255" s="173"/>
      <c r="AQ255" s="173"/>
      <c r="AR255" s="173"/>
      <c r="AS255" s="173"/>
      <c r="AT255" s="173"/>
      <c r="AU255" s="173"/>
      <c r="AV255" s="173"/>
      <c r="AW255" s="173"/>
      <c r="AX255" s="173"/>
      <c r="AY255" s="173"/>
      <c r="AZ255" s="173"/>
      <c r="BA255" s="173"/>
      <c r="BB255" s="173"/>
      <c r="BC255" s="173"/>
      <c r="BD255" s="173"/>
      <c r="BE255" s="173"/>
      <c r="BF255" s="173"/>
      <c r="BG255" s="173"/>
      <c r="BH255" s="173"/>
      <c r="BI255" s="173"/>
    </row>
    <row r="256" spans="1:76" ht="12.75" hidden="1" customHeight="1" outlineLevel="1">
      <c r="A256" s="159"/>
      <c r="B256" s="1"/>
      <c r="C256" s="73" t="str">
        <f>+CoNFN!B5</f>
        <v>PIBpm</v>
      </c>
      <c r="D256" s="385" t="str">
        <f>+CoNFN!B4</f>
        <v>Producto Interior Bruto a precios corrientes</v>
      </c>
      <c r="E256" s="195" t="s">
        <v>100</v>
      </c>
      <c r="F256" s="195" t="s">
        <v>69</v>
      </c>
      <c r="G256" s="532"/>
      <c r="H256" s="1022" t="s">
        <v>3</v>
      </c>
      <c r="I256" s="1022"/>
      <c r="J256" s="1022"/>
      <c r="K256" s="1022"/>
      <c r="L256" s="1022"/>
      <c r="M256" s="1022"/>
      <c r="N256" s="1022"/>
      <c r="O256" s="1022"/>
      <c r="P256" s="1022"/>
      <c r="Q256" s="1022"/>
      <c r="R256" s="1021" t="s">
        <v>4</v>
      </c>
      <c r="S256" s="1021"/>
      <c r="T256" s="1021"/>
      <c r="U256" s="1021"/>
      <c r="V256" s="1021"/>
      <c r="W256" s="1021"/>
      <c r="X256" s="1021"/>
      <c r="Y256" s="1021"/>
      <c r="Z256" s="1021"/>
      <c r="AA256" s="1021"/>
      <c r="AB256" s="1021"/>
      <c r="AC256" s="1021"/>
      <c r="AD256" s="1021"/>
      <c r="AE256" s="1021"/>
      <c r="AF256" s="1021"/>
      <c r="AG256" s="1021"/>
      <c r="AH256" s="1022" t="s">
        <v>5</v>
      </c>
      <c r="AI256" s="1022"/>
      <c r="AJ256" s="1022"/>
      <c r="AK256" s="1022"/>
      <c r="AL256" s="1022"/>
      <c r="AM256" s="1022"/>
      <c r="AN256" s="1022"/>
      <c r="AO256" s="1022"/>
      <c r="AP256" s="1022"/>
      <c r="AQ256" s="1022"/>
      <c r="AR256" s="1022"/>
      <c r="AS256" s="1022"/>
      <c r="AT256" s="1022"/>
      <c r="AU256" s="1022"/>
      <c r="AV256" s="1022"/>
      <c r="AW256" s="1021" t="s">
        <v>915</v>
      </c>
      <c r="AX256" s="1021"/>
      <c r="AY256" s="1021"/>
      <c r="AZ256" s="1021"/>
      <c r="BA256" s="1021"/>
      <c r="BB256" s="1021"/>
      <c r="BC256" s="1021"/>
      <c r="BD256" s="1021"/>
      <c r="BE256" s="1021"/>
      <c r="BF256" s="1021"/>
      <c r="BG256" s="1021"/>
      <c r="BH256" s="1021"/>
      <c r="BI256" s="1021"/>
      <c r="BJ256" s="1021"/>
      <c r="BK256" s="1021"/>
      <c r="BL256" s="1021"/>
      <c r="BM256" s="1021"/>
      <c r="BN256" s="1021"/>
      <c r="BO256" s="1021"/>
      <c r="BP256" s="1021"/>
      <c r="BQ256" s="1021"/>
      <c r="BR256" s="1021"/>
      <c r="BS256" s="1021"/>
      <c r="BT256" s="1021"/>
      <c r="BU256" s="1021"/>
      <c r="BV256" s="1021"/>
      <c r="BW256" s="1021"/>
      <c r="BX256" s="1021"/>
    </row>
    <row r="257" spans="1:76" ht="12.75" hidden="1" customHeight="1" outlineLevel="1">
      <c r="A257" s="159"/>
      <c r="B257" s="1"/>
      <c r="C257" s="73" t="str">
        <f>+CoNFN!C5</f>
        <v>RPRIMrmr</v>
      </c>
      <c r="D257" s="385" t="str">
        <f>+CoNFN!C4</f>
        <v>Rentas primarias recibidas del resto del mundo-Recursos</v>
      </c>
      <c r="E257" s="195" t="s">
        <v>100</v>
      </c>
      <c r="F257" s="195" t="s">
        <v>69</v>
      </c>
      <c r="G257" s="532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021" t="s">
        <v>164</v>
      </c>
      <c r="S257" s="1021"/>
      <c r="T257" s="1021"/>
      <c r="U257" s="1021"/>
      <c r="V257" s="1021"/>
      <c r="W257" s="1021"/>
      <c r="X257" s="1021"/>
      <c r="Y257" s="1021"/>
      <c r="Z257" s="1021"/>
      <c r="AA257" s="1021"/>
      <c r="AB257" s="1021"/>
      <c r="AC257" s="1021"/>
      <c r="AD257" s="1021"/>
      <c r="AE257" s="1021"/>
      <c r="AF257" s="1021"/>
      <c r="AG257" s="1021"/>
      <c r="AH257" s="1021"/>
      <c r="AI257" s="1021"/>
      <c r="AJ257" s="1021"/>
      <c r="AK257" s="1021"/>
      <c r="AL257" s="1021"/>
      <c r="AM257" s="1021"/>
      <c r="AN257" s="1021"/>
      <c r="AO257" s="1021"/>
      <c r="AP257" s="1021"/>
      <c r="AQ257" s="1021"/>
      <c r="AR257" s="1021"/>
      <c r="AS257" s="1021"/>
      <c r="AT257" s="1021"/>
      <c r="AU257" s="1021"/>
      <c r="AV257" s="1021"/>
      <c r="AW257" s="1022" t="s">
        <v>252</v>
      </c>
      <c r="AX257" s="1022"/>
      <c r="AY257" s="1022"/>
      <c r="AZ257" s="1022"/>
      <c r="BA257" s="1026" t="s">
        <v>918</v>
      </c>
      <c r="BB257" s="1026"/>
      <c r="BC257" s="1026"/>
      <c r="BD257" s="1026"/>
      <c r="BE257" s="1026"/>
      <c r="BF257" s="1026"/>
      <c r="BG257" s="1026"/>
      <c r="BH257" s="1026"/>
      <c r="BI257" s="1026"/>
      <c r="BJ257" s="1026"/>
      <c r="BK257" s="1026"/>
      <c r="BL257" s="1026"/>
      <c r="BM257" s="1026"/>
      <c r="BN257" s="1026"/>
      <c r="BO257" s="1026"/>
      <c r="BP257" s="1026"/>
      <c r="BQ257" s="1026"/>
      <c r="BR257" s="1026"/>
      <c r="BS257" s="1026"/>
      <c r="BT257" s="1026"/>
      <c r="BU257" s="1026"/>
      <c r="BV257" s="1026"/>
      <c r="BW257" s="1026"/>
      <c r="BX257" s="1026"/>
    </row>
    <row r="258" spans="1:76" ht="12.75" hidden="1" customHeight="1" outlineLevel="1">
      <c r="A258" s="159"/>
      <c r="B258" s="1"/>
      <c r="C258" s="73" t="str">
        <f>+CoNFN!D5</f>
        <v>RPRIMrme</v>
      </c>
      <c r="D258" s="385" t="str">
        <f>+CoNFN!D4</f>
        <v>Rentas primarias pagadas al resto del mundo- Empleos</v>
      </c>
      <c r="E258" s="195" t="s">
        <v>100</v>
      </c>
      <c r="F258" s="195" t="s">
        <v>69</v>
      </c>
      <c r="G258" s="532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021" t="s">
        <v>164</v>
      </c>
      <c r="S258" s="1021"/>
      <c r="T258" s="1021"/>
      <c r="U258" s="1021"/>
      <c r="V258" s="1021"/>
      <c r="W258" s="1021"/>
      <c r="X258" s="1021"/>
      <c r="Y258" s="1021"/>
      <c r="Z258" s="1021"/>
      <c r="AA258" s="1021"/>
      <c r="AB258" s="1021"/>
      <c r="AC258" s="1021"/>
      <c r="AD258" s="1021"/>
      <c r="AE258" s="1021"/>
      <c r="AF258" s="1021"/>
      <c r="AG258" s="1021"/>
      <c r="AH258" s="1021"/>
      <c r="AI258" s="1021"/>
      <c r="AJ258" s="1021"/>
      <c r="AK258" s="1021"/>
      <c r="AL258" s="1021"/>
      <c r="AM258" s="1021"/>
      <c r="AN258" s="1021"/>
      <c r="AO258" s="1021"/>
      <c r="AP258" s="1021"/>
      <c r="AQ258" s="1021"/>
      <c r="AR258" s="1021"/>
      <c r="AS258" s="1021"/>
      <c r="AT258" s="1021"/>
      <c r="AU258" s="1021"/>
      <c r="AV258" s="1021"/>
      <c r="AW258" s="1022" t="s">
        <v>252</v>
      </c>
      <c r="AX258" s="1022"/>
      <c r="AY258" s="1022"/>
      <c r="AZ258" s="1022"/>
      <c r="BA258" s="1026" t="s">
        <v>918</v>
      </c>
      <c r="BB258" s="1026"/>
      <c r="BC258" s="1026"/>
      <c r="BD258" s="1026"/>
      <c r="BE258" s="1026"/>
      <c r="BF258" s="1026"/>
      <c r="BG258" s="1026"/>
      <c r="BH258" s="1026"/>
      <c r="BI258" s="1026"/>
      <c r="BJ258" s="1026"/>
      <c r="BK258" s="1026"/>
      <c r="BL258" s="1026"/>
      <c r="BM258" s="1026"/>
      <c r="BN258" s="1026"/>
      <c r="BO258" s="1026"/>
      <c r="BP258" s="1026"/>
      <c r="BQ258" s="1026"/>
      <c r="BR258" s="1026"/>
      <c r="BS258" s="1026"/>
      <c r="BT258" s="1026"/>
      <c r="BU258" s="1026"/>
      <c r="BV258" s="1026"/>
      <c r="BW258" s="1026"/>
      <c r="BX258" s="1026"/>
    </row>
    <row r="259" spans="1:76" ht="12.75" hidden="1" customHeight="1" outlineLevel="1">
      <c r="A259" s="159"/>
      <c r="B259" s="1"/>
      <c r="C259" s="73" t="str">
        <f>+CoNFN!E5</f>
        <v>RPRIMNrm</v>
      </c>
      <c r="D259" s="385" t="str">
        <f>+CoNFN!E4</f>
        <v>Rentas primarias netas con el resto del mundo</v>
      </c>
      <c r="E259" s="195" t="s">
        <v>100</v>
      </c>
      <c r="F259" s="195" t="s">
        <v>69</v>
      </c>
      <c r="G259" s="532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022" t="s">
        <v>247</v>
      </c>
      <c r="S259" s="1022"/>
      <c r="T259" s="1022"/>
      <c r="U259" s="1022"/>
      <c r="V259" s="1022"/>
      <c r="W259" s="1022"/>
      <c r="X259" s="1022"/>
      <c r="Y259" s="1022"/>
      <c r="Z259" s="1022"/>
      <c r="AA259" s="1022"/>
      <c r="AB259" s="1022"/>
      <c r="AC259" s="1022"/>
      <c r="AD259" s="1022"/>
      <c r="AE259" s="1022"/>
      <c r="AF259" s="1022"/>
      <c r="AG259" s="1022"/>
      <c r="AH259" s="1022"/>
      <c r="AI259" s="1022"/>
      <c r="AJ259" s="1022"/>
      <c r="AK259" s="1022"/>
      <c r="AL259" s="1022"/>
      <c r="AM259" s="1022"/>
      <c r="AN259" s="1022"/>
      <c r="AO259" s="1022"/>
      <c r="AP259" s="1022"/>
      <c r="AQ259" s="1022"/>
      <c r="AR259" s="1022"/>
      <c r="AS259" s="1022"/>
      <c r="AT259" s="1022"/>
      <c r="AU259" s="1022"/>
      <c r="AV259" s="1022"/>
      <c r="AW259" s="1021" t="s">
        <v>253</v>
      </c>
      <c r="AX259" s="1021"/>
      <c r="AY259" s="1021"/>
      <c r="AZ259" s="1021"/>
      <c r="BA259" s="1021"/>
      <c r="BB259" s="1021"/>
      <c r="BC259" s="1021"/>
      <c r="BD259" s="1021"/>
      <c r="BE259" s="1021"/>
      <c r="BF259" s="1021"/>
      <c r="BG259" s="1021"/>
      <c r="BH259" s="1021"/>
      <c r="BI259" s="1021"/>
      <c r="BJ259" s="1021"/>
      <c r="BK259" s="1021"/>
      <c r="BL259" s="1021"/>
      <c r="BM259" s="1021"/>
      <c r="BN259" s="1021"/>
      <c r="BO259" s="1021"/>
      <c r="BP259" s="1021"/>
      <c r="BQ259" s="1021"/>
      <c r="BR259" s="1021"/>
      <c r="BS259" s="1021"/>
      <c r="BT259" s="1021"/>
      <c r="BU259" s="1021"/>
      <c r="BV259" s="1021"/>
      <c r="BW259" s="1021"/>
      <c r="BX259" s="1021"/>
    </row>
    <row r="260" spans="1:76" ht="12.75" hidden="1" customHeight="1" outlineLevel="1">
      <c r="A260" s="159"/>
      <c r="B260" s="1"/>
      <c r="C260" s="73" t="str">
        <f>+CoNFN!F5</f>
        <v>TRCrmr</v>
      </c>
      <c r="D260" s="385" t="str">
        <f>+CoNFN!F4</f>
        <v>Transferencias corrientes recibidas del resto del mundo-Recursos</v>
      </c>
      <c r="E260" s="195" t="s">
        <v>100</v>
      </c>
      <c r="F260" s="195" t="s">
        <v>69</v>
      </c>
      <c r="G260" s="532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021" t="s">
        <v>164</v>
      </c>
      <c r="S260" s="1021"/>
      <c r="T260" s="1021"/>
      <c r="U260" s="1021"/>
      <c r="V260" s="1021"/>
      <c r="W260" s="1021"/>
      <c r="X260" s="1021"/>
      <c r="Y260" s="1021"/>
      <c r="Z260" s="1021"/>
      <c r="AA260" s="1021"/>
      <c r="AB260" s="1021"/>
      <c r="AC260" s="1021"/>
      <c r="AD260" s="1021"/>
      <c r="AE260" s="1021"/>
      <c r="AF260" s="1021"/>
      <c r="AG260" s="1021"/>
      <c r="AH260" s="1021"/>
      <c r="AI260" s="1021"/>
      <c r="AJ260" s="1021"/>
      <c r="AK260" s="1021"/>
      <c r="AL260" s="1021"/>
      <c r="AM260" s="1021"/>
      <c r="AN260" s="1021"/>
      <c r="AO260" s="1021"/>
      <c r="AP260" s="1021"/>
      <c r="AQ260" s="1021"/>
      <c r="AR260" s="1021"/>
      <c r="AS260" s="1021"/>
      <c r="AT260" s="1021"/>
      <c r="AU260" s="1021"/>
      <c r="AV260" s="1021"/>
      <c r="AW260" s="1022" t="s">
        <v>252</v>
      </c>
      <c r="AX260" s="1022"/>
      <c r="AY260" s="1022"/>
      <c r="AZ260" s="1022"/>
      <c r="BA260" s="1026" t="s">
        <v>918</v>
      </c>
      <c r="BB260" s="1026"/>
      <c r="BC260" s="1026"/>
      <c r="BD260" s="1026"/>
      <c r="BE260" s="1026"/>
      <c r="BF260" s="1026"/>
      <c r="BG260" s="1026"/>
      <c r="BH260" s="1026"/>
      <c r="BI260" s="1026"/>
      <c r="BJ260" s="1026"/>
      <c r="BK260" s="1026"/>
      <c r="BL260" s="1026"/>
      <c r="BM260" s="1026"/>
      <c r="BN260" s="1026"/>
      <c r="BO260" s="1026"/>
      <c r="BP260" s="1026"/>
      <c r="BQ260" s="1026"/>
      <c r="BR260" s="1026"/>
      <c r="BS260" s="1026"/>
      <c r="BT260" s="1026"/>
      <c r="BU260" s="1026"/>
      <c r="BV260" s="1026"/>
      <c r="BW260" s="1026"/>
      <c r="BX260" s="1026"/>
    </row>
    <row r="261" spans="1:76" ht="12.75" hidden="1" customHeight="1" outlineLevel="1">
      <c r="A261" s="159"/>
      <c r="B261" s="1"/>
      <c r="C261" s="73" t="str">
        <f>+CoNFN!G5</f>
        <v>TRCrme</v>
      </c>
      <c r="D261" s="385" t="str">
        <f>+CoNFN!G4</f>
        <v>Transferencias corrientes pagadas al resto del mundo-Empleos</v>
      </c>
      <c r="E261" s="195" t="s">
        <v>100</v>
      </c>
      <c r="F261" s="195" t="s">
        <v>69</v>
      </c>
      <c r="G261" s="532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021" t="s">
        <v>164</v>
      </c>
      <c r="S261" s="1021"/>
      <c r="T261" s="1021"/>
      <c r="U261" s="1021"/>
      <c r="V261" s="1021"/>
      <c r="W261" s="1021"/>
      <c r="X261" s="1021"/>
      <c r="Y261" s="1021"/>
      <c r="Z261" s="1021"/>
      <c r="AA261" s="1021"/>
      <c r="AB261" s="1021"/>
      <c r="AC261" s="1021"/>
      <c r="AD261" s="1021"/>
      <c r="AE261" s="1021"/>
      <c r="AF261" s="1021"/>
      <c r="AG261" s="1021"/>
      <c r="AH261" s="1021"/>
      <c r="AI261" s="1021"/>
      <c r="AJ261" s="1021"/>
      <c r="AK261" s="1021"/>
      <c r="AL261" s="1021"/>
      <c r="AM261" s="1021"/>
      <c r="AN261" s="1021"/>
      <c r="AO261" s="1021"/>
      <c r="AP261" s="1021"/>
      <c r="AQ261" s="1021"/>
      <c r="AR261" s="1021"/>
      <c r="AS261" s="1021"/>
      <c r="AT261" s="1021"/>
      <c r="AU261" s="1021"/>
      <c r="AV261" s="1021"/>
      <c r="AW261" s="1022" t="s">
        <v>252</v>
      </c>
      <c r="AX261" s="1022"/>
      <c r="AY261" s="1022"/>
      <c r="AZ261" s="1022"/>
      <c r="BA261" s="1026" t="s">
        <v>918</v>
      </c>
      <c r="BB261" s="1026"/>
      <c r="BC261" s="1026"/>
      <c r="BD261" s="1026"/>
      <c r="BE261" s="1026"/>
      <c r="BF261" s="1026"/>
      <c r="BG261" s="1026"/>
      <c r="BH261" s="1026"/>
      <c r="BI261" s="1026"/>
      <c r="BJ261" s="1026"/>
      <c r="BK261" s="1026"/>
      <c r="BL261" s="1026"/>
      <c r="BM261" s="1026"/>
      <c r="BN261" s="1026"/>
      <c r="BO261" s="1026"/>
      <c r="BP261" s="1026"/>
      <c r="BQ261" s="1026"/>
      <c r="BR261" s="1026"/>
      <c r="BS261" s="1026"/>
      <c r="BT261" s="1026"/>
      <c r="BU261" s="1026"/>
      <c r="BV261" s="1026"/>
      <c r="BW261" s="1026"/>
      <c r="BX261" s="1026"/>
    </row>
    <row r="262" spans="1:76" ht="12.75" hidden="1" customHeight="1" outlineLevel="1">
      <c r="A262" s="159"/>
      <c r="B262" s="1"/>
      <c r="C262" s="73" t="str">
        <f>+CoNFN!H5</f>
        <v>TRCNrm</v>
      </c>
      <c r="D262" s="385" t="str">
        <f>+CoNFN!H4</f>
        <v>Transferencias corrientes netas con el resto del mundo</v>
      </c>
      <c r="E262" s="195" t="s">
        <v>100</v>
      </c>
      <c r="F262" s="195" t="s">
        <v>69</v>
      </c>
      <c r="G262" s="532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022" t="s">
        <v>247</v>
      </c>
      <c r="S262" s="1022"/>
      <c r="T262" s="1022"/>
      <c r="U262" s="1022"/>
      <c r="V262" s="1022"/>
      <c r="W262" s="1022"/>
      <c r="X262" s="1022"/>
      <c r="Y262" s="1022"/>
      <c r="Z262" s="1022"/>
      <c r="AA262" s="1022"/>
      <c r="AB262" s="1022"/>
      <c r="AC262" s="1022"/>
      <c r="AD262" s="1022"/>
      <c r="AE262" s="1022"/>
      <c r="AF262" s="1022"/>
      <c r="AG262" s="1022"/>
      <c r="AH262" s="1022"/>
      <c r="AI262" s="1022"/>
      <c r="AJ262" s="1022"/>
      <c r="AK262" s="1022"/>
      <c r="AL262" s="1022"/>
      <c r="AM262" s="1022"/>
      <c r="AN262" s="1022"/>
      <c r="AO262" s="1022"/>
      <c r="AP262" s="1022"/>
      <c r="AQ262" s="1022"/>
      <c r="AR262" s="1022"/>
      <c r="AS262" s="1022"/>
      <c r="AT262" s="1022"/>
      <c r="AU262" s="1022"/>
      <c r="AV262" s="1022"/>
      <c r="AW262" s="1021" t="s">
        <v>254</v>
      </c>
      <c r="AX262" s="1021"/>
      <c r="AY262" s="1021"/>
      <c r="AZ262" s="1021"/>
      <c r="BA262" s="1021"/>
      <c r="BB262" s="1021"/>
      <c r="BC262" s="1021"/>
      <c r="BD262" s="1021"/>
      <c r="BE262" s="1021"/>
      <c r="BF262" s="1021"/>
      <c r="BG262" s="1021"/>
      <c r="BH262" s="1021"/>
      <c r="BI262" s="1021"/>
      <c r="BJ262" s="1021"/>
      <c r="BK262" s="1021"/>
      <c r="BL262" s="1021"/>
      <c r="BM262" s="1021"/>
      <c r="BN262" s="1021"/>
      <c r="BO262" s="1021"/>
      <c r="BP262" s="1021"/>
      <c r="BQ262" s="1021"/>
      <c r="BR262" s="1021"/>
      <c r="BS262" s="1021"/>
      <c r="BT262" s="1021"/>
      <c r="BU262" s="1021"/>
      <c r="BV262" s="1021"/>
      <c r="BW262" s="1021"/>
      <c r="BX262" s="1021"/>
    </row>
    <row r="263" spans="1:76" ht="12.75" hidden="1" customHeight="1" outlineLevel="1">
      <c r="A263" s="159"/>
      <c r="B263" s="1"/>
      <c r="C263" s="73" t="str">
        <f>+CoNFN!I5</f>
        <v>RNBD</v>
      </c>
      <c r="D263" s="385" t="str">
        <f>+CoNFN!I4</f>
        <v>Renta disponible nacional bruta</v>
      </c>
      <c r="E263" s="195" t="s">
        <v>100</v>
      </c>
      <c r="F263" s="195" t="s">
        <v>69</v>
      </c>
      <c r="G263" s="532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022" t="s">
        <v>247</v>
      </c>
      <c r="S263" s="1022"/>
      <c r="T263" s="1022"/>
      <c r="U263" s="1022"/>
      <c r="V263" s="1022"/>
      <c r="W263" s="1022"/>
      <c r="X263" s="1022"/>
      <c r="Y263" s="1022"/>
      <c r="Z263" s="1022"/>
      <c r="AA263" s="1022"/>
      <c r="AB263" s="1022"/>
      <c r="AC263" s="1022"/>
      <c r="AD263" s="1022"/>
      <c r="AE263" s="1022"/>
      <c r="AF263" s="1022"/>
      <c r="AG263" s="1022"/>
      <c r="AH263" s="1022"/>
      <c r="AI263" s="1022"/>
      <c r="AJ263" s="1022"/>
      <c r="AK263" s="1022"/>
      <c r="AL263" s="1022"/>
      <c r="AM263" s="1022"/>
      <c r="AN263" s="1022"/>
      <c r="AO263" s="1022"/>
      <c r="AP263" s="1022"/>
      <c r="AQ263" s="1022"/>
      <c r="AR263" s="1022"/>
      <c r="AS263" s="1022"/>
      <c r="AT263" s="1022"/>
      <c r="AU263" s="1022"/>
      <c r="AV263" s="1022"/>
      <c r="AW263" s="1021" t="s">
        <v>255</v>
      </c>
      <c r="AX263" s="1021"/>
      <c r="AY263" s="1021"/>
      <c r="AZ263" s="1021"/>
      <c r="BA263" s="1021"/>
      <c r="BB263" s="1021"/>
      <c r="BC263" s="1021"/>
      <c r="BD263" s="1021"/>
      <c r="BE263" s="1021"/>
      <c r="BF263" s="1021"/>
      <c r="BG263" s="1021"/>
      <c r="BH263" s="1021"/>
      <c r="BI263" s="1021"/>
      <c r="BJ263" s="1021"/>
      <c r="BK263" s="1021"/>
      <c r="BL263" s="1021"/>
      <c r="BM263" s="1021"/>
      <c r="BN263" s="1021"/>
      <c r="BO263" s="1021"/>
      <c r="BP263" s="1021"/>
      <c r="BQ263" s="1021"/>
      <c r="BR263" s="1021"/>
      <c r="BS263" s="1021"/>
      <c r="BT263" s="1021"/>
      <c r="BU263" s="1021"/>
      <c r="BV263" s="1021"/>
      <c r="BW263" s="1021"/>
      <c r="BX263" s="1021"/>
    </row>
    <row r="264" spans="1:76" ht="12.75" hidden="1" customHeight="1" outlineLevel="1">
      <c r="A264" s="159"/>
      <c r="B264" s="1"/>
      <c r="C264" s="73" t="str">
        <f>+CoNFN!J5</f>
        <v>CCF</v>
      </c>
      <c r="D264" s="385" t="str">
        <f>+CoNFN!J4</f>
        <v>Consumo de capital fijo</v>
      </c>
      <c r="E264" s="195" t="s">
        <v>100</v>
      </c>
      <c r="F264" s="195" t="s">
        <v>69</v>
      </c>
      <c r="G264" s="532"/>
      <c r="H264" s="1022" t="s">
        <v>20</v>
      </c>
      <c r="I264" s="1022"/>
      <c r="J264" s="1022"/>
      <c r="K264" s="1022"/>
      <c r="L264" s="1022"/>
      <c r="M264" s="1022"/>
      <c r="N264" s="1022"/>
      <c r="O264" s="1022"/>
      <c r="P264" s="1022"/>
      <c r="Q264" s="1022"/>
      <c r="R264" s="1022"/>
      <c r="S264" s="1022"/>
      <c r="T264" s="1022"/>
      <c r="U264" s="1022"/>
      <c r="V264" s="1022"/>
      <c r="W264" s="1022"/>
      <c r="X264" s="1022"/>
      <c r="Y264" s="1033" t="s">
        <v>4</v>
      </c>
      <c r="Z264" s="1033"/>
      <c r="AA264" s="1033"/>
      <c r="AB264" s="1033"/>
      <c r="AC264" s="1033"/>
      <c r="AD264" s="1033"/>
      <c r="AE264" s="1033"/>
      <c r="AF264" s="1033"/>
      <c r="AG264" s="1033"/>
      <c r="AH264" s="1033"/>
      <c r="AI264" s="1033"/>
      <c r="AJ264" s="1033"/>
      <c r="AK264" s="1033"/>
      <c r="AL264" s="1033"/>
      <c r="AM264" s="1033"/>
      <c r="AN264" s="1033"/>
      <c r="AO264" s="1033"/>
      <c r="AP264" s="1033"/>
      <c r="AQ264" s="1033"/>
      <c r="AR264" s="1033"/>
      <c r="AS264" s="1033"/>
      <c r="AT264" s="1033"/>
      <c r="AU264" s="1033"/>
      <c r="AV264" s="1033"/>
      <c r="AW264" s="1022" t="s">
        <v>916</v>
      </c>
      <c r="AX264" s="1022"/>
      <c r="AY264" s="1022"/>
      <c r="AZ264" s="1022"/>
      <c r="BA264" s="1022"/>
      <c r="BB264" s="1022"/>
      <c r="BC264" s="1022"/>
      <c r="BD264" s="1022"/>
      <c r="BE264" s="1022"/>
      <c r="BF264" s="1022"/>
      <c r="BG264" s="1022"/>
      <c r="BH264" s="1022"/>
      <c r="BI264" s="1022"/>
      <c r="BJ264" s="1022"/>
      <c r="BK264" s="1022"/>
      <c r="BL264" s="1022"/>
      <c r="BM264" s="1022"/>
      <c r="BN264" s="1022"/>
      <c r="BO264" s="1022"/>
      <c r="BP264" s="1022"/>
      <c r="BQ264" s="1022"/>
      <c r="BR264" s="1022"/>
      <c r="BS264" s="1022"/>
      <c r="BT264" s="1022"/>
      <c r="BU264" s="1022"/>
      <c r="BV264" s="1022"/>
      <c r="BW264" s="1022"/>
      <c r="BX264" s="1022"/>
    </row>
    <row r="265" spans="1:76" ht="12.75" hidden="1" customHeight="1" outlineLevel="1">
      <c r="A265" s="159"/>
      <c r="B265" s="1"/>
      <c r="C265" s="73" t="str">
        <f>+CoNFN!K5</f>
        <v>RNND</v>
      </c>
      <c r="D265" s="385" t="str">
        <f>+CoNFN!K4</f>
        <v>Renta disponible nacional neta</v>
      </c>
      <c r="E265" s="195" t="s">
        <v>100</v>
      </c>
      <c r="F265" s="195" t="s">
        <v>69</v>
      </c>
      <c r="G265" s="532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022" t="s">
        <v>256</v>
      </c>
      <c r="S265" s="1022"/>
      <c r="T265" s="1022"/>
      <c r="U265" s="1022"/>
      <c r="V265" s="1022"/>
      <c r="W265" s="1022"/>
      <c r="X265" s="1022"/>
      <c r="Y265" s="1022"/>
      <c r="Z265" s="1022"/>
      <c r="AA265" s="1022"/>
      <c r="AB265" s="1022"/>
      <c r="AC265" s="1022"/>
      <c r="AD265" s="1022"/>
      <c r="AE265" s="1022"/>
      <c r="AF265" s="1022"/>
      <c r="AG265" s="1022"/>
      <c r="AH265" s="1022"/>
      <c r="AI265" s="1022"/>
      <c r="AJ265" s="1022"/>
      <c r="AK265" s="1022"/>
      <c r="AL265" s="1022"/>
      <c r="AM265" s="1022"/>
      <c r="AN265" s="1022"/>
      <c r="AO265" s="1022"/>
      <c r="AP265" s="1022"/>
      <c r="AQ265" s="1022"/>
      <c r="AR265" s="1022"/>
      <c r="AS265" s="1022"/>
      <c r="AT265" s="1022"/>
      <c r="AU265" s="1022"/>
      <c r="AV265" s="1022"/>
      <c r="AW265" s="1022"/>
      <c r="AX265" s="1022"/>
      <c r="AY265" s="1022"/>
      <c r="AZ265" s="1022"/>
      <c r="BA265" s="1022"/>
      <c r="BB265" s="1022"/>
      <c r="BC265" s="1022"/>
      <c r="BD265" s="1022"/>
      <c r="BE265" s="1022"/>
      <c r="BF265" s="1022"/>
      <c r="BG265" s="1022"/>
      <c r="BH265" s="1022"/>
      <c r="BI265" s="1022"/>
      <c r="BJ265" s="1022"/>
      <c r="BK265" s="1022"/>
      <c r="BL265" s="1022"/>
      <c r="BM265" s="1022"/>
      <c r="BN265" s="1022"/>
      <c r="BO265" s="1022"/>
      <c r="BP265" s="1022"/>
      <c r="BQ265" s="1022"/>
      <c r="BR265" s="1022"/>
      <c r="BS265" s="1022"/>
      <c r="BT265" s="1022"/>
      <c r="BU265" s="1022"/>
      <c r="BV265" s="1022"/>
      <c r="BW265" s="1022"/>
      <c r="BX265" s="1022"/>
    </row>
    <row r="266" spans="1:76" ht="12.75" hidden="1" customHeight="1" outlineLevel="1">
      <c r="A266" s="159"/>
      <c r="B266" s="1"/>
      <c r="C266" s="73" t="str">
        <f>+CoNFN!L5</f>
        <v>Cpr</v>
      </c>
      <c r="D266" s="385" t="str">
        <f>+CoNFN!L4</f>
        <v>Gasto en consumo final de los hogares e ISFLSH</v>
      </c>
      <c r="E266" s="195" t="s">
        <v>100</v>
      </c>
      <c r="F266" s="195" t="s">
        <v>69</v>
      </c>
      <c r="G266" s="532"/>
      <c r="H266" s="1022" t="s">
        <v>3</v>
      </c>
      <c r="I266" s="1022"/>
      <c r="J266" s="1022"/>
      <c r="K266" s="1022"/>
      <c r="L266" s="1022"/>
      <c r="M266" s="1022"/>
      <c r="N266" s="1022"/>
      <c r="O266" s="1022"/>
      <c r="P266" s="1022"/>
      <c r="Q266" s="1022"/>
      <c r="R266" s="1021" t="s">
        <v>4</v>
      </c>
      <c r="S266" s="1021"/>
      <c r="T266" s="1021"/>
      <c r="U266" s="1021"/>
      <c r="V266" s="1021"/>
      <c r="W266" s="1021"/>
      <c r="X266" s="1021"/>
      <c r="Y266" s="1021"/>
      <c r="Z266" s="1021"/>
      <c r="AA266" s="1021"/>
      <c r="AB266" s="1021"/>
      <c r="AC266" s="1021"/>
      <c r="AD266" s="1021"/>
      <c r="AE266" s="1021"/>
      <c r="AF266" s="1021"/>
      <c r="AG266" s="1021"/>
      <c r="AH266" s="1022" t="s">
        <v>5</v>
      </c>
      <c r="AI266" s="1022"/>
      <c r="AJ266" s="1022"/>
      <c r="AK266" s="1022"/>
      <c r="AL266" s="1022"/>
      <c r="AM266" s="1022"/>
      <c r="AN266" s="1022"/>
      <c r="AO266" s="1022"/>
      <c r="AP266" s="1022"/>
      <c r="AQ266" s="1022"/>
      <c r="AR266" s="1022"/>
      <c r="AS266" s="1022"/>
      <c r="AT266" s="1022"/>
      <c r="AU266" s="1022"/>
      <c r="AV266" s="1022"/>
      <c r="AW266" s="1021" t="s">
        <v>918</v>
      </c>
      <c r="AX266" s="1021"/>
      <c r="AY266" s="1021"/>
      <c r="AZ266" s="1021"/>
      <c r="BA266" s="1021"/>
      <c r="BB266" s="1021"/>
      <c r="BC266" s="1021"/>
      <c r="BD266" s="1021"/>
      <c r="BE266" s="1021"/>
      <c r="BF266" s="1021"/>
      <c r="BG266" s="1021"/>
      <c r="BH266" s="1021"/>
      <c r="BI266" s="1021"/>
      <c r="BJ266" s="1021"/>
      <c r="BK266" s="1021"/>
      <c r="BL266" s="1021"/>
      <c r="BM266" s="1021"/>
      <c r="BN266" s="1021"/>
      <c r="BO266" s="1021"/>
      <c r="BP266" s="1021"/>
      <c r="BQ266" s="1021"/>
      <c r="BR266" s="1021"/>
      <c r="BS266" s="1021"/>
      <c r="BT266" s="1021"/>
      <c r="BU266" s="1021"/>
      <c r="BV266" s="1021"/>
      <c r="BW266" s="1021"/>
      <c r="BX266" s="1021"/>
    </row>
    <row r="267" spans="1:76" ht="12.75" hidden="1" customHeight="1" outlineLevel="1">
      <c r="A267" s="159"/>
      <c r="B267" s="1"/>
      <c r="C267" s="73" t="str">
        <f>+CoNFN!M5</f>
        <v>Cpu</v>
      </c>
      <c r="D267" s="385" t="str">
        <f>+CoNFN!M4</f>
        <v>Gasto en consumo final de las AAPP</v>
      </c>
      <c r="E267" s="195" t="s">
        <v>100</v>
      </c>
      <c r="F267" s="195" t="s">
        <v>69</v>
      </c>
      <c r="G267" s="532"/>
      <c r="H267" s="1022" t="s">
        <v>3</v>
      </c>
      <c r="I267" s="1022"/>
      <c r="J267" s="1022"/>
      <c r="K267" s="1022"/>
      <c r="L267" s="1022"/>
      <c r="M267" s="1022"/>
      <c r="N267" s="1022"/>
      <c r="O267" s="1022"/>
      <c r="P267" s="1022"/>
      <c r="Q267" s="1022"/>
      <c r="R267" s="1021" t="s">
        <v>4</v>
      </c>
      <c r="S267" s="1021"/>
      <c r="T267" s="1021"/>
      <c r="U267" s="1021"/>
      <c r="V267" s="1021"/>
      <c r="W267" s="1021"/>
      <c r="X267" s="1021"/>
      <c r="Y267" s="1021"/>
      <c r="Z267" s="1021"/>
      <c r="AA267" s="1021"/>
      <c r="AB267" s="1021"/>
      <c r="AC267" s="1021"/>
      <c r="AD267" s="1021"/>
      <c r="AE267" s="1021"/>
      <c r="AF267" s="1021"/>
      <c r="AG267" s="1021"/>
      <c r="AH267" s="1022" t="s">
        <v>5</v>
      </c>
      <c r="AI267" s="1022"/>
      <c r="AJ267" s="1022"/>
      <c r="AK267" s="1022"/>
      <c r="AL267" s="1022"/>
      <c r="AM267" s="1022"/>
      <c r="AN267" s="1022"/>
      <c r="AO267" s="1022"/>
      <c r="AP267" s="1022"/>
      <c r="AQ267" s="1022"/>
      <c r="AR267" s="1022"/>
      <c r="AS267" s="1022"/>
      <c r="AT267" s="1022"/>
      <c r="AU267" s="1022"/>
      <c r="AV267" s="1022"/>
      <c r="AW267" s="1021" t="s">
        <v>918</v>
      </c>
      <c r="AX267" s="1021"/>
      <c r="AY267" s="1021"/>
      <c r="AZ267" s="1021"/>
      <c r="BA267" s="1021"/>
      <c r="BB267" s="1021"/>
      <c r="BC267" s="1021"/>
      <c r="BD267" s="1021"/>
      <c r="BE267" s="1021"/>
      <c r="BF267" s="1021"/>
      <c r="BG267" s="1021"/>
      <c r="BH267" s="1021"/>
      <c r="BI267" s="1021"/>
      <c r="BJ267" s="1021"/>
      <c r="BK267" s="1021"/>
      <c r="BL267" s="1021"/>
      <c r="BM267" s="1021"/>
      <c r="BN267" s="1021"/>
      <c r="BO267" s="1021"/>
      <c r="BP267" s="1021"/>
      <c r="BQ267" s="1021"/>
      <c r="BR267" s="1021"/>
      <c r="BS267" s="1021"/>
      <c r="BT267" s="1021"/>
      <c r="BU267" s="1021"/>
      <c r="BV267" s="1021"/>
      <c r="BW267" s="1021"/>
      <c r="BX267" s="1021"/>
    </row>
    <row r="268" spans="1:76" ht="12.75" hidden="1" customHeight="1" outlineLevel="1">
      <c r="A268" s="159"/>
      <c r="B268" s="1"/>
      <c r="C268" s="73" t="str">
        <f>+CoNFN!N5</f>
        <v>SNB</v>
      </c>
      <c r="D268" s="385" t="str">
        <f>+CoNFN!N4</f>
        <v>Ahorro nacional bruto</v>
      </c>
      <c r="E268" s="195" t="s">
        <v>100</v>
      </c>
      <c r="F268" s="195" t="s">
        <v>69</v>
      </c>
      <c r="G268" s="532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022" t="s">
        <v>257</v>
      </c>
      <c r="S268" s="1022"/>
      <c r="T268" s="1022"/>
      <c r="U268" s="1022"/>
      <c r="V268" s="1022"/>
      <c r="W268" s="1022"/>
      <c r="X268" s="1022"/>
      <c r="Y268" s="1022"/>
      <c r="Z268" s="1022"/>
      <c r="AA268" s="1022"/>
      <c r="AB268" s="1022"/>
      <c r="AC268" s="1022"/>
      <c r="AD268" s="1022"/>
      <c r="AE268" s="1022"/>
      <c r="AF268" s="1022"/>
      <c r="AG268" s="1022"/>
      <c r="AH268" s="1022"/>
      <c r="AI268" s="1022"/>
      <c r="AJ268" s="1022"/>
      <c r="AK268" s="1022"/>
      <c r="AL268" s="1022"/>
      <c r="AM268" s="1022"/>
      <c r="AN268" s="1022"/>
      <c r="AO268" s="1022"/>
      <c r="AP268" s="1022"/>
      <c r="AQ268" s="1022"/>
      <c r="AR268" s="1022"/>
      <c r="AS268" s="1022"/>
      <c r="AT268" s="1022"/>
      <c r="AU268" s="1022"/>
      <c r="AV268" s="1022"/>
      <c r="AW268" s="1022"/>
      <c r="AX268" s="1022"/>
      <c r="AY268" s="1022"/>
      <c r="AZ268" s="1022"/>
      <c r="BA268" s="1022"/>
      <c r="BB268" s="1022"/>
      <c r="BC268" s="1022"/>
      <c r="BD268" s="1022"/>
      <c r="BE268" s="1022"/>
      <c r="BF268" s="1022"/>
      <c r="BG268" s="1022"/>
      <c r="BH268" s="1022"/>
      <c r="BI268" s="1022"/>
      <c r="BJ268" s="1022"/>
      <c r="BK268" s="1022"/>
      <c r="BL268" s="1022"/>
      <c r="BM268" s="1022"/>
      <c r="BN268" s="1022"/>
      <c r="BO268" s="1022"/>
      <c r="BP268" s="1022"/>
      <c r="BQ268" s="1022"/>
      <c r="BR268" s="1022"/>
      <c r="BS268" s="1022"/>
      <c r="BT268" s="1022"/>
      <c r="BU268" s="1022"/>
      <c r="BV268" s="1022"/>
      <c r="BW268" s="1022"/>
      <c r="BX268" s="1022"/>
    </row>
    <row r="269" spans="1:76" ht="12.75" hidden="1" customHeight="1" outlineLevel="1">
      <c r="A269" s="159"/>
      <c r="B269" s="1"/>
      <c r="C269" s="73" t="str">
        <f>+CoNFN!O5</f>
        <v>FBC</v>
      </c>
      <c r="D269" s="385" t="str">
        <f>+CoNFN!O4</f>
        <v>Formación bruta de capital</v>
      </c>
      <c r="E269" s="195" t="s">
        <v>100</v>
      </c>
      <c r="F269" s="195" t="s">
        <v>69</v>
      </c>
      <c r="G269" s="532"/>
      <c r="H269" s="1022" t="s">
        <v>3</v>
      </c>
      <c r="I269" s="1022"/>
      <c r="J269" s="1022"/>
      <c r="K269" s="1022"/>
      <c r="L269" s="1022"/>
      <c r="M269" s="1022"/>
      <c r="N269" s="1022"/>
      <c r="O269" s="1022"/>
      <c r="P269" s="1022"/>
      <c r="Q269" s="1022"/>
      <c r="R269" s="1021" t="s">
        <v>4</v>
      </c>
      <c r="S269" s="1021"/>
      <c r="T269" s="1021"/>
      <c r="U269" s="1021"/>
      <c r="V269" s="1021"/>
      <c r="W269" s="1021"/>
      <c r="X269" s="1021"/>
      <c r="Y269" s="1021"/>
      <c r="Z269" s="1021"/>
      <c r="AA269" s="1021"/>
      <c r="AB269" s="1021"/>
      <c r="AC269" s="1021"/>
      <c r="AD269" s="1021"/>
      <c r="AE269" s="1021"/>
      <c r="AF269" s="1021"/>
      <c r="AG269" s="1021"/>
      <c r="AH269" s="1022" t="s">
        <v>5</v>
      </c>
      <c r="AI269" s="1022"/>
      <c r="AJ269" s="1022"/>
      <c r="AK269" s="1022"/>
      <c r="AL269" s="1022"/>
      <c r="AM269" s="1022"/>
      <c r="AN269" s="1022"/>
      <c r="AO269" s="1022"/>
      <c r="AP269" s="1022"/>
      <c r="AQ269" s="1022"/>
      <c r="AR269" s="1022"/>
      <c r="AS269" s="1022"/>
      <c r="AT269" s="1022"/>
      <c r="AU269" s="1022"/>
      <c r="AV269" s="1022"/>
      <c r="AW269" s="1021" t="s">
        <v>918</v>
      </c>
      <c r="AX269" s="1021"/>
      <c r="AY269" s="1021"/>
      <c r="AZ269" s="1021"/>
      <c r="BA269" s="1021"/>
      <c r="BB269" s="1021"/>
      <c r="BC269" s="1021"/>
      <c r="BD269" s="1021"/>
      <c r="BE269" s="1021"/>
      <c r="BF269" s="1021"/>
      <c r="BG269" s="1021"/>
      <c r="BH269" s="1021"/>
      <c r="BI269" s="1021"/>
      <c r="BJ269" s="1021"/>
      <c r="BK269" s="1021"/>
      <c r="BL269" s="1021"/>
      <c r="BM269" s="1021"/>
      <c r="BN269" s="1021"/>
      <c r="BO269" s="1021"/>
      <c r="BP269" s="1021"/>
      <c r="BQ269" s="1021"/>
      <c r="BR269" s="1021"/>
      <c r="BS269" s="1021"/>
      <c r="BT269" s="1021"/>
      <c r="BU269" s="1021"/>
      <c r="BV269" s="1021"/>
      <c r="BW269" s="1021"/>
      <c r="BX269" s="1021"/>
    </row>
    <row r="270" spans="1:76" ht="12.75" hidden="1" customHeight="1" outlineLevel="1">
      <c r="A270" s="159"/>
      <c r="B270" s="1"/>
      <c r="C270" s="73" t="str">
        <f>+CoNFN!P5</f>
        <v>TRKrmr</v>
      </c>
      <c r="D270" s="385" t="str">
        <f>+CoNFN!P4</f>
        <v>Transferencias de capital recibidas del resto del mundo-Recursos</v>
      </c>
      <c r="E270" s="195" t="s">
        <v>100</v>
      </c>
      <c r="F270" s="195" t="s">
        <v>69</v>
      </c>
      <c r="G270" s="532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021" t="s">
        <v>164</v>
      </c>
      <c r="S270" s="1021"/>
      <c r="T270" s="1021"/>
      <c r="U270" s="1021"/>
      <c r="V270" s="1021"/>
      <c r="W270" s="1021"/>
      <c r="X270" s="1021"/>
      <c r="Y270" s="1021"/>
      <c r="Z270" s="1021"/>
      <c r="AA270" s="1021"/>
      <c r="AB270" s="1021"/>
      <c r="AC270" s="1021"/>
      <c r="AD270" s="1021"/>
      <c r="AE270" s="1021"/>
      <c r="AF270" s="1021"/>
      <c r="AG270" s="1021"/>
      <c r="AH270" s="1021"/>
      <c r="AI270" s="1021"/>
      <c r="AJ270" s="1021"/>
      <c r="AK270" s="1021"/>
      <c r="AL270" s="1021"/>
      <c r="AM270" s="1021"/>
      <c r="AN270" s="1021"/>
      <c r="AO270" s="1021"/>
      <c r="AP270" s="1021"/>
      <c r="AQ270" s="1021"/>
      <c r="AR270" s="1021"/>
      <c r="AS270" s="1021"/>
      <c r="AT270" s="1021"/>
      <c r="AU270" s="1021"/>
      <c r="AV270" s="1021"/>
      <c r="AW270" s="1022" t="s">
        <v>252</v>
      </c>
      <c r="AX270" s="1022"/>
      <c r="AY270" s="1022"/>
      <c r="AZ270" s="1022"/>
      <c r="BA270" s="1026" t="s">
        <v>918</v>
      </c>
      <c r="BB270" s="1026"/>
      <c r="BC270" s="1026"/>
      <c r="BD270" s="1026"/>
      <c r="BE270" s="1026"/>
      <c r="BF270" s="1026"/>
      <c r="BG270" s="1026"/>
      <c r="BH270" s="1026"/>
      <c r="BI270" s="1026"/>
      <c r="BJ270" s="1026"/>
      <c r="BK270" s="1026"/>
      <c r="BL270" s="1026"/>
      <c r="BM270" s="1026"/>
      <c r="BN270" s="1026"/>
      <c r="BO270" s="1026"/>
      <c r="BP270" s="1026"/>
      <c r="BQ270" s="1026"/>
      <c r="BR270" s="1026"/>
      <c r="BS270" s="1026"/>
      <c r="BT270" s="1026"/>
      <c r="BU270" s="1026"/>
      <c r="BV270" s="1026"/>
      <c r="BW270" s="1026"/>
      <c r="BX270" s="1026"/>
    </row>
    <row r="271" spans="1:76" ht="12.75" hidden="1" customHeight="1" outlineLevel="1">
      <c r="A271" s="159"/>
      <c r="B271" s="1"/>
      <c r="C271" s="73" t="str">
        <f>+CoNFN!Q5</f>
        <v>TRKrme</v>
      </c>
      <c r="D271" s="385" t="str">
        <f>+CoNFN!Q4</f>
        <v>Transferencias de capital pagadas al resto del mundo-Empleos</v>
      </c>
      <c r="E271" s="195" t="s">
        <v>100</v>
      </c>
      <c r="F271" s="195" t="s">
        <v>69</v>
      </c>
      <c r="G271" s="532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021" t="s">
        <v>164</v>
      </c>
      <c r="S271" s="1021"/>
      <c r="T271" s="1021"/>
      <c r="U271" s="1021"/>
      <c r="V271" s="1021"/>
      <c r="W271" s="1021"/>
      <c r="X271" s="1021"/>
      <c r="Y271" s="1021"/>
      <c r="Z271" s="1021"/>
      <c r="AA271" s="1021"/>
      <c r="AB271" s="1021"/>
      <c r="AC271" s="1021"/>
      <c r="AD271" s="1021"/>
      <c r="AE271" s="1021"/>
      <c r="AF271" s="1021"/>
      <c r="AG271" s="1021"/>
      <c r="AH271" s="1021"/>
      <c r="AI271" s="1021"/>
      <c r="AJ271" s="1021"/>
      <c r="AK271" s="1021"/>
      <c r="AL271" s="1021"/>
      <c r="AM271" s="1021"/>
      <c r="AN271" s="1021"/>
      <c r="AO271" s="1021"/>
      <c r="AP271" s="1021"/>
      <c r="AQ271" s="1021"/>
      <c r="AR271" s="1021"/>
      <c r="AS271" s="1021"/>
      <c r="AT271" s="1021"/>
      <c r="AU271" s="1021"/>
      <c r="AV271" s="1021"/>
      <c r="AW271" s="1022" t="s">
        <v>252</v>
      </c>
      <c r="AX271" s="1022"/>
      <c r="AY271" s="1022"/>
      <c r="AZ271" s="1022"/>
      <c r="BA271" s="1026" t="s">
        <v>918</v>
      </c>
      <c r="BB271" s="1026"/>
      <c r="BC271" s="1026"/>
      <c r="BD271" s="1026"/>
      <c r="BE271" s="1026"/>
      <c r="BF271" s="1026"/>
      <c r="BG271" s="1026"/>
      <c r="BH271" s="1026"/>
      <c r="BI271" s="1026"/>
      <c r="BJ271" s="1026"/>
      <c r="BK271" s="1026"/>
      <c r="BL271" s="1026"/>
      <c r="BM271" s="1026"/>
      <c r="BN271" s="1026"/>
      <c r="BO271" s="1026"/>
      <c r="BP271" s="1026"/>
      <c r="BQ271" s="1026"/>
      <c r="BR271" s="1026"/>
      <c r="BS271" s="1026"/>
      <c r="BT271" s="1026"/>
      <c r="BU271" s="1026"/>
      <c r="BV271" s="1026"/>
      <c r="BW271" s="1026"/>
      <c r="BX271" s="1026"/>
    </row>
    <row r="272" spans="1:76" ht="12.75" hidden="1" customHeight="1" outlineLevel="1">
      <c r="A272" s="159"/>
      <c r="B272" s="1"/>
      <c r="C272" s="73" t="str">
        <f>+CoNFN!R5</f>
        <v>TRKNrm</v>
      </c>
      <c r="D272" s="385" t="str">
        <f>+CoNFN!R4</f>
        <v>Transferencias de capital netas con el resto del mundo</v>
      </c>
      <c r="E272" s="195" t="s">
        <v>100</v>
      </c>
      <c r="F272" s="195" t="s">
        <v>69</v>
      </c>
      <c r="G272" s="73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022" t="s">
        <v>247</v>
      </c>
      <c r="S272" s="1022"/>
      <c r="T272" s="1022"/>
      <c r="U272" s="1022"/>
      <c r="V272" s="1022"/>
      <c r="W272" s="1022"/>
      <c r="X272" s="1022"/>
      <c r="Y272" s="1022"/>
      <c r="Z272" s="1022"/>
      <c r="AA272" s="1022"/>
      <c r="AB272" s="1022"/>
      <c r="AC272" s="1022"/>
      <c r="AD272" s="1022"/>
      <c r="AE272" s="1022"/>
      <c r="AF272" s="1022"/>
      <c r="AG272" s="1022"/>
      <c r="AH272" s="1022"/>
      <c r="AI272" s="1022"/>
      <c r="AJ272" s="1022"/>
      <c r="AK272" s="1022"/>
      <c r="AL272" s="1022"/>
      <c r="AM272" s="1022"/>
      <c r="AN272" s="1022"/>
      <c r="AO272" s="1022"/>
      <c r="AP272" s="1022"/>
      <c r="AQ272" s="1022"/>
      <c r="AR272" s="1022"/>
      <c r="AS272" s="1022"/>
      <c r="AT272" s="1022"/>
      <c r="AU272" s="1022"/>
      <c r="AV272" s="1022"/>
      <c r="AW272" s="1021" t="s">
        <v>258</v>
      </c>
      <c r="AX272" s="1021"/>
      <c r="AY272" s="1021"/>
      <c r="AZ272" s="1021"/>
      <c r="BA272" s="1021"/>
      <c r="BB272" s="1021"/>
      <c r="BC272" s="1021"/>
      <c r="BD272" s="1021"/>
      <c r="BE272" s="1021"/>
      <c r="BF272" s="1021"/>
      <c r="BG272" s="1021"/>
      <c r="BH272" s="1021"/>
      <c r="BI272" s="1021"/>
      <c r="BJ272" s="1021"/>
      <c r="BK272" s="1021"/>
      <c r="BL272" s="1021"/>
      <c r="BM272" s="1021"/>
      <c r="BN272" s="1021"/>
      <c r="BO272" s="1021"/>
      <c r="BP272" s="1021"/>
      <c r="BQ272" s="1021"/>
      <c r="BR272" s="1021"/>
      <c r="BS272" s="1021"/>
      <c r="BT272" s="1021"/>
      <c r="BU272" s="1021"/>
      <c r="BV272" s="1021"/>
      <c r="BW272" s="1021"/>
      <c r="BX272" s="1021"/>
    </row>
    <row r="273" spans="1:76" ht="12.75" hidden="1" customHeight="1" outlineLevel="1">
      <c r="A273" s="159"/>
      <c r="B273" s="1"/>
      <c r="C273" s="73" t="str">
        <f>+CoNFN!S5</f>
        <v>CoNFN</v>
      </c>
      <c r="D273" s="385" t="str">
        <f>+CoNFN!S4</f>
        <v>Capacidad o Necesidad de Financiación de la Nación</v>
      </c>
      <c r="E273" s="195" t="s">
        <v>100</v>
      </c>
      <c r="F273" s="195" t="s">
        <v>36</v>
      </c>
      <c r="G273" s="73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022" t="s">
        <v>259</v>
      </c>
      <c r="S273" s="1022"/>
      <c r="T273" s="1022"/>
      <c r="U273" s="1022"/>
      <c r="V273" s="1022"/>
      <c r="W273" s="1022"/>
      <c r="X273" s="1022"/>
      <c r="Y273" s="1022"/>
      <c r="Z273" s="1022"/>
      <c r="AA273" s="1022"/>
      <c r="AB273" s="1022"/>
      <c r="AC273" s="1022"/>
      <c r="AD273" s="1022"/>
      <c r="AE273" s="1022"/>
      <c r="AF273" s="1022"/>
      <c r="AG273" s="1022"/>
      <c r="AH273" s="1022"/>
      <c r="AI273" s="1022"/>
      <c r="AJ273" s="1022"/>
      <c r="AK273" s="1022"/>
      <c r="AL273" s="1022"/>
      <c r="AM273" s="1022"/>
      <c r="AN273" s="1022"/>
      <c r="AO273" s="1022"/>
      <c r="AP273" s="1022"/>
      <c r="AQ273" s="1022"/>
      <c r="AR273" s="1022"/>
      <c r="AS273" s="1022"/>
      <c r="AT273" s="1022"/>
      <c r="AU273" s="1022"/>
      <c r="AV273" s="1022"/>
      <c r="AW273" s="1022"/>
      <c r="AX273" s="1022"/>
      <c r="AY273" s="1022"/>
      <c r="AZ273" s="1022"/>
      <c r="BA273" s="1022"/>
      <c r="BB273" s="1022"/>
      <c r="BC273" s="1022"/>
      <c r="BD273" s="1022"/>
      <c r="BE273" s="1022"/>
      <c r="BF273" s="1022"/>
      <c r="BG273" s="1022"/>
      <c r="BH273" s="1022"/>
      <c r="BI273" s="1022"/>
      <c r="BJ273" s="1022"/>
      <c r="BK273" s="1022"/>
      <c r="BL273" s="1022"/>
      <c r="BM273" s="1022"/>
      <c r="BN273" s="1022"/>
      <c r="BO273" s="1022"/>
      <c r="BP273" s="1022"/>
      <c r="BQ273" s="1022"/>
      <c r="BR273" s="1022"/>
      <c r="BS273" s="1022"/>
      <c r="BT273" s="1022"/>
      <c r="BU273" s="1022"/>
      <c r="BV273" s="1022"/>
      <c r="BW273" s="1022"/>
      <c r="BX273" s="1022"/>
    </row>
    <row r="274" spans="1:76" ht="12.75" hidden="1" customHeight="1" outlineLevel="1">
      <c r="A274" s="159"/>
      <c r="B274" s="1"/>
      <c r="C274" s="170"/>
      <c r="D274" s="160"/>
      <c r="E274" s="160"/>
      <c r="F274" s="208"/>
      <c r="G274" s="180"/>
      <c r="H274" s="173"/>
      <c r="I274" s="173"/>
      <c r="J274" s="173"/>
      <c r="K274" s="173"/>
      <c r="L274" s="173"/>
      <c r="M274" s="173"/>
      <c r="N274" s="173"/>
      <c r="O274" s="173"/>
      <c r="P274" s="173"/>
      <c r="Q274" s="173"/>
      <c r="R274" s="173"/>
      <c r="S274" s="173"/>
      <c r="T274" s="173"/>
      <c r="U274" s="173"/>
      <c r="V274" s="173"/>
      <c r="W274" s="173"/>
      <c r="X274" s="173"/>
      <c r="Y274" s="173"/>
      <c r="Z274" s="173"/>
      <c r="AA274" s="173"/>
      <c r="AB274" s="173"/>
      <c r="AC274" s="173"/>
      <c r="AD274" s="173"/>
      <c r="AE274" s="173"/>
      <c r="AF274" s="173"/>
      <c r="AG274" s="173"/>
      <c r="AH274" s="173"/>
      <c r="AI274" s="173"/>
      <c r="AJ274" s="173"/>
      <c r="AK274" s="173"/>
      <c r="AL274" s="173"/>
      <c r="AM274" s="173"/>
      <c r="AN274" s="173"/>
      <c r="AO274" s="173"/>
      <c r="AP274" s="173"/>
      <c r="AQ274" s="173"/>
      <c r="AR274" s="173"/>
      <c r="AS274" s="173"/>
      <c r="AT274" s="173"/>
      <c r="AU274" s="173"/>
      <c r="AV274" s="173"/>
      <c r="AW274" s="173"/>
      <c r="AX274" s="173"/>
      <c r="AY274" s="173"/>
      <c r="AZ274" s="173"/>
      <c r="BA274" s="173"/>
      <c r="BB274" s="173"/>
      <c r="BC274" s="173"/>
      <c r="BD274" s="173"/>
      <c r="BE274" s="173"/>
      <c r="BF274" s="173"/>
      <c r="BG274" s="173"/>
      <c r="BH274" s="173"/>
      <c r="BI274" s="173"/>
    </row>
    <row r="275" spans="1:76" ht="12.75" customHeight="1" collapsed="1">
      <c r="A275" s="159"/>
      <c r="B275" s="1"/>
      <c r="C275" s="170"/>
      <c r="D275" s="160"/>
      <c r="E275" s="160"/>
      <c r="F275" s="208"/>
      <c r="G275" s="180"/>
      <c r="H275" s="173"/>
      <c r="I275" s="173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R275" s="173"/>
      <c r="AS275" s="173"/>
      <c r="AT275" s="173"/>
      <c r="AU275" s="173"/>
      <c r="AV275" s="173"/>
      <c r="AW275" s="173"/>
      <c r="AX275" s="173"/>
      <c r="AY275" s="173"/>
      <c r="AZ275" s="173"/>
      <c r="BA275" s="173"/>
      <c r="BB275" s="173"/>
      <c r="BC275" s="173"/>
      <c r="BD275" s="173"/>
      <c r="BE275" s="173"/>
      <c r="BF275" s="173"/>
      <c r="BG275" s="173"/>
      <c r="BH275" s="173"/>
      <c r="BI275" s="173"/>
    </row>
    <row r="276" spans="1:76" ht="12.75" customHeight="1">
      <c r="A276" s="158" t="s">
        <v>215</v>
      </c>
      <c r="B276" s="443" t="str">
        <f>+'CUENTA DE LAS AAPP DETALLADA'!C1</f>
        <v>CUADRO 23:    CUENTAS DE LAS AAPP (Operaciones no fiancieras)</v>
      </c>
      <c r="C276" s="444"/>
      <c r="D276" s="409"/>
      <c r="E276" s="409"/>
      <c r="F276" s="410"/>
      <c r="G276" s="410"/>
      <c r="H276" s="1024"/>
      <c r="I276" s="1025"/>
      <c r="J276" s="1025"/>
      <c r="K276" s="1025"/>
      <c r="L276" s="1025"/>
      <c r="M276" s="1025"/>
      <c r="N276" s="1025"/>
      <c r="O276" s="1025"/>
      <c r="P276" s="1025"/>
      <c r="Q276" s="1025"/>
      <c r="R276" s="1025"/>
      <c r="S276" s="1025"/>
      <c r="T276" s="1025"/>
      <c r="U276" s="1025"/>
      <c r="V276" s="1025"/>
      <c r="W276" s="1025"/>
      <c r="X276" s="1025"/>
      <c r="Y276" s="1025"/>
      <c r="Z276" s="1025"/>
      <c r="AA276" s="1025"/>
      <c r="AB276" s="1025"/>
      <c r="AC276" s="1025"/>
      <c r="AD276" s="1025"/>
      <c r="AE276" s="1025"/>
      <c r="AF276" s="1025"/>
      <c r="AG276" s="1025"/>
      <c r="AH276" s="1025"/>
      <c r="AI276" s="1025"/>
      <c r="AJ276" s="1025"/>
      <c r="AK276" s="1025"/>
      <c r="AL276" s="1025"/>
      <c r="AM276" s="1025"/>
      <c r="AN276" s="1025"/>
      <c r="AO276" s="1025"/>
      <c r="AP276" s="1025"/>
      <c r="AQ276" s="1025"/>
      <c r="AR276" s="1025"/>
      <c r="AS276" s="1025"/>
      <c r="AT276" s="1025"/>
      <c r="AU276" s="1025"/>
      <c r="AV276" s="1025"/>
      <c r="AW276" s="1025"/>
      <c r="AX276" s="1025"/>
      <c r="AY276" s="1025"/>
      <c r="AZ276" s="1025"/>
      <c r="BA276" s="1025"/>
      <c r="BB276" s="1025"/>
      <c r="BC276" s="1025"/>
      <c r="BD276" s="1025"/>
      <c r="BE276" s="1025"/>
      <c r="BF276" s="1025"/>
      <c r="BG276" s="1025"/>
      <c r="BH276" s="1025"/>
      <c r="BI276" s="1025"/>
      <c r="BJ276" s="1025"/>
      <c r="BK276" s="1025"/>
      <c r="BL276" s="1025"/>
      <c r="BM276" s="1025"/>
      <c r="BN276" s="1025"/>
      <c r="BO276" s="1025"/>
      <c r="BP276" s="1025"/>
      <c r="BQ276" s="1025"/>
      <c r="BR276" s="1025"/>
      <c r="BS276" s="1025"/>
      <c r="BT276" s="1025"/>
      <c r="BU276" s="1025"/>
      <c r="BV276" s="1025"/>
      <c r="BW276" s="1025"/>
      <c r="BX276" s="1025"/>
    </row>
    <row r="277" spans="1:76" ht="12.75" hidden="1" customHeight="1" outlineLevel="1">
      <c r="A277" s="3"/>
      <c r="B277" s="1"/>
      <c r="C277" s="170"/>
      <c r="D277" s="171"/>
      <c r="E277" s="160"/>
      <c r="F277" s="160"/>
      <c r="G277" s="180"/>
      <c r="H277" s="173"/>
      <c r="I277" s="173"/>
      <c r="J277" s="173"/>
      <c r="K277" s="173"/>
      <c r="L277" s="173"/>
      <c r="M277" s="173"/>
      <c r="N277" s="173"/>
      <c r="O277" s="173"/>
      <c r="P277" s="173"/>
      <c r="Q277" s="173"/>
      <c r="R277" s="173"/>
      <c r="S277" s="173"/>
      <c r="T277" s="173"/>
      <c r="U277" s="173"/>
      <c r="V277" s="173"/>
      <c r="W277" s="173"/>
      <c r="X277" s="173"/>
      <c r="Y277" s="173"/>
      <c r="Z277" s="173"/>
      <c r="AA277" s="173"/>
      <c r="AB277" s="173"/>
      <c r="AC277" s="173"/>
      <c r="AD277" s="173"/>
      <c r="AE277" s="173"/>
      <c r="AF277" s="173"/>
      <c r="AG277" s="173"/>
      <c r="AH277" s="173"/>
      <c r="AI277" s="173"/>
      <c r="AJ277" s="173"/>
      <c r="AK277" s="173"/>
      <c r="AL277" s="173"/>
      <c r="AM277" s="173"/>
      <c r="AN277" s="173"/>
      <c r="AO277" s="173"/>
      <c r="AP277" s="173"/>
      <c r="AQ277" s="173"/>
      <c r="AR277" s="173"/>
      <c r="AS277" s="173"/>
      <c r="AT277" s="173"/>
      <c r="AU277" s="173"/>
      <c r="AV277" s="173"/>
      <c r="AW277" s="173"/>
      <c r="AX277" s="173"/>
      <c r="AY277" s="173"/>
      <c r="AZ277" s="173"/>
      <c r="BA277" s="173"/>
      <c r="BB277" s="173"/>
      <c r="BC277" s="173"/>
      <c r="BD277" s="173"/>
      <c r="BE277" s="173"/>
      <c r="BF277" s="173"/>
      <c r="BG277" s="173"/>
      <c r="BH277" s="173"/>
      <c r="BI277" s="173"/>
    </row>
    <row r="278" spans="1:76" ht="12.75" hidden="1" customHeight="1" outlineLevel="1">
      <c r="A278" s="159"/>
      <c r="B278" s="203"/>
      <c r="C278" s="392" t="str">
        <f>+'CUENTA DE LAS AAPP DETALLADA'!B5</f>
        <v>PIBpm</v>
      </c>
      <c r="D278" s="392" t="str">
        <f>+'CUENTA DE LAS AAPP DETALLADA'!B4</f>
        <v>Producto Interior Bruto (Precios corrientes)</v>
      </c>
      <c r="E278" s="195" t="s">
        <v>1</v>
      </c>
      <c r="F278" s="195" t="s">
        <v>36</v>
      </c>
      <c r="G278" s="532"/>
      <c r="H278" s="1022" t="s">
        <v>3</v>
      </c>
      <c r="I278" s="1022"/>
      <c r="J278" s="1022"/>
      <c r="K278" s="1022"/>
      <c r="L278" s="1022"/>
      <c r="M278" s="1022"/>
      <c r="N278" s="1022"/>
      <c r="O278" s="1022"/>
      <c r="P278" s="1022"/>
      <c r="Q278" s="1022"/>
      <c r="R278" s="1021" t="s">
        <v>4</v>
      </c>
      <c r="S278" s="1021"/>
      <c r="T278" s="1021"/>
      <c r="U278" s="1021"/>
      <c r="V278" s="1021"/>
      <c r="W278" s="1021"/>
      <c r="X278" s="1021"/>
      <c r="Y278" s="1021"/>
      <c r="Z278" s="1021"/>
      <c r="AA278" s="1021"/>
      <c r="AB278" s="1021"/>
      <c r="AC278" s="1021"/>
      <c r="AD278" s="1021"/>
      <c r="AE278" s="1021"/>
      <c r="AF278" s="1021"/>
      <c r="AG278" s="1021"/>
      <c r="AH278" s="1022" t="s">
        <v>5</v>
      </c>
      <c r="AI278" s="1022"/>
      <c r="AJ278" s="1022"/>
      <c r="AK278" s="1022"/>
      <c r="AL278" s="1022"/>
      <c r="AM278" s="1022"/>
      <c r="AN278" s="1022"/>
      <c r="AO278" s="1022"/>
      <c r="AP278" s="1022"/>
      <c r="AQ278" s="1022"/>
      <c r="AR278" s="1022"/>
      <c r="AS278" s="1022"/>
      <c r="AT278" s="1022"/>
      <c r="AU278" s="1022"/>
      <c r="AV278" s="1022"/>
      <c r="AW278" s="1021" t="s">
        <v>555</v>
      </c>
      <c r="AX278" s="1021"/>
      <c r="AY278" s="1021"/>
      <c r="AZ278" s="1021"/>
      <c r="BA278" s="1021"/>
      <c r="BB278" s="1021"/>
      <c r="BC278" s="1021"/>
      <c r="BD278" s="1021"/>
      <c r="BE278" s="1021"/>
      <c r="BF278" s="1021"/>
      <c r="BG278" s="1021"/>
      <c r="BH278" s="1021"/>
      <c r="BI278" s="1021"/>
      <c r="BJ278" s="1021"/>
      <c r="BK278" s="1021"/>
      <c r="BL278" s="1021"/>
      <c r="BM278" s="1021"/>
      <c r="BN278" s="1021"/>
      <c r="BO278" s="1021"/>
      <c r="BP278" s="1021"/>
      <c r="BQ278" s="1021"/>
      <c r="BR278" s="1021"/>
      <c r="BS278" s="1021"/>
      <c r="BT278" s="1021"/>
      <c r="BU278" s="1021"/>
      <c r="BV278" s="1021"/>
      <c r="BW278" s="1021"/>
      <c r="BX278" s="1021"/>
    </row>
    <row r="279" spans="1:76" ht="12.75" hidden="1" customHeight="1" outlineLevel="1">
      <c r="A279" s="159"/>
      <c r="B279" s="203"/>
      <c r="C279" s="392" t="str">
        <f>+'CUENTA DE LAS AAPP DETALLADA'!C5</f>
        <v>RNF.AAPP</v>
      </c>
      <c r="D279" s="392" t="str">
        <f>+'CUENTA DE LAS AAPP DETALLADA'!C4</f>
        <v>RECURSOS NO FINANCIEROS</v>
      </c>
      <c r="E279" s="195" t="s">
        <v>1</v>
      </c>
      <c r="F279" s="195" t="s">
        <v>36</v>
      </c>
      <c r="G279" s="73"/>
      <c r="H279" s="420"/>
      <c r="I279" s="420"/>
      <c r="J279" s="420"/>
      <c r="K279" s="420"/>
      <c r="L279" s="1022" t="s">
        <v>561</v>
      </c>
      <c r="M279" s="1022"/>
      <c r="N279" s="1022"/>
      <c r="O279" s="1022"/>
      <c r="P279" s="1022"/>
      <c r="Q279" s="1022"/>
      <c r="R279" s="1022"/>
      <c r="S279" s="1022"/>
      <c r="T279" s="1022"/>
      <c r="U279" s="1022"/>
      <c r="V279" s="1022"/>
      <c r="W279" s="1022"/>
      <c r="X279" s="1022"/>
      <c r="Y279" s="1022"/>
      <c r="Z279" s="1022"/>
      <c r="AA279" s="1022"/>
      <c r="AB279" s="1022"/>
      <c r="AC279" s="1022"/>
      <c r="AD279" s="1022"/>
      <c r="AE279" s="1022"/>
      <c r="AF279" s="1022"/>
      <c r="AG279" s="1022"/>
      <c r="AH279" s="1022"/>
      <c r="AI279" s="1022"/>
      <c r="AJ279" s="1022"/>
      <c r="AK279" s="1022"/>
      <c r="AL279" s="1022"/>
      <c r="AM279" s="1022"/>
      <c r="AN279" s="1022"/>
      <c r="AO279" s="1022"/>
      <c r="AP279" s="1022"/>
      <c r="AQ279" s="1022"/>
      <c r="AR279" s="1022"/>
      <c r="AS279" s="1022"/>
      <c r="AT279" s="1022"/>
      <c r="AU279" s="1022"/>
      <c r="AV279" s="1022"/>
      <c r="AW279" s="1021" t="s">
        <v>559</v>
      </c>
      <c r="AX279" s="1021"/>
      <c r="AY279" s="1021"/>
      <c r="AZ279" s="1021"/>
      <c r="BA279" s="1021"/>
      <c r="BB279" s="1021"/>
      <c r="BC279" s="1021"/>
      <c r="BD279" s="1021"/>
      <c r="BE279" s="1021"/>
      <c r="BF279" s="1021"/>
      <c r="BG279" s="1021"/>
      <c r="BH279" s="1021"/>
      <c r="BI279" s="1021"/>
      <c r="BJ279" s="1021"/>
      <c r="BK279" s="1021"/>
      <c r="BL279" s="1021"/>
      <c r="BM279" s="1021"/>
      <c r="BN279" s="1021"/>
      <c r="BO279" s="1021"/>
      <c r="BP279" s="1021"/>
      <c r="BQ279" s="1021"/>
      <c r="BR279" s="1021"/>
      <c r="BS279" s="1021"/>
      <c r="BT279" s="1021"/>
      <c r="BU279" s="1021"/>
      <c r="BV279" s="1021"/>
      <c r="BW279" s="1021"/>
      <c r="BX279" s="1021"/>
    </row>
    <row r="280" spans="1:76" ht="12.75" hidden="1" customHeight="1" outlineLevel="1">
      <c r="A280" s="159"/>
      <c r="B280" s="203"/>
      <c r="C280" s="392" t="str">
        <f>+'CUENTA DE LAS AAPP DETALLADA'!D5</f>
        <v>RC.AAPP</v>
      </c>
      <c r="D280" s="392" t="str">
        <f>+'CUENTA DE LAS AAPP DETALLADA'!D4</f>
        <v>RECURSOS CORRIENTES</v>
      </c>
      <c r="E280" s="195" t="s">
        <v>1</v>
      </c>
      <c r="F280" s="195" t="s">
        <v>36</v>
      </c>
      <c r="G280" s="73"/>
      <c r="H280" s="420"/>
      <c r="I280" s="420"/>
      <c r="J280" s="420"/>
      <c r="K280" s="420"/>
      <c r="L280" s="1022" t="s">
        <v>561</v>
      </c>
      <c r="M280" s="1022"/>
      <c r="N280" s="1022"/>
      <c r="O280" s="1022"/>
      <c r="P280" s="1022"/>
      <c r="Q280" s="1022"/>
      <c r="R280" s="1022"/>
      <c r="S280" s="1022"/>
      <c r="T280" s="1022"/>
      <c r="U280" s="1022"/>
      <c r="V280" s="1022"/>
      <c r="W280" s="1022"/>
      <c r="X280" s="1022"/>
      <c r="Y280" s="1022"/>
      <c r="Z280" s="1022"/>
      <c r="AA280" s="1022"/>
      <c r="AB280" s="1022"/>
      <c r="AC280" s="1022"/>
      <c r="AD280" s="1022"/>
      <c r="AE280" s="1022"/>
      <c r="AF280" s="1022"/>
      <c r="AG280" s="1022"/>
      <c r="AH280" s="1022"/>
      <c r="AI280" s="1022"/>
      <c r="AJ280" s="1022"/>
      <c r="AK280" s="1022"/>
      <c r="AL280" s="1022"/>
      <c r="AM280" s="1022"/>
      <c r="AN280" s="1022"/>
      <c r="AO280" s="1022"/>
      <c r="AP280" s="1022"/>
      <c r="AQ280" s="1022"/>
      <c r="AR280" s="1022"/>
      <c r="AS280" s="1022"/>
      <c r="AT280" s="1022"/>
      <c r="AU280" s="1022"/>
      <c r="AV280" s="1022"/>
      <c r="AW280" s="1021" t="s">
        <v>559</v>
      </c>
      <c r="AX280" s="1021"/>
      <c r="AY280" s="1021"/>
      <c r="AZ280" s="1021"/>
      <c r="BA280" s="1021"/>
      <c r="BB280" s="1021"/>
      <c r="BC280" s="1021"/>
      <c r="BD280" s="1021"/>
      <c r="BE280" s="1021"/>
      <c r="BF280" s="1021"/>
      <c r="BG280" s="1021"/>
      <c r="BH280" s="1021"/>
      <c r="BI280" s="1021"/>
      <c r="BJ280" s="1021"/>
      <c r="BK280" s="1021"/>
      <c r="BL280" s="1021"/>
      <c r="BM280" s="1021"/>
      <c r="BN280" s="1021"/>
      <c r="BO280" s="1021"/>
      <c r="BP280" s="1021"/>
      <c r="BQ280" s="1021"/>
      <c r="BR280" s="1021"/>
      <c r="BS280" s="1021"/>
      <c r="BT280" s="1021"/>
      <c r="BU280" s="1021"/>
      <c r="BV280" s="1021"/>
      <c r="BW280" s="1021"/>
      <c r="BX280" s="1021"/>
    </row>
    <row r="281" spans="1:76" ht="12.75" hidden="1" customHeight="1" outlineLevel="1">
      <c r="A281" s="159"/>
      <c r="B281" s="203"/>
      <c r="C281" s="392" t="str">
        <f>+'CUENTA DE LAS AAPP DETALLADA'!E5</f>
        <v>VR.AAPP</v>
      </c>
      <c r="D281" s="392" t="str">
        <f>+'CUENTA DE LAS AAPP DETALLADA'!E4</f>
        <v>Producción de mercado y producción para uso final propio [P.11, P.12]</v>
      </c>
      <c r="E281" s="195" t="s">
        <v>1</v>
      </c>
      <c r="F281" s="195" t="s">
        <v>36</v>
      </c>
      <c r="G281" s="73"/>
      <c r="H281" s="420"/>
      <c r="I281" s="420"/>
      <c r="J281" s="420"/>
      <c r="K281" s="420"/>
      <c r="L281" s="1022" t="s">
        <v>561</v>
      </c>
      <c r="M281" s="1022"/>
      <c r="N281" s="1022"/>
      <c r="O281" s="1022"/>
      <c r="P281" s="1022"/>
      <c r="Q281" s="1022"/>
      <c r="R281" s="1022"/>
      <c r="S281" s="1022"/>
      <c r="T281" s="1022"/>
      <c r="U281" s="1022"/>
      <c r="V281" s="1022"/>
      <c r="W281" s="1022"/>
      <c r="X281" s="1022"/>
      <c r="Y281" s="1022"/>
      <c r="Z281" s="1022"/>
      <c r="AA281" s="1022"/>
      <c r="AB281" s="1022"/>
      <c r="AC281" s="1022"/>
      <c r="AD281" s="1022"/>
      <c r="AE281" s="1022"/>
      <c r="AF281" s="1022"/>
      <c r="AG281" s="1022"/>
      <c r="AH281" s="1022"/>
      <c r="AI281" s="1022"/>
      <c r="AJ281" s="1022"/>
      <c r="AK281" s="1022"/>
      <c r="AL281" s="1022"/>
      <c r="AM281" s="1022"/>
      <c r="AN281" s="1022"/>
      <c r="AO281" s="1022"/>
      <c r="AP281" s="1022"/>
      <c r="AQ281" s="1022"/>
      <c r="AR281" s="1022"/>
      <c r="AS281" s="1022"/>
      <c r="AT281" s="1022"/>
      <c r="AU281" s="1022"/>
      <c r="AV281" s="1022"/>
      <c r="AW281" s="1021" t="s">
        <v>559</v>
      </c>
      <c r="AX281" s="1021"/>
      <c r="AY281" s="1021"/>
      <c r="AZ281" s="1021"/>
      <c r="BA281" s="1021"/>
      <c r="BB281" s="1021"/>
      <c r="BC281" s="1021"/>
      <c r="BD281" s="1021"/>
      <c r="BE281" s="1021"/>
      <c r="BF281" s="1021"/>
      <c r="BG281" s="1021"/>
      <c r="BH281" s="1021"/>
      <c r="BI281" s="1021"/>
      <c r="BJ281" s="1021"/>
      <c r="BK281" s="1021"/>
      <c r="BL281" s="1021"/>
      <c r="BM281" s="1021"/>
      <c r="BN281" s="1021"/>
      <c r="BO281" s="1021"/>
      <c r="BP281" s="1021"/>
      <c r="BQ281" s="1021"/>
      <c r="BR281" s="1021"/>
      <c r="BS281" s="1021"/>
      <c r="BT281" s="1021"/>
      <c r="BU281" s="1021"/>
      <c r="BV281" s="1021"/>
      <c r="BW281" s="1021"/>
      <c r="BX281" s="1021"/>
    </row>
    <row r="282" spans="1:76" ht="12.75" hidden="1" customHeight="1" outlineLevel="1">
      <c r="A282" s="159"/>
      <c r="B282" s="203"/>
      <c r="C282" s="392" t="str">
        <f>+'CUENTA DE LAS AAPP DETALLADA'!F5</f>
        <v>POPNM.AAPP</v>
      </c>
      <c r="D282" s="392" t="str">
        <f>+'CUENTA DE LAS AAPP DETALLADA'!F4</f>
        <v>Pagos por otra producción no de mercado (P.131)</v>
      </c>
      <c r="E282" s="195" t="s">
        <v>1</v>
      </c>
      <c r="F282" s="195" t="s">
        <v>36</v>
      </c>
      <c r="G282" s="73"/>
      <c r="H282" s="420"/>
      <c r="I282" s="420"/>
      <c r="J282" s="420"/>
      <c r="K282" s="420"/>
      <c r="L282" s="1022" t="s">
        <v>561</v>
      </c>
      <c r="M282" s="1022"/>
      <c r="N282" s="1022"/>
      <c r="O282" s="1022"/>
      <c r="P282" s="1022"/>
      <c r="Q282" s="1022"/>
      <c r="R282" s="1022"/>
      <c r="S282" s="1022"/>
      <c r="T282" s="1022"/>
      <c r="U282" s="1022"/>
      <c r="V282" s="1022"/>
      <c r="W282" s="1022"/>
      <c r="X282" s="1022"/>
      <c r="Y282" s="1022"/>
      <c r="Z282" s="1022"/>
      <c r="AA282" s="1022"/>
      <c r="AB282" s="1022"/>
      <c r="AC282" s="1022"/>
      <c r="AD282" s="1022"/>
      <c r="AE282" s="1022"/>
      <c r="AF282" s="1022"/>
      <c r="AG282" s="1022"/>
      <c r="AH282" s="1022"/>
      <c r="AI282" s="1022"/>
      <c r="AJ282" s="1022"/>
      <c r="AK282" s="1022"/>
      <c r="AL282" s="1022"/>
      <c r="AM282" s="1022"/>
      <c r="AN282" s="1022"/>
      <c r="AO282" s="1022"/>
      <c r="AP282" s="1022"/>
      <c r="AQ282" s="1022"/>
      <c r="AR282" s="1022"/>
      <c r="AS282" s="1022"/>
      <c r="AT282" s="1022"/>
      <c r="AU282" s="1022"/>
      <c r="AV282" s="1022"/>
      <c r="AW282" s="1021" t="s">
        <v>559</v>
      </c>
      <c r="AX282" s="1021"/>
      <c r="AY282" s="1021"/>
      <c r="AZ282" s="1021"/>
      <c r="BA282" s="1021"/>
      <c r="BB282" s="1021"/>
      <c r="BC282" s="1021"/>
      <c r="BD282" s="1021"/>
      <c r="BE282" s="1021"/>
      <c r="BF282" s="1021"/>
      <c r="BG282" s="1021"/>
      <c r="BH282" s="1021"/>
      <c r="BI282" s="1021"/>
      <c r="BJ282" s="1021"/>
      <c r="BK282" s="1021"/>
      <c r="BL282" s="1021"/>
      <c r="BM282" s="1021"/>
      <c r="BN282" s="1021"/>
      <c r="BO282" s="1021"/>
      <c r="BP282" s="1021"/>
      <c r="BQ282" s="1021"/>
      <c r="BR282" s="1021"/>
      <c r="BS282" s="1021"/>
      <c r="BT282" s="1021"/>
      <c r="BU282" s="1021"/>
      <c r="BV282" s="1021"/>
      <c r="BW282" s="1021"/>
      <c r="BX282" s="1021"/>
    </row>
    <row r="283" spans="1:76" ht="12.75" hidden="1" customHeight="1" outlineLevel="1">
      <c r="A283" s="159"/>
      <c r="B283" s="203"/>
      <c r="C283" s="392" t="str">
        <f>+'CUENTA DE LAS AAPP DETALLADA'!G5</f>
        <v>PP.AAPP</v>
      </c>
      <c r="D283" s="392" t="str">
        <f>+'CUENTA DE LAS AAPP DETALLADA'!G4</f>
        <v>Pagos Parciales</v>
      </c>
      <c r="E283" s="195" t="s">
        <v>1</v>
      </c>
      <c r="F283" s="195" t="s">
        <v>36</v>
      </c>
      <c r="G283" s="73"/>
      <c r="H283" s="420"/>
      <c r="I283" s="420"/>
      <c r="J283" s="420"/>
      <c r="K283" s="420"/>
      <c r="L283" s="1022" t="s">
        <v>561</v>
      </c>
      <c r="M283" s="1022"/>
      <c r="N283" s="1022"/>
      <c r="O283" s="1022"/>
      <c r="P283" s="1022"/>
      <c r="Q283" s="1022"/>
      <c r="R283" s="1022"/>
      <c r="S283" s="1022"/>
      <c r="T283" s="1022"/>
      <c r="U283" s="1022"/>
      <c r="V283" s="1022"/>
      <c r="W283" s="1022"/>
      <c r="X283" s="1022"/>
      <c r="Y283" s="1022"/>
      <c r="Z283" s="1022"/>
      <c r="AA283" s="1022"/>
      <c r="AB283" s="1022"/>
      <c r="AC283" s="1022"/>
      <c r="AD283" s="1022"/>
      <c r="AE283" s="1022"/>
      <c r="AF283" s="1022"/>
      <c r="AG283" s="1022"/>
      <c r="AH283" s="1022"/>
      <c r="AI283" s="1022"/>
      <c r="AJ283" s="1022"/>
      <c r="AK283" s="1022"/>
      <c r="AL283" s="1022"/>
      <c r="AM283" s="1022"/>
      <c r="AN283" s="1022"/>
      <c r="AO283" s="1022"/>
      <c r="AP283" s="1022"/>
      <c r="AQ283" s="1022"/>
      <c r="AR283" s="1022"/>
      <c r="AS283" s="1022"/>
      <c r="AT283" s="1022"/>
      <c r="AU283" s="1022"/>
      <c r="AV283" s="1022"/>
      <c r="AW283" s="179"/>
      <c r="AX283" s="179"/>
      <c r="AY283" s="179"/>
      <c r="AZ283" s="179"/>
      <c r="BA283" s="179"/>
      <c r="BB283" s="179"/>
      <c r="BC283" s="179"/>
      <c r="BD283" s="179"/>
      <c r="BE283" s="179"/>
      <c r="BF283" s="179"/>
      <c r="BG283" s="179"/>
      <c r="BH283" s="179"/>
      <c r="BI283" s="179"/>
      <c r="BJ283" s="179"/>
      <c r="BK283" s="179"/>
      <c r="BL283" s="179"/>
      <c r="BM283" s="179"/>
      <c r="BN283" s="179"/>
      <c r="BO283" s="179"/>
      <c r="BP283" s="179"/>
      <c r="BQ283" s="179"/>
      <c r="BR283" s="179"/>
      <c r="BS283" s="179"/>
      <c r="BT283" s="179"/>
    </row>
    <row r="284" spans="1:76" ht="12.75" hidden="1" customHeight="1" outlineLevel="1">
      <c r="A284" s="159"/>
      <c r="B284" s="203"/>
      <c r="C284" s="392" t="str">
        <f>+'CUENTA DE LAS AAPP DETALLADA'!H5</f>
        <v>IPIMP.AAPP</v>
      </c>
      <c r="D284" s="392" t="str">
        <f>+'CUENTA DE LAS AAPP DETALLADA'!H4</f>
        <v>Impuestos sobre la producción y las importaciones (D.2)</v>
      </c>
      <c r="E284" s="195" t="s">
        <v>1</v>
      </c>
      <c r="F284" s="195" t="s">
        <v>36</v>
      </c>
      <c r="G284" s="73"/>
      <c r="H284" s="420"/>
      <c r="I284" s="420"/>
      <c r="J284" s="420"/>
      <c r="K284" s="420"/>
      <c r="L284" s="1022" t="s">
        <v>561</v>
      </c>
      <c r="M284" s="1022"/>
      <c r="N284" s="1022"/>
      <c r="O284" s="1022"/>
      <c r="P284" s="1022"/>
      <c r="Q284" s="1022"/>
      <c r="R284" s="1022"/>
      <c r="S284" s="1022"/>
      <c r="T284" s="1022"/>
      <c r="U284" s="1022"/>
      <c r="V284" s="1022"/>
      <c r="W284" s="1022"/>
      <c r="X284" s="1022"/>
      <c r="Y284" s="1022"/>
      <c r="Z284" s="1022"/>
      <c r="AA284" s="1022"/>
      <c r="AB284" s="1022"/>
      <c r="AC284" s="1022"/>
      <c r="AD284" s="1022"/>
      <c r="AE284" s="1022"/>
      <c r="AF284" s="1022"/>
      <c r="AG284" s="1022"/>
      <c r="AH284" s="1022"/>
      <c r="AI284" s="1022"/>
      <c r="AJ284" s="1022"/>
      <c r="AK284" s="1022"/>
      <c r="AL284" s="1022"/>
      <c r="AM284" s="1022"/>
      <c r="AN284" s="1022"/>
      <c r="AO284" s="1022"/>
      <c r="AP284" s="1022"/>
      <c r="AQ284" s="1022"/>
      <c r="AR284" s="1022"/>
      <c r="AS284" s="1022"/>
      <c r="AT284" s="1022"/>
      <c r="AU284" s="1022"/>
      <c r="AV284" s="1022"/>
      <c r="AW284" s="1021" t="s">
        <v>559</v>
      </c>
      <c r="AX284" s="1021"/>
      <c r="AY284" s="1021"/>
      <c r="AZ284" s="1021"/>
      <c r="BA284" s="1021"/>
      <c r="BB284" s="1021"/>
      <c r="BC284" s="1021"/>
      <c r="BD284" s="1021"/>
      <c r="BE284" s="1021"/>
      <c r="BF284" s="1021"/>
      <c r="BG284" s="1021"/>
      <c r="BH284" s="1021"/>
      <c r="BI284" s="1021"/>
      <c r="BJ284" s="1021"/>
      <c r="BK284" s="1021"/>
      <c r="BL284" s="1021"/>
      <c r="BM284" s="1021"/>
      <c r="BN284" s="1021"/>
      <c r="BO284" s="1021"/>
      <c r="BP284" s="1021"/>
      <c r="BQ284" s="1021"/>
      <c r="BR284" s="1021"/>
      <c r="BS284" s="1021"/>
      <c r="BT284" s="1021"/>
      <c r="BU284" s="1021"/>
      <c r="BV284" s="1021"/>
      <c r="BW284" s="1021"/>
      <c r="BX284" s="1021"/>
    </row>
    <row r="285" spans="1:76" ht="12.75" hidden="1" customHeight="1" outlineLevel="1">
      <c r="A285" s="159"/>
      <c r="B285" s="203"/>
      <c r="C285" s="392" t="str">
        <f>+'CUENTA DE LAS AAPP DETALLADA'!I5</f>
        <v>RP.AAPP</v>
      </c>
      <c r="D285" s="392" t="str">
        <f>+'CUENTA DE LAS AAPP DETALLADA'!I4</f>
        <v>Rentas de la propiedad (D.4)</v>
      </c>
      <c r="E285" s="195" t="s">
        <v>1</v>
      </c>
      <c r="F285" s="195" t="s">
        <v>36</v>
      </c>
      <c r="G285" s="73"/>
      <c r="H285" s="420"/>
      <c r="I285" s="420"/>
      <c r="J285" s="420"/>
      <c r="K285" s="420"/>
      <c r="L285" s="1022" t="s">
        <v>561</v>
      </c>
      <c r="M285" s="1022"/>
      <c r="N285" s="1022"/>
      <c r="O285" s="1022"/>
      <c r="P285" s="1022"/>
      <c r="Q285" s="1022"/>
      <c r="R285" s="1022"/>
      <c r="S285" s="1022"/>
      <c r="T285" s="1022"/>
      <c r="U285" s="1022"/>
      <c r="V285" s="1022"/>
      <c r="W285" s="1022"/>
      <c r="X285" s="1022"/>
      <c r="Y285" s="1022"/>
      <c r="Z285" s="1022"/>
      <c r="AA285" s="1022"/>
      <c r="AB285" s="1022"/>
      <c r="AC285" s="1022"/>
      <c r="AD285" s="1022"/>
      <c r="AE285" s="1022"/>
      <c r="AF285" s="1022"/>
      <c r="AG285" s="1022"/>
      <c r="AH285" s="1022"/>
      <c r="AI285" s="1022"/>
      <c r="AJ285" s="1022"/>
      <c r="AK285" s="1022"/>
      <c r="AL285" s="1022"/>
      <c r="AM285" s="1022"/>
      <c r="AN285" s="1022"/>
      <c r="AO285" s="1022"/>
      <c r="AP285" s="1022"/>
      <c r="AQ285" s="1022"/>
      <c r="AR285" s="1022"/>
      <c r="AS285" s="1022"/>
      <c r="AT285" s="1022"/>
      <c r="AU285" s="1022"/>
      <c r="AV285" s="1022"/>
      <c r="AW285" s="1021" t="s">
        <v>559</v>
      </c>
      <c r="AX285" s="1021"/>
      <c r="AY285" s="1021"/>
      <c r="AZ285" s="1021"/>
      <c r="BA285" s="1021"/>
      <c r="BB285" s="1021"/>
      <c r="BC285" s="1021"/>
      <c r="BD285" s="1021"/>
      <c r="BE285" s="1021"/>
      <c r="BF285" s="1021"/>
      <c r="BG285" s="1021"/>
      <c r="BH285" s="1021"/>
      <c r="BI285" s="1021"/>
      <c r="BJ285" s="1021"/>
      <c r="BK285" s="1021"/>
      <c r="BL285" s="1021"/>
      <c r="BM285" s="1021"/>
      <c r="BN285" s="1021"/>
      <c r="BO285" s="1021"/>
      <c r="BP285" s="1021"/>
      <c r="BQ285" s="1021"/>
      <c r="BR285" s="1021"/>
      <c r="BS285" s="1021"/>
      <c r="BT285" s="1021"/>
      <c r="BU285" s="1021"/>
      <c r="BV285" s="1021"/>
      <c r="BW285" s="1021"/>
      <c r="BX285" s="1021"/>
    </row>
    <row r="286" spans="1:76" ht="12.75" hidden="1" customHeight="1" outlineLevel="1">
      <c r="A286" s="159"/>
      <c r="B286" s="203"/>
      <c r="C286" s="392" t="str">
        <f>+'CUENTA DE LAS AAPP DETALLADA'!J5</f>
        <v>IRP.AAPP</v>
      </c>
      <c r="D286" s="392" t="str">
        <f>+'CUENTA DE LAS AAPP DETALLADA'!J4</f>
        <v>Impuestos corrientes sobre la renta, el patrimonio, etc. (D.5)</v>
      </c>
      <c r="E286" s="195" t="s">
        <v>1</v>
      </c>
      <c r="F286" s="195" t="s">
        <v>36</v>
      </c>
      <c r="G286" s="73"/>
      <c r="H286" s="420"/>
      <c r="I286" s="420"/>
      <c r="J286" s="420"/>
      <c r="K286" s="420"/>
      <c r="L286" s="1022" t="s">
        <v>561</v>
      </c>
      <c r="M286" s="1022"/>
      <c r="N286" s="1022"/>
      <c r="O286" s="1022"/>
      <c r="P286" s="1022"/>
      <c r="Q286" s="1022"/>
      <c r="R286" s="1022"/>
      <c r="S286" s="1022"/>
      <c r="T286" s="1022"/>
      <c r="U286" s="1022"/>
      <c r="V286" s="1022"/>
      <c r="W286" s="1022"/>
      <c r="X286" s="1022"/>
      <c r="Y286" s="1022"/>
      <c r="Z286" s="1022"/>
      <c r="AA286" s="1022"/>
      <c r="AB286" s="1022"/>
      <c r="AC286" s="1022"/>
      <c r="AD286" s="1022"/>
      <c r="AE286" s="1022"/>
      <c r="AF286" s="1022"/>
      <c r="AG286" s="1022"/>
      <c r="AH286" s="1022"/>
      <c r="AI286" s="1022"/>
      <c r="AJ286" s="1022"/>
      <c r="AK286" s="1022"/>
      <c r="AL286" s="1022"/>
      <c r="AM286" s="1022"/>
      <c r="AN286" s="1022"/>
      <c r="AO286" s="1022"/>
      <c r="AP286" s="1022"/>
      <c r="AQ286" s="1022"/>
      <c r="AR286" s="1022"/>
      <c r="AS286" s="1022"/>
      <c r="AT286" s="1022"/>
      <c r="AU286" s="1022"/>
      <c r="AV286" s="1022"/>
      <c r="AW286" s="1021" t="s">
        <v>559</v>
      </c>
      <c r="AX286" s="1021"/>
      <c r="AY286" s="1021"/>
      <c r="AZ286" s="1021"/>
      <c r="BA286" s="1021"/>
      <c r="BB286" s="1021"/>
      <c r="BC286" s="1021"/>
      <c r="BD286" s="1021"/>
      <c r="BE286" s="1021"/>
      <c r="BF286" s="1021"/>
      <c r="BG286" s="1021"/>
      <c r="BH286" s="1021"/>
      <c r="BI286" s="1021"/>
      <c r="BJ286" s="1021"/>
      <c r="BK286" s="1021"/>
      <c r="BL286" s="1021"/>
      <c r="BM286" s="1021"/>
      <c r="BN286" s="1021"/>
      <c r="BO286" s="1021"/>
      <c r="BP286" s="1021"/>
      <c r="BQ286" s="1021"/>
      <c r="BR286" s="1021"/>
      <c r="BS286" s="1021"/>
      <c r="BT286" s="1021"/>
      <c r="BU286" s="1021"/>
      <c r="BV286" s="1021"/>
      <c r="BW286" s="1021"/>
      <c r="BX286" s="1021"/>
    </row>
    <row r="287" spans="1:76" ht="12.75" hidden="1" customHeight="1" outlineLevel="1">
      <c r="A287" s="159"/>
      <c r="B287" s="203"/>
      <c r="C287" s="392" t="str">
        <f>+'CUENTA DE LAS AAPP DETALLADA'!K5</f>
        <v>CS</v>
      </c>
      <c r="D287" s="392" t="str">
        <f>+'CUENTA DE LAS AAPP DETALLADA'!K4</f>
        <v>Cotizaciones sociales (D.61)</v>
      </c>
      <c r="E287" s="195" t="s">
        <v>1</v>
      </c>
      <c r="F287" s="195" t="s">
        <v>36</v>
      </c>
      <c r="G287" s="73"/>
      <c r="H287" s="420"/>
      <c r="I287" s="420"/>
      <c r="J287" s="420"/>
      <c r="K287" s="420"/>
      <c r="L287" s="1022" t="s">
        <v>561</v>
      </c>
      <c r="M287" s="1022"/>
      <c r="N287" s="1022"/>
      <c r="O287" s="1022"/>
      <c r="P287" s="1022"/>
      <c r="Q287" s="1022"/>
      <c r="R287" s="1022"/>
      <c r="S287" s="1022"/>
      <c r="T287" s="1022"/>
      <c r="U287" s="1022"/>
      <c r="V287" s="1022"/>
      <c r="W287" s="1022"/>
      <c r="X287" s="1022"/>
      <c r="Y287" s="1022"/>
      <c r="Z287" s="1022"/>
      <c r="AA287" s="1022"/>
      <c r="AB287" s="1022"/>
      <c r="AC287" s="1022"/>
      <c r="AD287" s="1022"/>
      <c r="AE287" s="1022"/>
      <c r="AF287" s="1022"/>
      <c r="AG287" s="1022"/>
      <c r="AH287" s="1022"/>
      <c r="AI287" s="1022"/>
      <c r="AJ287" s="1022"/>
      <c r="AK287" s="1022"/>
      <c r="AL287" s="1022"/>
      <c r="AM287" s="1022"/>
      <c r="AN287" s="1022"/>
      <c r="AO287" s="1022"/>
      <c r="AP287" s="1022"/>
      <c r="AQ287" s="1022"/>
      <c r="AR287" s="1022"/>
      <c r="AS287" s="1022"/>
      <c r="AT287" s="1022"/>
      <c r="AU287" s="1022"/>
      <c r="AV287" s="1022"/>
      <c r="AW287" s="1021" t="s">
        <v>559</v>
      </c>
      <c r="AX287" s="1021"/>
      <c r="AY287" s="1021"/>
      <c r="AZ287" s="1021"/>
      <c r="BA287" s="1021"/>
      <c r="BB287" s="1021"/>
      <c r="BC287" s="1021"/>
      <c r="BD287" s="1021"/>
      <c r="BE287" s="1021"/>
      <c r="BF287" s="1021"/>
      <c r="BG287" s="1021"/>
      <c r="BH287" s="1021"/>
      <c r="BI287" s="1021"/>
      <c r="BJ287" s="1021"/>
      <c r="BK287" s="1021"/>
      <c r="BL287" s="1021"/>
      <c r="BM287" s="1021"/>
      <c r="BN287" s="1021"/>
      <c r="BO287" s="1021"/>
      <c r="BP287" s="1021"/>
      <c r="BQ287" s="1021"/>
      <c r="BR287" s="1021"/>
      <c r="BS287" s="1021"/>
      <c r="BT287" s="1021"/>
      <c r="BU287" s="1021"/>
      <c r="BV287" s="1021"/>
      <c r="BW287" s="1021"/>
      <c r="BX287" s="1021"/>
    </row>
    <row r="288" spans="1:76" ht="12.75" hidden="1" customHeight="1" outlineLevel="1">
      <c r="A288" s="159"/>
      <c r="B288" s="203"/>
      <c r="C288" s="392" t="str">
        <f>+'CUENTA DE LAS AAPP DETALLADA'!L5</f>
        <v>TrC.AAPP</v>
      </c>
      <c r="D288" s="392" t="str">
        <f>+'CUENTA DE LAS AAPP DETALLADA'!L4</f>
        <v>Transferencias corrientes (D.7)</v>
      </c>
      <c r="E288" s="195" t="s">
        <v>1</v>
      </c>
      <c r="F288" s="195" t="s">
        <v>36</v>
      </c>
      <c r="G288" s="73"/>
      <c r="H288" s="420"/>
      <c r="I288" s="420"/>
      <c r="J288" s="420"/>
      <c r="K288" s="420"/>
      <c r="L288" s="1022" t="s">
        <v>561</v>
      </c>
      <c r="M288" s="1022"/>
      <c r="N288" s="1022"/>
      <c r="O288" s="1022"/>
      <c r="P288" s="1022"/>
      <c r="Q288" s="1022"/>
      <c r="R288" s="1022"/>
      <c r="S288" s="1022"/>
      <c r="T288" s="1022"/>
      <c r="U288" s="1022"/>
      <c r="V288" s="1022"/>
      <c r="W288" s="1022"/>
      <c r="X288" s="1022"/>
      <c r="Y288" s="1022"/>
      <c r="Z288" s="1022"/>
      <c r="AA288" s="1022"/>
      <c r="AB288" s="1022"/>
      <c r="AC288" s="1022"/>
      <c r="AD288" s="1022"/>
      <c r="AE288" s="1022"/>
      <c r="AF288" s="1022"/>
      <c r="AG288" s="1022"/>
      <c r="AH288" s="1022"/>
      <c r="AI288" s="1022"/>
      <c r="AJ288" s="1022"/>
      <c r="AK288" s="1022"/>
      <c r="AL288" s="1022"/>
      <c r="AM288" s="1022"/>
      <c r="AN288" s="1022"/>
      <c r="AO288" s="1022"/>
      <c r="AP288" s="1022"/>
      <c r="AQ288" s="1022"/>
      <c r="AR288" s="1022"/>
      <c r="AS288" s="1022"/>
      <c r="AT288" s="1022"/>
      <c r="AU288" s="1022"/>
      <c r="AV288" s="1022"/>
      <c r="AW288" s="1021" t="s">
        <v>559</v>
      </c>
      <c r="AX288" s="1021"/>
      <c r="AY288" s="1021"/>
      <c r="AZ288" s="1021"/>
      <c r="BA288" s="1021"/>
      <c r="BB288" s="1021"/>
      <c r="BC288" s="1021"/>
      <c r="BD288" s="1021"/>
      <c r="BE288" s="1021"/>
      <c r="BF288" s="1021"/>
      <c r="BG288" s="1021"/>
      <c r="BH288" s="1021"/>
      <c r="BI288" s="1021"/>
      <c r="BJ288" s="1021"/>
      <c r="BK288" s="1021"/>
      <c r="BL288" s="1021"/>
      <c r="BM288" s="1021"/>
      <c r="BN288" s="1021"/>
      <c r="BO288" s="1021"/>
      <c r="BP288" s="1021"/>
      <c r="BQ288" s="1021"/>
      <c r="BR288" s="1021"/>
      <c r="BS288" s="1021"/>
      <c r="BT288" s="1021"/>
      <c r="BU288" s="1021"/>
      <c r="BV288" s="1021"/>
      <c r="BW288" s="1021"/>
      <c r="BX288" s="1021"/>
    </row>
    <row r="289" spans="1:76" ht="12.75" hidden="1" customHeight="1" outlineLevel="1">
      <c r="A289" s="159"/>
      <c r="B289" s="203"/>
      <c r="C289" s="392" t="str">
        <f>+'CUENTA DE LAS AAPP DETALLADA'!M5</f>
        <v>RCAP.AAPP</v>
      </c>
      <c r="D289" s="392" t="str">
        <f>+'CUENTA DE LAS AAPP DETALLADA'!M4</f>
        <v>RECURSOS  DE CAPITAL</v>
      </c>
      <c r="E289" s="195" t="s">
        <v>1</v>
      </c>
      <c r="F289" s="195" t="s">
        <v>36</v>
      </c>
      <c r="G289" s="73"/>
      <c r="H289" s="420"/>
      <c r="I289" s="420"/>
      <c r="J289" s="420"/>
      <c r="K289" s="420"/>
      <c r="L289" s="1022" t="s">
        <v>561</v>
      </c>
      <c r="M289" s="1022"/>
      <c r="N289" s="1022"/>
      <c r="O289" s="1022"/>
      <c r="P289" s="1022"/>
      <c r="Q289" s="1022"/>
      <c r="R289" s="1022"/>
      <c r="S289" s="1022"/>
      <c r="T289" s="1022"/>
      <c r="U289" s="1022"/>
      <c r="V289" s="1022"/>
      <c r="W289" s="1022"/>
      <c r="X289" s="1022"/>
      <c r="Y289" s="1022"/>
      <c r="Z289" s="1022"/>
      <c r="AA289" s="1022"/>
      <c r="AB289" s="1022"/>
      <c r="AC289" s="1022"/>
      <c r="AD289" s="1022"/>
      <c r="AE289" s="1022"/>
      <c r="AF289" s="1022"/>
      <c r="AG289" s="1022"/>
      <c r="AH289" s="1022"/>
      <c r="AI289" s="1022"/>
      <c r="AJ289" s="1022"/>
      <c r="AK289" s="1022"/>
      <c r="AL289" s="1022"/>
      <c r="AM289" s="1022"/>
      <c r="AN289" s="1022"/>
      <c r="AO289" s="1022"/>
      <c r="AP289" s="1022"/>
      <c r="AQ289" s="1022"/>
      <c r="AR289" s="1022"/>
      <c r="AS289" s="1022"/>
      <c r="AT289" s="1022"/>
      <c r="AU289" s="1022"/>
      <c r="AV289" s="1022"/>
      <c r="AW289" s="1021" t="s">
        <v>559</v>
      </c>
      <c r="AX289" s="1021"/>
      <c r="AY289" s="1021"/>
      <c r="AZ289" s="1021"/>
      <c r="BA289" s="1021"/>
      <c r="BB289" s="1021"/>
      <c r="BC289" s="1021"/>
      <c r="BD289" s="1021"/>
      <c r="BE289" s="1021"/>
      <c r="BF289" s="1021"/>
      <c r="BG289" s="1021"/>
      <c r="BH289" s="1021"/>
      <c r="BI289" s="1021"/>
      <c r="BJ289" s="1021"/>
      <c r="BK289" s="1021"/>
      <c r="BL289" s="1021"/>
      <c r="BM289" s="1021"/>
      <c r="BN289" s="1021"/>
      <c r="BO289" s="1021"/>
      <c r="BP289" s="1021"/>
      <c r="BQ289" s="1021"/>
      <c r="BR289" s="1021"/>
      <c r="BS289" s="1021"/>
      <c r="BT289" s="1021"/>
      <c r="BU289" s="1021"/>
      <c r="BV289" s="1021"/>
      <c r="BW289" s="1021"/>
      <c r="BX289" s="1021"/>
    </row>
    <row r="290" spans="1:76" ht="12.75" hidden="1" customHeight="1" outlineLevel="1">
      <c r="A290" s="159"/>
      <c r="B290" s="203"/>
      <c r="C290" s="392" t="str">
        <f>+'CUENTA DE LAS AAPP DETALLADA'!N5</f>
        <v>ENF.AAPP</v>
      </c>
      <c r="D290" s="392" t="str">
        <f>+'CUENTA DE LAS AAPP DETALLADA'!N4</f>
        <v>EMPLEOS NO FINANCIEROS</v>
      </c>
      <c r="E290" s="195" t="s">
        <v>1</v>
      </c>
      <c r="F290" s="195" t="s">
        <v>36</v>
      </c>
      <c r="G290" s="475"/>
      <c r="H290" s="420"/>
      <c r="I290" s="420"/>
      <c r="J290" s="420"/>
      <c r="K290" s="420"/>
      <c r="L290" s="1022" t="s">
        <v>561</v>
      </c>
      <c r="M290" s="1022"/>
      <c r="N290" s="1022"/>
      <c r="O290" s="1022"/>
      <c r="P290" s="1022"/>
      <c r="Q290" s="1022"/>
      <c r="R290" s="1022"/>
      <c r="S290" s="1022"/>
      <c r="T290" s="1022"/>
      <c r="U290" s="1022"/>
      <c r="V290" s="1022"/>
      <c r="W290" s="1022"/>
      <c r="X290" s="1022"/>
      <c r="Y290" s="1022"/>
      <c r="Z290" s="1022"/>
      <c r="AA290" s="1022"/>
      <c r="AB290" s="1022"/>
      <c r="AC290" s="1022"/>
      <c r="AD290" s="1022"/>
      <c r="AE290" s="1022"/>
      <c r="AF290" s="1022"/>
      <c r="AG290" s="1022"/>
      <c r="AH290" s="1022"/>
      <c r="AI290" s="1022"/>
      <c r="AJ290" s="1022"/>
      <c r="AK290" s="1022"/>
      <c r="AL290" s="1022"/>
      <c r="AM290" s="1022"/>
      <c r="AN290" s="1022"/>
      <c r="AO290" s="1022"/>
      <c r="AP290" s="1022"/>
      <c r="AQ290" s="1022"/>
      <c r="AR290" s="1022"/>
      <c r="AS290" s="1022"/>
      <c r="AT290" s="1022"/>
      <c r="AU290" s="1022"/>
      <c r="AV290" s="1022"/>
      <c r="AW290" s="1021" t="s">
        <v>559</v>
      </c>
      <c r="AX290" s="1021"/>
      <c r="AY290" s="1021"/>
      <c r="AZ290" s="1021"/>
      <c r="BA290" s="1021"/>
      <c r="BB290" s="1021"/>
      <c r="BC290" s="1021"/>
      <c r="BD290" s="1021"/>
      <c r="BE290" s="1021"/>
      <c r="BF290" s="1021"/>
      <c r="BG290" s="1021"/>
      <c r="BH290" s="1021"/>
      <c r="BI290" s="1021"/>
      <c r="BJ290" s="1021"/>
      <c r="BK290" s="1021"/>
      <c r="BL290" s="1021"/>
      <c r="BM290" s="1021"/>
      <c r="BN290" s="1021"/>
      <c r="BO290" s="1021"/>
      <c r="BP290" s="1021"/>
      <c r="BQ290" s="1021"/>
      <c r="BR290" s="1021"/>
      <c r="BS290" s="1021"/>
      <c r="BT290" s="1021"/>
      <c r="BU290" s="1021"/>
      <c r="BV290" s="1021"/>
      <c r="BW290" s="1021"/>
      <c r="BX290" s="1021"/>
    </row>
    <row r="291" spans="1:76" ht="12.75" hidden="1" customHeight="1" outlineLevel="1">
      <c r="A291" s="159"/>
      <c r="B291" s="203"/>
      <c r="C291" s="392" t="str">
        <f>+'CUENTA DE LAS AAPP DETALLADA'!O5</f>
        <v>EC.AAPP</v>
      </c>
      <c r="D291" s="392" t="str">
        <f>+'CUENTA DE LAS AAPP DETALLADA'!O4</f>
        <v>EMPLEOS CORRIENTES</v>
      </c>
      <c r="E291" s="195" t="s">
        <v>1</v>
      </c>
      <c r="F291" s="195" t="s">
        <v>36</v>
      </c>
      <c r="G291" s="73"/>
      <c r="H291" s="420"/>
      <c r="I291" s="420"/>
      <c r="J291" s="420"/>
      <c r="K291" s="420"/>
      <c r="L291" s="1022" t="s">
        <v>561</v>
      </c>
      <c r="M291" s="1022"/>
      <c r="N291" s="1022"/>
      <c r="O291" s="1022"/>
      <c r="P291" s="1022"/>
      <c r="Q291" s="1022"/>
      <c r="R291" s="1022"/>
      <c r="S291" s="1022"/>
      <c r="T291" s="1022"/>
      <c r="U291" s="1022"/>
      <c r="V291" s="1022"/>
      <c r="W291" s="1022"/>
      <c r="X291" s="1022"/>
      <c r="Y291" s="1022"/>
      <c r="Z291" s="1022"/>
      <c r="AA291" s="1022"/>
      <c r="AB291" s="1022"/>
      <c r="AC291" s="1022"/>
      <c r="AD291" s="1022"/>
      <c r="AE291" s="1022"/>
      <c r="AF291" s="1022"/>
      <c r="AG291" s="1022"/>
      <c r="AH291" s="1022"/>
      <c r="AI291" s="1022"/>
      <c r="AJ291" s="1022"/>
      <c r="AK291" s="1022"/>
      <c r="AL291" s="1022"/>
      <c r="AM291" s="1022"/>
      <c r="AN291" s="1022"/>
      <c r="AO291" s="1022"/>
      <c r="AP291" s="1022"/>
      <c r="AQ291" s="1022"/>
      <c r="AR291" s="1022"/>
      <c r="AS291" s="1022"/>
      <c r="AT291" s="1022"/>
      <c r="AU291" s="1022"/>
      <c r="AV291" s="1022"/>
      <c r="AW291" s="1021" t="s">
        <v>559</v>
      </c>
      <c r="AX291" s="1021"/>
      <c r="AY291" s="1021"/>
      <c r="AZ291" s="1021"/>
      <c r="BA291" s="1021"/>
      <c r="BB291" s="1021"/>
      <c r="BC291" s="1021"/>
      <c r="BD291" s="1021"/>
      <c r="BE291" s="1021"/>
      <c r="BF291" s="1021"/>
      <c r="BG291" s="1021"/>
      <c r="BH291" s="1021"/>
      <c r="BI291" s="1021"/>
      <c r="BJ291" s="1021"/>
      <c r="BK291" s="1021"/>
      <c r="BL291" s="1021"/>
      <c r="BM291" s="1021"/>
      <c r="BN291" s="1021"/>
      <c r="BO291" s="1021"/>
      <c r="BP291" s="1021"/>
      <c r="BQ291" s="1021"/>
      <c r="BR291" s="1021"/>
      <c r="BS291" s="1021"/>
      <c r="BT291" s="1021"/>
      <c r="BU291" s="1021"/>
      <c r="BV291" s="1021"/>
      <c r="BW291" s="1021"/>
      <c r="BX291" s="1021"/>
    </row>
    <row r="292" spans="1:76" ht="12.75" hidden="1" customHeight="1" outlineLevel="1">
      <c r="A292" s="159"/>
      <c r="B292" s="203"/>
      <c r="C292" s="392" t="str">
        <f>+'CUENTA DE LAS AAPP DETALLADA'!P5</f>
        <v>RA.AAPP</v>
      </c>
      <c r="D292" s="392" t="str">
        <f>+'CUENTA DE LAS AAPP DETALLADA'!P4</f>
        <v>Remuneracion de asalariados</v>
      </c>
      <c r="E292" s="195" t="s">
        <v>1</v>
      </c>
      <c r="F292" s="195" t="s">
        <v>36</v>
      </c>
      <c r="G292" s="73"/>
      <c r="H292" s="420"/>
      <c r="I292" s="420"/>
      <c r="J292" s="420"/>
      <c r="K292" s="420"/>
      <c r="L292" s="1022" t="s">
        <v>561</v>
      </c>
      <c r="M292" s="1022"/>
      <c r="N292" s="1022"/>
      <c r="O292" s="1022"/>
      <c r="P292" s="1022"/>
      <c r="Q292" s="1022"/>
      <c r="R292" s="1022"/>
      <c r="S292" s="1022"/>
      <c r="T292" s="1022"/>
      <c r="U292" s="1022"/>
      <c r="V292" s="1022"/>
      <c r="W292" s="1022"/>
      <c r="X292" s="1022"/>
      <c r="Y292" s="1022"/>
      <c r="Z292" s="1022"/>
      <c r="AA292" s="1022"/>
      <c r="AB292" s="1022"/>
      <c r="AC292" s="1022"/>
      <c r="AD292" s="1022"/>
      <c r="AE292" s="1022"/>
      <c r="AF292" s="1022"/>
      <c r="AG292" s="1022"/>
      <c r="AH292" s="1022"/>
      <c r="AI292" s="1022"/>
      <c r="AJ292" s="1022"/>
      <c r="AK292" s="1022"/>
      <c r="AL292" s="1022"/>
      <c r="AM292" s="1022"/>
      <c r="AN292" s="1022"/>
      <c r="AO292" s="1022"/>
      <c r="AP292" s="1022"/>
      <c r="AQ292" s="1022"/>
      <c r="AR292" s="1022"/>
      <c r="AS292" s="1022"/>
      <c r="AT292" s="1022"/>
      <c r="AU292" s="1022"/>
      <c r="AV292" s="1022"/>
      <c r="AW292" s="1021" t="s">
        <v>559</v>
      </c>
      <c r="AX292" s="1021"/>
      <c r="AY292" s="1021"/>
      <c r="AZ292" s="1021"/>
      <c r="BA292" s="1021"/>
      <c r="BB292" s="1021"/>
      <c r="BC292" s="1021"/>
      <c r="BD292" s="1021"/>
      <c r="BE292" s="1021"/>
      <c r="BF292" s="1021"/>
      <c r="BG292" s="1021"/>
      <c r="BH292" s="1021"/>
      <c r="BI292" s="1021"/>
      <c r="BJ292" s="1021"/>
      <c r="BK292" s="1021"/>
      <c r="BL292" s="1021"/>
      <c r="BM292" s="1021"/>
      <c r="BN292" s="1021"/>
      <c r="BO292" s="1021"/>
      <c r="BP292" s="1021"/>
      <c r="BQ292" s="1021"/>
      <c r="BR292" s="1021"/>
      <c r="BS292" s="1021"/>
      <c r="BT292" s="1021"/>
      <c r="BU292" s="1021"/>
      <c r="BV292" s="1021"/>
      <c r="BW292" s="1021"/>
      <c r="BX292" s="1021"/>
    </row>
    <row r="293" spans="1:76" ht="12.75" hidden="1" customHeight="1" outlineLevel="1">
      <c r="A293" s="159"/>
      <c r="B293" s="203"/>
      <c r="C293" s="392" t="str">
        <f>+'CUENTA DE LAS AAPP DETALLADA'!Q5</f>
        <v>CI.AAPP</v>
      </c>
      <c r="D293" s="392" t="str">
        <f>+'CUENTA DE LAS AAPP DETALLADA'!Q4</f>
        <v>Consumos intermedios</v>
      </c>
      <c r="E293" s="195" t="s">
        <v>1</v>
      </c>
      <c r="F293" s="195" t="s">
        <v>36</v>
      </c>
      <c r="G293" s="73"/>
      <c r="H293" s="420"/>
      <c r="I293" s="420"/>
      <c r="J293" s="420"/>
      <c r="K293" s="420"/>
      <c r="L293" s="1022" t="s">
        <v>561</v>
      </c>
      <c r="M293" s="1022"/>
      <c r="N293" s="1022"/>
      <c r="O293" s="1022"/>
      <c r="P293" s="1022"/>
      <c r="Q293" s="1022"/>
      <c r="R293" s="1022"/>
      <c r="S293" s="1022"/>
      <c r="T293" s="1022"/>
      <c r="U293" s="1022"/>
      <c r="V293" s="1022"/>
      <c r="W293" s="1022"/>
      <c r="X293" s="1022"/>
      <c r="Y293" s="1022"/>
      <c r="Z293" s="1022"/>
      <c r="AA293" s="1022"/>
      <c r="AB293" s="1022"/>
      <c r="AC293" s="1022"/>
      <c r="AD293" s="1022"/>
      <c r="AE293" s="1022"/>
      <c r="AF293" s="1022"/>
      <c r="AG293" s="1022"/>
      <c r="AH293" s="1022"/>
      <c r="AI293" s="1022"/>
      <c r="AJ293" s="1022"/>
      <c r="AK293" s="1022"/>
      <c r="AL293" s="1022"/>
      <c r="AM293" s="1022"/>
      <c r="AN293" s="1022"/>
      <c r="AO293" s="1022"/>
      <c r="AP293" s="1022"/>
      <c r="AQ293" s="1022"/>
      <c r="AR293" s="1022"/>
      <c r="AS293" s="1022"/>
      <c r="AT293" s="1022"/>
      <c r="AU293" s="1022"/>
      <c r="AV293" s="1022"/>
      <c r="AW293" s="1021" t="s">
        <v>559</v>
      </c>
      <c r="AX293" s="1021"/>
      <c r="AY293" s="1021"/>
      <c r="AZ293" s="1021"/>
      <c r="BA293" s="1021"/>
      <c r="BB293" s="1021"/>
      <c r="BC293" s="1021"/>
      <c r="BD293" s="1021"/>
      <c r="BE293" s="1021"/>
      <c r="BF293" s="1021"/>
      <c r="BG293" s="1021"/>
      <c r="BH293" s="1021"/>
      <c r="BI293" s="1021"/>
      <c r="BJ293" s="1021"/>
      <c r="BK293" s="1021"/>
      <c r="BL293" s="1021"/>
      <c r="BM293" s="1021"/>
      <c r="BN293" s="1021"/>
      <c r="BO293" s="1021"/>
      <c r="BP293" s="1021"/>
      <c r="BQ293" s="1021"/>
      <c r="BR293" s="1021"/>
      <c r="BS293" s="1021"/>
      <c r="BT293" s="1021"/>
      <c r="BU293" s="1021"/>
      <c r="BV293" s="1021"/>
      <c r="BW293" s="1021"/>
      <c r="BX293" s="1021"/>
    </row>
    <row r="294" spans="1:76" ht="14.1" hidden="1" customHeight="1" outlineLevel="1">
      <c r="A294" s="159"/>
      <c r="B294" s="203"/>
      <c r="C294" s="392" t="str">
        <f>+'CUENTA DE LAS AAPP DETALLADA'!R5</f>
        <v>TrSESP.AAPP</v>
      </c>
      <c r="D294" s="427" t="str">
        <f>+'CUENTA DE LAS AAPP DETALLADA'!R4</f>
        <v>Prestaciones sociales = Pres. sociales distintas a las transferencias sociales en especie + Transferencias sociales en especie (producción adquirida en el mercado)</v>
      </c>
      <c r="E294" s="195" t="s">
        <v>1</v>
      </c>
      <c r="F294" s="195" t="s">
        <v>36</v>
      </c>
      <c r="G294" s="73"/>
      <c r="H294" s="420"/>
      <c r="I294" s="420"/>
      <c r="J294" s="420"/>
      <c r="K294" s="420"/>
      <c r="L294" s="1022" t="s">
        <v>561</v>
      </c>
      <c r="M294" s="1022"/>
      <c r="N294" s="1022"/>
      <c r="O294" s="1022"/>
      <c r="P294" s="1022"/>
      <c r="Q294" s="1022"/>
      <c r="R294" s="1022"/>
      <c r="S294" s="1022"/>
      <c r="T294" s="1022"/>
      <c r="U294" s="1022"/>
      <c r="V294" s="1022"/>
      <c r="W294" s="1022"/>
      <c r="X294" s="1022"/>
      <c r="Y294" s="1022"/>
      <c r="Z294" s="1022"/>
      <c r="AA294" s="1022"/>
      <c r="AB294" s="1022"/>
      <c r="AC294" s="1022"/>
      <c r="AD294" s="1022"/>
      <c r="AE294" s="1022"/>
      <c r="AF294" s="1022"/>
      <c r="AG294" s="1022"/>
      <c r="AH294" s="1022"/>
      <c r="AI294" s="1022"/>
      <c r="AJ294" s="1022"/>
      <c r="AK294" s="1022"/>
      <c r="AL294" s="1022"/>
      <c r="AM294" s="1022"/>
      <c r="AN294" s="1022"/>
      <c r="AO294" s="1022"/>
      <c r="AP294" s="1022"/>
      <c r="AQ294" s="1022"/>
      <c r="AR294" s="1022"/>
      <c r="AS294" s="1022"/>
      <c r="AT294" s="1022"/>
      <c r="AU294" s="1022"/>
      <c r="AV294" s="1022"/>
      <c r="AW294" s="1021" t="s">
        <v>559</v>
      </c>
      <c r="AX294" s="1021"/>
      <c r="AY294" s="1021"/>
      <c r="AZ294" s="1021"/>
      <c r="BA294" s="1021"/>
      <c r="BB294" s="1021"/>
      <c r="BC294" s="1021"/>
      <c r="BD294" s="1021"/>
      <c r="BE294" s="1021"/>
      <c r="BF294" s="1021"/>
      <c r="BG294" s="1021"/>
      <c r="BH294" s="1021"/>
      <c r="BI294" s="1021"/>
      <c r="BJ294" s="1021"/>
      <c r="BK294" s="1021"/>
      <c r="BL294" s="1021"/>
      <c r="BM294" s="1021"/>
      <c r="BN294" s="1021"/>
      <c r="BO294" s="1021"/>
      <c r="BP294" s="1021"/>
      <c r="BQ294" s="1021"/>
      <c r="BR294" s="1021"/>
      <c r="BS294" s="1021"/>
      <c r="BT294" s="1021"/>
      <c r="BU294" s="1021"/>
      <c r="BV294" s="1021"/>
      <c r="BW294" s="1021"/>
      <c r="BX294" s="1021"/>
    </row>
    <row r="295" spans="1:76" ht="12.75" hidden="1" customHeight="1" outlineLevel="1">
      <c r="A295" s="159"/>
      <c r="B295" s="203"/>
      <c r="C295" s="392" t="str">
        <f>+'CUENTA DE LAS AAPP DETALLADA'!S5</f>
        <v>GD.AAPP</v>
      </c>
      <c r="D295" s="392" t="str">
        <f>+'CUENTA DE LAS AAPP DETALLADA'!S4</f>
        <v>Gasto en prestaciones por desempleo (A modo informativo. Incluida en Prestaciones Sociales).</v>
      </c>
      <c r="E295" s="195" t="s">
        <v>1</v>
      </c>
      <c r="F295" s="195" t="s">
        <v>36</v>
      </c>
      <c r="G295" s="73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022" t="s">
        <v>561</v>
      </c>
      <c r="S295" s="1022"/>
      <c r="T295" s="1022"/>
      <c r="U295" s="1022"/>
      <c r="V295" s="1022"/>
      <c r="W295" s="1022"/>
      <c r="X295" s="1022"/>
      <c r="Y295" s="1022"/>
      <c r="Z295" s="1022"/>
      <c r="AA295" s="1022"/>
      <c r="AB295" s="1022"/>
      <c r="AC295" s="1022"/>
      <c r="AD295" s="1022"/>
      <c r="AE295" s="1022"/>
      <c r="AF295" s="1022"/>
      <c r="AG295" s="1022"/>
      <c r="AH295" s="1022"/>
      <c r="AI295" s="1022"/>
      <c r="AJ295" s="1022"/>
      <c r="AK295" s="1022"/>
      <c r="AL295" s="1022"/>
      <c r="AM295" s="1022"/>
      <c r="AN295" s="1022"/>
      <c r="AO295" s="1022"/>
      <c r="AP295" s="1022"/>
      <c r="AQ295" s="1022"/>
      <c r="AR295" s="1022"/>
      <c r="AS295" s="1022"/>
      <c r="AT295" s="1022"/>
      <c r="AU295" s="1022"/>
      <c r="AV295" s="1022"/>
      <c r="AW295" s="1021" t="s">
        <v>559</v>
      </c>
      <c r="AX295" s="1021"/>
      <c r="AY295" s="1021"/>
      <c r="AZ295" s="1021"/>
      <c r="BA295" s="1021"/>
      <c r="BB295" s="1021"/>
      <c r="BC295" s="1021"/>
      <c r="BD295" s="1021"/>
      <c r="BE295" s="1021"/>
      <c r="BF295" s="1021"/>
      <c r="BG295" s="1021"/>
      <c r="BH295" s="1021"/>
      <c r="BI295" s="1021"/>
      <c r="BJ295" s="1021"/>
      <c r="BK295" s="1021"/>
      <c r="BL295" s="1021"/>
      <c r="BM295" s="1021"/>
      <c r="BN295" s="1021"/>
      <c r="BO295" s="1021"/>
      <c r="BP295" s="1021"/>
      <c r="BQ295" s="1021"/>
      <c r="BR295" s="1021"/>
      <c r="BS295" s="1021"/>
      <c r="BT295" s="1021"/>
      <c r="BU295" s="1021"/>
      <c r="BV295" s="1021"/>
      <c r="BW295" s="1021"/>
      <c r="BX295" s="1021"/>
    </row>
    <row r="296" spans="1:76" ht="12.75" hidden="1" customHeight="1" outlineLevel="1">
      <c r="A296" s="159"/>
      <c r="B296" s="203"/>
      <c r="C296" s="392" t="str">
        <f>+'CUENTA DE LAS AAPP DETALLADA'!T5</f>
        <v>SubvExpl.AAPP</v>
      </c>
      <c r="D296" s="393" t="str">
        <f>+'CUENTA DE LAS AAPP DETALLADA'!T4</f>
        <v>Subvenciones de explotación = (subvenciones a los productos + Otras subvenciones a la producción) [D.3]</v>
      </c>
      <c r="E296" s="195" t="s">
        <v>1</v>
      </c>
      <c r="F296" s="195" t="s">
        <v>36</v>
      </c>
      <c r="G296" s="73"/>
      <c r="H296" s="420"/>
      <c r="I296" s="420"/>
      <c r="J296" s="420"/>
      <c r="K296" s="420"/>
      <c r="L296" s="1022" t="s">
        <v>561</v>
      </c>
      <c r="M296" s="1022"/>
      <c r="N296" s="1022"/>
      <c r="O296" s="1022"/>
      <c r="P296" s="1022"/>
      <c r="Q296" s="1022"/>
      <c r="R296" s="1022"/>
      <c r="S296" s="1022"/>
      <c r="T296" s="1022"/>
      <c r="U296" s="1022"/>
      <c r="V296" s="1022"/>
      <c r="W296" s="1022"/>
      <c r="X296" s="1022"/>
      <c r="Y296" s="1022"/>
      <c r="Z296" s="1022"/>
      <c r="AA296" s="1022"/>
      <c r="AB296" s="1022"/>
      <c r="AC296" s="1022"/>
      <c r="AD296" s="1022"/>
      <c r="AE296" s="1022"/>
      <c r="AF296" s="1022"/>
      <c r="AG296" s="1022"/>
      <c r="AH296" s="1022"/>
      <c r="AI296" s="1022"/>
      <c r="AJ296" s="1022"/>
      <c r="AK296" s="1022"/>
      <c r="AL296" s="1022"/>
      <c r="AM296" s="1022"/>
      <c r="AN296" s="1022"/>
      <c r="AO296" s="1022"/>
      <c r="AP296" s="1022"/>
      <c r="AQ296" s="1022"/>
      <c r="AR296" s="1022"/>
      <c r="AS296" s="1022"/>
      <c r="AT296" s="1022"/>
      <c r="AU296" s="1022"/>
      <c r="AV296" s="1022"/>
      <c r="AW296" s="1021" t="s">
        <v>559</v>
      </c>
      <c r="AX296" s="1021"/>
      <c r="AY296" s="1021"/>
      <c r="AZ296" s="1021"/>
      <c r="BA296" s="1021"/>
      <c r="BB296" s="1021"/>
      <c r="BC296" s="1021"/>
      <c r="BD296" s="1021"/>
      <c r="BE296" s="1021"/>
      <c r="BF296" s="1021"/>
      <c r="BG296" s="1021"/>
      <c r="BH296" s="1021"/>
      <c r="BI296" s="1021"/>
      <c r="BJ296" s="1021"/>
      <c r="BK296" s="1021"/>
      <c r="BL296" s="1021"/>
      <c r="BM296" s="1021"/>
      <c r="BN296" s="1021"/>
      <c r="BO296" s="1021"/>
      <c r="BP296" s="1021"/>
      <c r="BQ296" s="1021"/>
      <c r="BR296" s="1021"/>
      <c r="BS296" s="1021"/>
      <c r="BT296" s="1021"/>
      <c r="BU296" s="1021"/>
      <c r="BV296" s="1021"/>
      <c r="BW296" s="1021"/>
      <c r="BX296" s="1021"/>
    </row>
    <row r="297" spans="1:76" ht="12.75" hidden="1" customHeight="1" outlineLevel="1">
      <c r="A297" s="159"/>
      <c r="B297" s="203"/>
      <c r="C297" s="392" t="str">
        <f>+'CUENTA DE LAS AAPP DETALLADA'!U5</f>
        <v>Intr+Orp.AAPP</v>
      </c>
      <c r="D297" s="392" t="str">
        <f>+'CUENTA DE LAS AAPP DETALLADA'!U4</f>
        <v>Intereses + Otras rentas de la propiedad [D.41+D.42p+…+D.45p]</v>
      </c>
      <c r="E297" s="195" t="s">
        <v>1</v>
      </c>
      <c r="F297" s="195" t="s">
        <v>36</v>
      </c>
      <c r="G297" s="73"/>
      <c r="H297" s="420"/>
      <c r="I297" s="420"/>
      <c r="J297" s="420"/>
      <c r="K297" s="420"/>
      <c r="L297" s="1022" t="s">
        <v>561</v>
      </c>
      <c r="M297" s="1022"/>
      <c r="N297" s="1022"/>
      <c r="O297" s="1022"/>
      <c r="P297" s="1022"/>
      <c r="Q297" s="1022"/>
      <c r="R297" s="1022"/>
      <c r="S297" s="1022"/>
      <c r="T297" s="1022"/>
      <c r="U297" s="1022"/>
      <c r="V297" s="1022"/>
      <c r="W297" s="1022"/>
      <c r="X297" s="1022"/>
      <c r="Y297" s="1022"/>
      <c r="Z297" s="1022"/>
      <c r="AA297" s="1022"/>
      <c r="AB297" s="1022"/>
      <c r="AC297" s="1022"/>
      <c r="AD297" s="1022"/>
      <c r="AE297" s="1022"/>
      <c r="AF297" s="1022"/>
      <c r="AG297" s="1022"/>
      <c r="AH297" s="1022"/>
      <c r="AI297" s="1022"/>
      <c r="AJ297" s="1022"/>
      <c r="AK297" s="1022"/>
      <c r="AL297" s="1022"/>
      <c r="AM297" s="1022"/>
      <c r="AN297" s="1022"/>
      <c r="AO297" s="1022"/>
      <c r="AP297" s="1022"/>
      <c r="AQ297" s="1022"/>
      <c r="AR297" s="1022"/>
      <c r="AS297" s="1022"/>
      <c r="AT297" s="1022"/>
      <c r="AU297" s="1022"/>
      <c r="AV297" s="1022"/>
      <c r="AW297" s="1021" t="s">
        <v>559</v>
      </c>
      <c r="AX297" s="1021"/>
      <c r="AY297" s="1021"/>
      <c r="AZ297" s="1021"/>
      <c r="BA297" s="1021"/>
      <c r="BB297" s="1021"/>
      <c r="BC297" s="1021"/>
      <c r="BD297" s="1021"/>
      <c r="BE297" s="1021"/>
      <c r="BF297" s="1021"/>
      <c r="BG297" s="1021"/>
      <c r="BH297" s="1021"/>
      <c r="BI297" s="1021"/>
      <c r="BJ297" s="1021"/>
      <c r="BK297" s="1021"/>
      <c r="BL297" s="1021"/>
      <c r="BM297" s="1021"/>
      <c r="BN297" s="1021"/>
      <c r="BO297" s="1021"/>
      <c r="BP297" s="1021"/>
      <c r="BQ297" s="1021"/>
      <c r="BR297" s="1021"/>
      <c r="BS297" s="1021"/>
      <c r="BT297" s="1021"/>
      <c r="BU297" s="1021"/>
      <c r="BV297" s="1021"/>
      <c r="BW297" s="1021"/>
      <c r="BX297" s="1021"/>
    </row>
    <row r="298" spans="1:76" ht="12.75" hidden="1" customHeight="1" outlineLevel="1">
      <c r="A298" s="159"/>
      <c r="B298" s="203"/>
      <c r="C298" s="392" t="str">
        <f>+'CUENTA DE LAS AAPP DETALLADA'!V5</f>
        <v>Ogc.AAPP</v>
      </c>
      <c r="D298" s="392" t="str">
        <f>+'CUENTA DE LAS AAPP DETALLADA'!V4</f>
        <v>Otros gastos corrientes + Otras transferencias corrientes (= Otros impuestos sobre la producción + Impuestos sobre la renta a pagar + Otras transferencias corrientes [D.29p+D.51p+D7])</v>
      </c>
      <c r="E298" s="195" t="s">
        <v>1</v>
      </c>
      <c r="F298" s="195" t="s">
        <v>36</v>
      </c>
      <c r="G298" s="73"/>
      <c r="H298" s="420"/>
      <c r="I298" s="420"/>
      <c r="J298" s="420"/>
      <c r="K298" s="420"/>
      <c r="L298" s="1022" t="s">
        <v>561</v>
      </c>
      <c r="M298" s="1022"/>
      <c r="N298" s="1022"/>
      <c r="O298" s="1022"/>
      <c r="P298" s="1022"/>
      <c r="Q298" s="1022"/>
      <c r="R298" s="1022"/>
      <c r="S298" s="1022"/>
      <c r="T298" s="1022"/>
      <c r="U298" s="1022"/>
      <c r="V298" s="1022"/>
      <c r="W298" s="1022"/>
      <c r="X298" s="1022"/>
      <c r="Y298" s="1022"/>
      <c r="Z298" s="1022"/>
      <c r="AA298" s="1022"/>
      <c r="AB298" s="1022"/>
      <c r="AC298" s="1022"/>
      <c r="AD298" s="1022"/>
      <c r="AE298" s="1022"/>
      <c r="AF298" s="1022"/>
      <c r="AG298" s="1022"/>
      <c r="AH298" s="1022"/>
      <c r="AI298" s="1022"/>
      <c r="AJ298" s="1022"/>
      <c r="AK298" s="1022"/>
      <c r="AL298" s="1022"/>
      <c r="AM298" s="1022"/>
      <c r="AN298" s="1022"/>
      <c r="AO298" s="1022"/>
      <c r="AP298" s="1022"/>
      <c r="AQ298" s="1022"/>
      <c r="AR298" s="1022"/>
      <c r="AS298" s="1022"/>
      <c r="AT298" s="1022"/>
      <c r="AU298" s="1022"/>
      <c r="AV298" s="1022"/>
      <c r="AW298" s="1021" t="s">
        <v>559</v>
      </c>
      <c r="AX298" s="1021"/>
      <c r="AY298" s="1021"/>
      <c r="AZ298" s="1021"/>
      <c r="BA298" s="1021"/>
      <c r="BB298" s="1021"/>
      <c r="BC298" s="1021"/>
      <c r="BD298" s="1021"/>
      <c r="BE298" s="1021"/>
      <c r="BF298" s="1021"/>
      <c r="BG298" s="1021"/>
      <c r="BH298" s="1021"/>
      <c r="BI298" s="1021"/>
      <c r="BJ298" s="1021"/>
      <c r="BK298" s="1021"/>
      <c r="BL298" s="1021"/>
      <c r="BM298" s="1021"/>
      <c r="BN298" s="1021"/>
      <c r="BO298" s="1021"/>
      <c r="BP298" s="1021"/>
      <c r="BQ298" s="1021"/>
      <c r="BR298" s="1021"/>
      <c r="BS298" s="1021"/>
      <c r="BT298" s="1021"/>
      <c r="BU298" s="1021"/>
      <c r="BV298" s="1021"/>
      <c r="BW298" s="1021"/>
      <c r="BX298" s="1021"/>
    </row>
    <row r="299" spans="1:76" ht="12.75" hidden="1" customHeight="1" outlineLevel="1">
      <c r="A299" s="159"/>
      <c r="B299" s="203"/>
      <c r="C299" s="392" t="str">
        <f>+'CUENTA DE LAS AAPP DETALLADA'!W5</f>
        <v>ECAP.AAPP</v>
      </c>
      <c r="D299" s="392" t="str">
        <f>+'CUENTA DE LAS AAPP DETALLADA'!W4</f>
        <v>EMPLEOS DE CAPITAL</v>
      </c>
      <c r="E299" s="195" t="s">
        <v>1</v>
      </c>
      <c r="F299" s="195" t="s">
        <v>36</v>
      </c>
      <c r="G299" s="73"/>
      <c r="H299" s="420"/>
      <c r="I299" s="420"/>
      <c r="J299" s="420"/>
      <c r="K299" s="420"/>
      <c r="L299" s="1022" t="s">
        <v>561</v>
      </c>
      <c r="M299" s="1022"/>
      <c r="N299" s="1022"/>
      <c r="O299" s="1022"/>
      <c r="P299" s="1022"/>
      <c r="Q299" s="1022"/>
      <c r="R299" s="1022"/>
      <c r="S299" s="1022"/>
      <c r="T299" s="1022"/>
      <c r="U299" s="1022"/>
      <c r="V299" s="1022"/>
      <c r="W299" s="1022"/>
      <c r="X299" s="1022"/>
      <c r="Y299" s="1022"/>
      <c r="Z299" s="1022"/>
      <c r="AA299" s="1022"/>
      <c r="AB299" s="1022"/>
      <c r="AC299" s="1022"/>
      <c r="AD299" s="1022"/>
      <c r="AE299" s="1022"/>
      <c r="AF299" s="1022"/>
      <c r="AG299" s="1022"/>
      <c r="AH299" s="1022"/>
      <c r="AI299" s="1022"/>
      <c r="AJ299" s="1022"/>
      <c r="AK299" s="1022"/>
      <c r="AL299" s="1022"/>
      <c r="AM299" s="1022"/>
      <c r="AN299" s="1022"/>
      <c r="AO299" s="1022"/>
      <c r="AP299" s="1022"/>
      <c r="AQ299" s="1022"/>
      <c r="AR299" s="1022"/>
      <c r="AS299" s="1022"/>
      <c r="AT299" s="1022"/>
      <c r="AU299" s="1022"/>
      <c r="AV299" s="1022"/>
      <c r="AW299" s="1021" t="s">
        <v>559</v>
      </c>
      <c r="AX299" s="1021"/>
      <c r="AY299" s="1021"/>
      <c r="AZ299" s="1021"/>
      <c r="BA299" s="1021"/>
      <c r="BB299" s="1021"/>
      <c r="BC299" s="1021"/>
      <c r="BD299" s="1021"/>
      <c r="BE299" s="1021"/>
      <c r="BF299" s="1021"/>
      <c r="BG299" s="1021"/>
      <c r="BH299" s="1021"/>
      <c r="BI299" s="1021"/>
      <c r="BJ299" s="1021"/>
      <c r="BK299" s="1021"/>
      <c r="BL299" s="1021"/>
      <c r="BM299" s="1021"/>
      <c r="BN299" s="1021"/>
      <c r="BO299" s="1021"/>
      <c r="BP299" s="1021"/>
      <c r="BQ299" s="1021"/>
      <c r="BR299" s="1021"/>
      <c r="BS299" s="1021"/>
      <c r="BT299" s="1021"/>
      <c r="BU299" s="1021"/>
      <c r="BV299" s="1021"/>
      <c r="BW299" s="1021"/>
      <c r="BX299" s="1021"/>
    </row>
    <row r="300" spans="1:76" ht="12.75" hidden="1" customHeight="1" outlineLevel="1">
      <c r="A300" s="159"/>
      <c r="B300" s="203"/>
      <c r="C300" s="392" t="str">
        <f>+'CUENTA DE LAS AAPP DETALLADA'!X5</f>
        <v>FBC.AAPP</v>
      </c>
      <c r="D300" s="392" t="str">
        <f>+'CUENTA DE LAS AAPP DETALLADA'!X4</f>
        <v>Formación bruta de capital</v>
      </c>
      <c r="E300" s="195" t="s">
        <v>1</v>
      </c>
      <c r="F300" s="195" t="s">
        <v>36</v>
      </c>
      <c r="G300" s="73"/>
      <c r="H300" s="420"/>
      <c r="I300" s="420"/>
      <c r="J300" s="420"/>
      <c r="K300" s="420"/>
      <c r="L300" s="1022" t="s">
        <v>561</v>
      </c>
      <c r="M300" s="1022"/>
      <c r="N300" s="1022"/>
      <c r="O300" s="1022"/>
      <c r="P300" s="1022"/>
      <c r="Q300" s="1022"/>
      <c r="R300" s="1022"/>
      <c r="S300" s="1022"/>
      <c r="T300" s="1022"/>
      <c r="U300" s="1022"/>
      <c r="V300" s="1022"/>
      <c r="W300" s="1022"/>
      <c r="X300" s="1022"/>
      <c r="Y300" s="1022"/>
      <c r="Z300" s="1022"/>
      <c r="AA300" s="1022"/>
      <c r="AB300" s="1022"/>
      <c r="AC300" s="1022"/>
      <c r="AD300" s="1022"/>
      <c r="AE300" s="1022"/>
      <c r="AF300" s="1022"/>
      <c r="AG300" s="1022"/>
      <c r="AH300" s="1022"/>
      <c r="AI300" s="1022"/>
      <c r="AJ300" s="1022"/>
      <c r="AK300" s="1022"/>
      <c r="AL300" s="1022"/>
      <c r="AM300" s="1022"/>
      <c r="AN300" s="1022"/>
      <c r="AO300" s="1022"/>
      <c r="AP300" s="1022"/>
      <c r="AQ300" s="1022"/>
      <c r="AR300" s="1022"/>
      <c r="AS300" s="1022"/>
      <c r="AT300" s="1022"/>
      <c r="AU300" s="1022"/>
      <c r="AV300" s="1022"/>
      <c r="AW300" s="1021" t="s">
        <v>559</v>
      </c>
      <c r="AX300" s="1021"/>
      <c r="AY300" s="1021"/>
      <c r="AZ300" s="1021"/>
      <c r="BA300" s="1021"/>
      <c r="BB300" s="1021"/>
      <c r="BC300" s="1021"/>
      <c r="BD300" s="1021"/>
      <c r="BE300" s="1021"/>
      <c r="BF300" s="1021"/>
      <c r="BG300" s="1021"/>
      <c r="BH300" s="1021"/>
      <c r="BI300" s="1021"/>
      <c r="BJ300" s="1021"/>
      <c r="BK300" s="1021"/>
      <c r="BL300" s="1021"/>
      <c r="BM300" s="1021"/>
      <c r="BN300" s="1021"/>
      <c r="BO300" s="1021"/>
      <c r="BP300" s="1021"/>
      <c r="BQ300" s="1021"/>
      <c r="BR300" s="1021"/>
      <c r="BS300" s="1021"/>
      <c r="BT300" s="1021"/>
      <c r="BU300" s="1021"/>
      <c r="BV300" s="1021"/>
      <c r="BW300" s="1021"/>
      <c r="BX300" s="1021"/>
    </row>
    <row r="301" spans="1:76" ht="12.75" hidden="1" customHeight="1" outlineLevel="1">
      <c r="A301" s="159"/>
      <c r="B301" s="203"/>
      <c r="C301" s="392" t="str">
        <f>+'CUENTA DE LAS AAPP DETALLADA'!Y5</f>
        <v>FBCF.AAPP</v>
      </c>
      <c r="D301" s="392" t="str">
        <f>+'CUENTA DE LAS AAPP DETALLADA'!Y4</f>
        <v>Formacion bruta de capital fijo</v>
      </c>
      <c r="E301" s="195" t="s">
        <v>1</v>
      </c>
      <c r="F301" s="195" t="s">
        <v>36</v>
      </c>
      <c r="G301" s="73"/>
      <c r="H301" s="420"/>
      <c r="I301" s="420"/>
      <c r="J301" s="420"/>
      <c r="K301" s="420"/>
      <c r="L301" s="1022" t="s">
        <v>561</v>
      </c>
      <c r="M301" s="1022"/>
      <c r="N301" s="1022"/>
      <c r="O301" s="1022"/>
      <c r="P301" s="1022"/>
      <c r="Q301" s="1022"/>
      <c r="R301" s="1022"/>
      <c r="S301" s="1022"/>
      <c r="T301" s="1022"/>
      <c r="U301" s="1022"/>
      <c r="V301" s="1022"/>
      <c r="W301" s="1022"/>
      <c r="X301" s="1022"/>
      <c r="Y301" s="1022"/>
      <c r="Z301" s="1022"/>
      <c r="AA301" s="1022"/>
      <c r="AB301" s="1022"/>
      <c r="AC301" s="1022"/>
      <c r="AD301" s="1022"/>
      <c r="AE301" s="1022"/>
      <c r="AF301" s="1022"/>
      <c r="AG301" s="1022"/>
      <c r="AH301" s="1022"/>
      <c r="AI301" s="1022"/>
      <c r="AJ301" s="1022"/>
      <c r="AK301" s="1022"/>
      <c r="AL301" s="1022"/>
      <c r="AM301" s="1022"/>
      <c r="AN301" s="1022"/>
      <c r="AO301" s="1022"/>
      <c r="AP301" s="1022"/>
      <c r="AQ301" s="1022"/>
      <c r="AR301" s="1022"/>
      <c r="AS301" s="1022"/>
      <c r="AT301" s="1022"/>
      <c r="AU301" s="1022"/>
      <c r="AV301" s="1022"/>
      <c r="AW301" s="1021" t="s">
        <v>559</v>
      </c>
      <c r="AX301" s="1021"/>
      <c r="AY301" s="1021"/>
      <c r="AZ301" s="1021"/>
      <c r="BA301" s="1021"/>
      <c r="BB301" s="1021"/>
      <c r="BC301" s="1021"/>
      <c r="BD301" s="1021"/>
      <c r="BE301" s="1021"/>
      <c r="BF301" s="1021"/>
      <c r="BG301" s="1021"/>
      <c r="BH301" s="1021"/>
      <c r="BI301" s="1021"/>
      <c r="BJ301" s="1021"/>
      <c r="BK301" s="1021"/>
      <c r="BL301" s="1021"/>
      <c r="BM301" s="1021"/>
      <c r="BN301" s="1021"/>
      <c r="BO301" s="1021"/>
      <c r="BP301" s="1021"/>
      <c r="BQ301" s="1021"/>
      <c r="BR301" s="1021"/>
      <c r="BS301" s="1021"/>
      <c r="BT301" s="1021"/>
      <c r="BU301" s="1021"/>
      <c r="BV301" s="1021"/>
      <c r="BW301" s="1021"/>
      <c r="BX301" s="1021"/>
    </row>
    <row r="302" spans="1:76" ht="12.75" hidden="1" customHeight="1" outlineLevel="1">
      <c r="A302" s="159"/>
      <c r="B302" s="203"/>
      <c r="C302" s="392" t="str">
        <f>+'CUENTA DE LAS AAPP DETALLADA'!Z5</f>
        <v>AI.AAPP</v>
      </c>
      <c r="D302" s="392" t="str">
        <f>+'CUENTA DE LAS AAPP DETALLADA'!Z4</f>
        <v>Ayudas a la inversión (D92p)</v>
      </c>
      <c r="E302" s="195" t="s">
        <v>1</v>
      </c>
      <c r="F302" s="195" t="s">
        <v>36</v>
      </c>
      <c r="G302" s="73"/>
      <c r="H302" s="420"/>
      <c r="I302" s="420"/>
      <c r="J302" s="420"/>
      <c r="K302" s="420"/>
      <c r="L302" s="1022" t="s">
        <v>561</v>
      </c>
      <c r="M302" s="1022"/>
      <c r="N302" s="1022"/>
      <c r="O302" s="1022"/>
      <c r="P302" s="1022"/>
      <c r="Q302" s="1022"/>
      <c r="R302" s="1022"/>
      <c r="S302" s="1022"/>
      <c r="T302" s="1022"/>
      <c r="U302" s="1022"/>
      <c r="V302" s="1022"/>
      <c r="W302" s="1022"/>
      <c r="X302" s="1022"/>
      <c r="Y302" s="1022"/>
      <c r="Z302" s="1022"/>
      <c r="AA302" s="1022"/>
      <c r="AB302" s="1022"/>
      <c r="AC302" s="1022"/>
      <c r="AD302" s="1022"/>
      <c r="AE302" s="1022"/>
      <c r="AF302" s="1022"/>
      <c r="AG302" s="1022"/>
      <c r="AH302" s="1022"/>
      <c r="AI302" s="1022"/>
      <c r="AJ302" s="1022"/>
      <c r="AK302" s="1022"/>
      <c r="AL302" s="1022"/>
      <c r="AM302" s="1022"/>
      <c r="AN302" s="1022"/>
      <c r="AO302" s="1022"/>
      <c r="AP302" s="1022"/>
      <c r="AQ302" s="1022"/>
      <c r="AR302" s="1022"/>
      <c r="AS302" s="1022"/>
      <c r="AT302" s="1022"/>
      <c r="AU302" s="1022"/>
      <c r="AV302" s="1022"/>
      <c r="AW302" s="1021" t="s">
        <v>559</v>
      </c>
      <c r="AX302" s="1021"/>
      <c r="AY302" s="1021"/>
      <c r="AZ302" s="1021"/>
      <c r="BA302" s="1021"/>
      <c r="BB302" s="1021"/>
      <c r="BC302" s="1021"/>
      <c r="BD302" s="1021"/>
      <c r="BE302" s="1021"/>
      <c r="BF302" s="1021"/>
      <c r="BG302" s="1021"/>
      <c r="BH302" s="1021"/>
      <c r="BI302" s="1021"/>
      <c r="BJ302" s="1021"/>
      <c r="BK302" s="1021"/>
      <c r="BL302" s="1021"/>
      <c r="BM302" s="1021"/>
      <c r="BN302" s="1021"/>
      <c r="BO302" s="1021"/>
      <c r="BP302" s="1021"/>
      <c r="BQ302" s="1021"/>
      <c r="BR302" s="1021"/>
      <c r="BS302" s="1021"/>
      <c r="BT302" s="1021"/>
      <c r="BU302" s="1021"/>
      <c r="BV302" s="1021"/>
      <c r="BW302" s="1021"/>
      <c r="BX302" s="1021"/>
    </row>
    <row r="303" spans="1:76" ht="12.75" hidden="1" customHeight="1" outlineLevel="1">
      <c r="A303" s="159"/>
      <c r="B303" s="203"/>
      <c r="C303" s="392" t="str">
        <f>+'CUENTA DE LAS AAPP DETALLADA'!AA5</f>
        <v>OTrCAP.AAPP</v>
      </c>
      <c r="D303" s="392" t="str">
        <f>+'CUENTA DE LAS AAPP DETALLADA'!AA4</f>
        <v>Otras Transferencias de capital (D.99p)</v>
      </c>
      <c r="E303" s="195" t="s">
        <v>1</v>
      </c>
      <c r="F303" s="195" t="s">
        <v>36</v>
      </c>
      <c r="G303" s="73"/>
      <c r="H303" s="420"/>
      <c r="I303" s="420"/>
      <c r="J303" s="420"/>
      <c r="K303" s="420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79"/>
      <c r="AL303" s="179"/>
      <c r="AM303" s="179"/>
      <c r="AN303" s="179"/>
      <c r="AO303" s="179"/>
      <c r="AP303" s="179"/>
      <c r="AQ303" s="179"/>
      <c r="AR303" s="179"/>
      <c r="AS303" s="179"/>
      <c r="AT303" s="179"/>
      <c r="AU303" s="179"/>
      <c r="AV303" s="179"/>
      <c r="AW303" s="1021" t="s">
        <v>559</v>
      </c>
      <c r="AX303" s="1021"/>
      <c r="AY303" s="1021"/>
      <c r="AZ303" s="1021"/>
      <c r="BA303" s="1021"/>
      <c r="BB303" s="1021"/>
      <c r="BC303" s="1021"/>
      <c r="BD303" s="1021"/>
      <c r="BE303" s="1021"/>
      <c r="BF303" s="1021"/>
      <c r="BG303" s="1021"/>
      <c r="BH303" s="1021"/>
      <c r="BI303" s="1021"/>
      <c r="BJ303" s="1021"/>
      <c r="BK303" s="1021"/>
      <c r="BL303" s="1021"/>
      <c r="BM303" s="1021"/>
      <c r="BN303" s="1021"/>
      <c r="BO303" s="1021"/>
      <c r="BP303" s="1021"/>
      <c r="BQ303" s="1021"/>
      <c r="BR303" s="1021"/>
      <c r="BS303" s="1021"/>
      <c r="BT303" s="1021"/>
      <c r="BU303" s="1021"/>
      <c r="BV303" s="1021"/>
      <c r="BW303" s="1021"/>
      <c r="BX303" s="1021"/>
    </row>
    <row r="304" spans="1:76" ht="12.75" hidden="1" customHeight="1" outlineLevel="1">
      <c r="A304" s="159"/>
      <c r="B304" s="203"/>
      <c r="C304" s="392" t="str">
        <f>+'CUENTA DE LAS AAPP DETALLADA'!AB5</f>
        <v>Adq-Cs ANFNP.AAPP</v>
      </c>
      <c r="D304" s="392" t="str">
        <f>+'CUENTA DE LAS AAPP DETALLADA'!AB4</f>
        <v>Adquisiciones menos cesiones de activos no financieros no producidos (NP)</v>
      </c>
      <c r="E304" s="195" t="s">
        <v>1</v>
      </c>
      <c r="F304" s="195" t="s">
        <v>36</v>
      </c>
      <c r="G304" s="73"/>
      <c r="H304" s="177"/>
      <c r="I304" s="177"/>
      <c r="J304" s="177"/>
      <c r="K304" s="177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79"/>
      <c r="AL304" s="179"/>
      <c r="AM304" s="179"/>
      <c r="AN304" s="179"/>
      <c r="AO304" s="179"/>
      <c r="AP304" s="179"/>
      <c r="AQ304" s="179"/>
      <c r="AR304" s="179"/>
      <c r="AS304" s="179"/>
      <c r="AT304" s="179"/>
      <c r="AU304" s="179"/>
      <c r="AV304" s="179"/>
      <c r="AW304" s="1021" t="s">
        <v>559</v>
      </c>
      <c r="AX304" s="1021"/>
      <c r="AY304" s="1021"/>
      <c r="AZ304" s="1021"/>
      <c r="BA304" s="1021"/>
      <c r="BB304" s="1021"/>
      <c r="BC304" s="1021"/>
      <c r="BD304" s="1021"/>
      <c r="BE304" s="1021"/>
      <c r="BF304" s="1021"/>
      <c r="BG304" s="1021"/>
      <c r="BH304" s="1021"/>
      <c r="BI304" s="1021"/>
      <c r="BJ304" s="1021"/>
      <c r="BK304" s="1021"/>
      <c r="BL304" s="1021"/>
      <c r="BM304" s="1021"/>
      <c r="BN304" s="1021"/>
      <c r="BO304" s="1021"/>
      <c r="BP304" s="1021"/>
      <c r="BQ304" s="1021"/>
      <c r="BR304" s="1021"/>
      <c r="BS304" s="1021"/>
      <c r="BT304" s="1021"/>
      <c r="BU304" s="1021"/>
      <c r="BV304" s="1021"/>
      <c r="BW304" s="1021"/>
      <c r="BX304" s="1021"/>
    </row>
    <row r="305" spans="1:76" ht="12.75" hidden="1" customHeight="1" outlineLevel="1">
      <c r="A305" s="159"/>
      <c r="B305" s="203"/>
      <c r="C305" s="392" t="str">
        <f>+'CUENTA DE LAS AAPP DETALLADA'!AC5</f>
        <v>CoNF.AAPP</v>
      </c>
      <c r="D305" s="392" t="str">
        <f>+'CUENTA DE LAS AAPP DETALLADA'!AC4</f>
        <v>CAPACIDAD (+) O NECESIDAD(-) DE FINANCIACIÓN (RNF-ENF) de las AAPP</v>
      </c>
      <c r="E305" s="195" t="s">
        <v>1</v>
      </c>
      <c r="F305" s="195" t="s">
        <v>36</v>
      </c>
      <c r="G305" s="73"/>
      <c r="H305" s="420"/>
      <c r="I305" s="420"/>
      <c r="J305" s="420"/>
      <c r="K305" s="420"/>
      <c r="L305" s="1022" t="s">
        <v>561</v>
      </c>
      <c r="M305" s="1022"/>
      <c r="N305" s="1022"/>
      <c r="O305" s="1022"/>
      <c r="P305" s="1022"/>
      <c r="Q305" s="1022"/>
      <c r="R305" s="1022"/>
      <c r="S305" s="1022"/>
      <c r="T305" s="1022"/>
      <c r="U305" s="1022"/>
      <c r="V305" s="1022"/>
      <c r="W305" s="1022"/>
      <c r="X305" s="1022"/>
      <c r="Y305" s="1022"/>
      <c r="Z305" s="1022"/>
      <c r="AA305" s="1022"/>
      <c r="AB305" s="1022"/>
      <c r="AC305" s="1022"/>
      <c r="AD305" s="1022"/>
      <c r="AE305" s="1022"/>
      <c r="AF305" s="1022"/>
      <c r="AG305" s="1022"/>
      <c r="AH305" s="1022"/>
      <c r="AI305" s="1022"/>
      <c r="AJ305" s="1022"/>
      <c r="AK305" s="1022"/>
      <c r="AL305" s="1022"/>
      <c r="AM305" s="1022"/>
      <c r="AN305" s="1022"/>
      <c r="AO305" s="1022"/>
      <c r="AP305" s="1022"/>
      <c r="AQ305" s="1022"/>
      <c r="AR305" s="1022"/>
      <c r="AS305" s="1022"/>
      <c r="AT305" s="1022"/>
      <c r="AU305" s="1022"/>
      <c r="AV305" s="1022"/>
      <c r="AW305" s="1021" t="s">
        <v>559</v>
      </c>
      <c r="AX305" s="1021"/>
      <c r="AY305" s="1021"/>
      <c r="AZ305" s="1021"/>
      <c r="BA305" s="1021"/>
      <c r="BB305" s="1021"/>
      <c r="BC305" s="1021"/>
      <c r="BD305" s="1021"/>
      <c r="BE305" s="1021"/>
      <c r="BF305" s="1021"/>
      <c r="BG305" s="1021"/>
      <c r="BH305" s="1021"/>
      <c r="BI305" s="1021"/>
      <c r="BJ305" s="1021"/>
      <c r="BK305" s="1021"/>
      <c r="BL305" s="1021"/>
      <c r="BM305" s="1021"/>
      <c r="BN305" s="1021"/>
      <c r="BO305" s="1021"/>
      <c r="BP305" s="1021"/>
      <c r="BQ305" s="1021"/>
      <c r="BR305" s="1021"/>
      <c r="BS305" s="1021"/>
      <c r="BT305" s="1021"/>
      <c r="BU305" s="1021"/>
      <c r="BV305" s="1021"/>
      <c r="BW305" s="1021"/>
      <c r="BX305" s="1021"/>
    </row>
    <row r="306" spans="1:76" ht="12.75" hidden="1" customHeight="1" outlineLevel="1">
      <c r="A306" s="159"/>
      <c r="B306" s="203"/>
      <c r="C306" s="392" t="str">
        <f>+'CUENTA DE LAS AAPP DETALLADA'!AD5</f>
        <v>CoNF.AAPP (Sin ayudas a IIFF)</v>
      </c>
      <c r="D306" s="392" t="str">
        <f>+'CUENTA DE LAS AAPP DETALLADA'!AD4</f>
        <v>CAPACIDAD (+) O NECESIDAD(-) DE FINANCIACIÓN (RNF-ENF) de las AAPP sin ayudas a Instituciones Financieras</v>
      </c>
      <c r="E306" s="195" t="s">
        <v>1</v>
      </c>
      <c r="F306" s="195" t="s">
        <v>36</v>
      </c>
      <c r="G306" s="73"/>
      <c r="H306" s="420"/>
      <c r="I306" s="420"/>
      <c r="J306" s="420"/>
      <c r="K306" s="420"/>
      <c r="L306" s="1022" t="s">
        <v>561</v>
      </c>
      <c r="M306" s="1022"/>
      <c r="N306" s="1022"/>
      <c r="O306" s="1022"/>
      <c r="P306" s="1022"/>
      <c r="Q306" s="1022"/>
      <c r="R306" s="1022"/>
      <c r="S306" s="1022"/>
      <c r="T306" s="1022"/>
      <c r="U306" s="1022"/>
      <c r="V306" s="1022"/>
      <c r="W306" s="1022"/>
      <c r="X306" s="1022"/>
      <c r="Y306" s="1022"/>
      <c r="Z306" s="1022"/>
      <c r="AA306" s="1022"/>
      <c r="AB306" s="1022"/>
      <c r="AC306" s="1022"/>
      <c r="AD306" s="1022"/>
      <c r="AE306" s="1022"/>
      <c r="AF306" s="1022"/>
      <c r="AG306" s="1022"/>
      <c r="AH306" s="1022"/>
      <c r="AI306" s="1022"/>
      <c r="AJ306" s="1022"/>
      <c r="AK306" s="1022"/>
      <c r="AL306" s="1022"/>
      <c r="AM306" s="1022"/>
      <c r="AN306" s="1022"/>
      <c r="AO306" s="1022"/>
      <c r="AP306" s="1022"/>
      <c r="AQ306" s="1022"/>
      <c r="AR306" s="1022"/>
      <c r="AS306" s="1022"/>
      <c r="AT306" s="1022"/>
      <c r="AU306" s="1022"/>
      <c r="AV306" s="1022"/>
      <c r="AW306" s="1021" t="s">
        <v>559</v>
      </c>
      <c r="AX306" s="1021"/>
      <c r="AY306" s="1021"/>
      <c r="AZ306" s="1021"/>
      <c r="BA306" s="1021"/>
      <c r="BB306" s="1021"/>
      <c r="BC306" s="1021"/>
      <c r="BD306" s="1021"/>
      <c r="BE306" s="1021"/>
      <c r="BF306" s="1021"/>
      <c r="BG306" s="1021"/>
      <c r="BH306" s="1021"/>
      <c r="BI306" s="1021"/>
      <c r="BJ306" s="1021"/>
      <c r="BK306" s="1021"/>
      <c r="BL306" s="1021"/>
      <c r="BM306" s="1021"/>
      <c r="BN306" s="1021"/>
      <c r="BO306" s="1021"/>
      <c r="BP306" s="1021"/>
      <c r="BQ306" s="1021"/>
      <c r="BR306" s="1021"/>
      <c r="BS306" s="1021"/>
      <c r="BT306" s="1021"/>
      <c r="BU306" s="1021"/>
      <c r="BV306" s="1021"/>
      <c r="BW306" s="1021"/>
      <c r="BX306" s="1021"/>
    </row>
    <row r="307" spans="1:76" ht="12.75" hidden="1" customHeight="1" outlineLevel="1">
      <c r="A307" s="159"/>
      <c r="B307" s="203"/>
      <c r="C307" s="392" t="str">
        <f>+'CUENTA DE LAS AAPP DETALLADA'!AE5</f>
        <v>SalPrim.AAPP</v>
      </c>
      <c r="D307" s="392" t="str">
        <f>+'CUENTA DE LAS AAPP DETALLADA'!AE4</f>
        <v>SALDO PRIMARIO (CoNF.AAPP + Intereses pagados [D.41])</v>
      </c>
      <c r="E307" s="195" t="s">
        <v>1</v>
      </c>
      <c r="F307" s="195" t="s">
        <v>36</v>
      </c>
      <c r="G307" s="73"/>
      <c r="H307" s="420"/>
      <c r="I307" s="420"/>
      <c r="J307" s="420"/>
      <c r="K307" s="420"/>
      <c r="L307" s="1022" t="s">
        <v>561</v>
      </c>
      <c r="M307" s="1022"/>
      <c r="N307" s="1022"/>
      <c r="O307" s="1022"/>
      <c r="P307" s="1022"/>
      <c r="Q307" s="1022"/>
      <c r="R307" s="1022"/>
      <c r="S307" s="1022"/>
      <c r="T307" s="1022"/>
      <c r="U307" s="1022"/>
      <c r="V307" s="1022"/>
      <c r="W307" s="1022"/>
      <c r="X307" s="1022"/>
      <c r="Y307" s="1022"/>
      <c r="Z307" s="1022"/>
      <c r="AA307" s="1022"/>
      <c r="AB307" s="1022"/>
      <c r="AC307" s="1022"/>
      <c r="AD307" s="1022"/>
      <c r="AE307" s="1022"/>
      <c r="AF307" s="1022"/>
      <c r="AG307" s="1022"/>
      <c r="AH307" s="1022"/>
      <c r="AI307" s="1022"/>
      <c r="AJ307" s="1022"/>
      <c r="AK307" s="1022"/>
      <c r="AL307" s="1022"/>
      <c r="AM307" s="1022"/>
      <c r="AN307" s="1022"/>
      <c r="AO307" s="1022"/>
      <c r="AP307" s="1022"/>
      <c r="AQ307" s="1022"/>
      <c r="AR307" s="1022"/>
      <c r="AS307" s="1022"/>
      <c r="AT307" s="1022"/>
      <c r="AU307" s="1022"/>
      <c r="AV307" s="1022"/>
      <c r="AW307" s="1021" t="s">
        <v>559</v>
      </c>
      <c r="AX307" s="1021"/>
      <c r="AY307" s="1021"/>
      <c r="AZ307" s="1021"/>
      <c r="BA307" s="1021"/>
      <c r="BB307" s="1021"/>
      <c r="BC307" s="1021"/>
      <c r="BD307" s="1021"/>
      <c r="BE307" s="1021"/>
      <c r="BF307" s="1021"/>
      <c r="BG307" s="1021"/>
      <c r="BH307" s="1021"/>
      <c r="BI307" s="1021"/>
      <c r="BJ307" s="1021"/>
      <c r="BK307" s="1021"/>
      <c r="BL307" s="1021"/>
      <c r="BM307" s="1021"/>
      <c r="BN307" s="1021"/>
      <c r="BO307" s="1021"/>
      <c r="BP307" s="1021"/>
      <c r="BQ307" s="1021"/>
      <c r="BR307" s="1021"/>
      <c r="BS307" s="1021"/>
      <c r="BT307" s="1021"/>
      <c r="BU307" s="1021"/>
      <c r="BV307" s="1021"/>
      <c r="BW307" s="1021"/>
      <c r="BX307" s="1021"/>
    </row>
    <row r="308" spans="1:76" ht="12.75" hidden="1" customHeight="1" outlineLevel="1">
      <c r="A308" s="3"/>
      <c r="B308" s="203"/>
      <c r="C308" s="392" t="str">
        <f>+'CUENTA DE LAS AAPP DETALLADA'!AF5</f>
        <v>S.AAPP</v>
      </c>
      <c r="D308" s="392" t="str">
        <f>+'CUENTA DE LAS AAPP DETALLADA'!AF4</f>
        <v>AHORRO PÚBLICO BRUTO (Recursos Corrientes - Empleos Corrientes)</v>
      </c>
      <c r="E308" s="195" t="s">
        <v>1</v>
      </c>
      <c r="F308" s="195" t="s">
        <v>36</v>
      </c>
      <c r="G308" s="73"/>
      <c r="H308" s="177"/>
      <c r="I308" s="177"/>
      <c r="J308" s="177"/>
      <c r="K308" s="177"/>
      <c r="L308" s="1022" t="s">
        <v>561</v>
      </c>
      <c r="M308" s="1022"/>
      <c r="N308" s="1022"/>
      <c r="O308" s="1022"/>
      <c r="P308" s="1022"/>
      <c r="Q308" s="1022"/>
      <c r="R308" s="1022"/>
      <c r="S308" s="1022"/>
      <c r="T308" s="1022"/>
      <c r="U308" s="1022"/>
      <c r="V308" s="1022"/>
      <c r="W308" s="1022"/>
      <c r="X308" s="1022"/>
      <c r="Y308" s="1022"/>
      <c r="Z308" s="1022"/>
      <c r="AA308" s="1022"/>
      <c r="AB308" s="1022"/>
      <c r="AC308" s="1022"/>
      <c r="AD308" s="1022"/>
      <c r="AE308" s="1022"/>
      <c r="AF308" s="1022"/>
      <c r="AG308" s="1022"/>
      <c r="AH308" s="1022"/>
      <c r="AI308" s="1022"/>
      <c r="AJ308" s="1022"/>
      <c r="AK308" s="1022"/>
      <c r="AL308" s="1022"/>
      <c r="AM308" s="1022"/>
      <c r="AN308" s="1022"/>
      <c r="AO308" s="1022"/>
      <c r="AP308" s="1022"/>
      <c r="AQ308" s="1022"/>
      <c r="AR308" s="1022"/>
      <c r="AS308" s="1022"/>
      <c r="AT308" s="1022"/>
      <c r="AU308" s="1022"/>
      <c r="AV308" s="1022"/>
      <c r="AW308" s="1021" t="s">
        <v>559</v>
      </c>
      <c r="AX308" s="1021"/>
      <c r="AY308" s="1021"/>
      <c r="AZ308" s="1021"/>
      <c r="BA308" s="1021"/>
      <c r="BB308" s="1021"/>
      <c r="BC308" s="1021"/>
      <c r="BD308" s="1021"/>
      <c r="BE308" s="1021"/>
      <c r="BF308" s="1021"/>
      <c r="BG308" s="1021"/>
      <c r="BH308" s="1021"/>
      <c r="BI308" s="1021"/>
      <c r="BJ308" s="1021"/>
      <c r="BK308" s="1021"/>
      <c r="BL308" s="1021"/>
      <c r="BM308" s="1021"/>
      <c r="BN308" s="1021"/>
      <c r="BO308" s="1021"/>
      <c r="BP308" s="1021"/>
      <c r="BQ308" s="1021"/>
      <c r="BR308" s="1021"/>
      <c r="BS308" s="1021"/>
      <c r="BT308" s="1021"/>
      <c r="BU308" s="1021"/>
      <c r="BV308" s="1021"/>
      <c r="BW308" s="1021"/>
      <c r="BX308" s="1021"/>
    </row>
    <row r="309" spans="1:76" ht="12.75" hidden="1" customHeight="1" outlineLevel="1">
      <c r="A309" s="3"/>
      <c r="B309" s="203"/>
      <c r="C309" s="392" t="str">
        <f>+'CUENTA DE LAS AAPP DETALLADA'!AN5</f>
        <v>DP</v>
      </c>
      <c r="D309" s="392" t="str">
        <f>+'CUENTA DE LAS AAPP DETALLADA'!AN4</f>
        <v>Deuda pública (Procedimiento de déficit excesivo_Banco de España)</v>
      </c>
      <c r="E309" s="195" t="s">
        <v>1</v>
      </c>
      <c r="F309" s="195" t="s">
        <v>36</v>
      </c>
      <c r="G309" s="180"/>
      <c r="H309" s="173"/>
      <c r="I309" s="173"/>
      <c r="J309" s="173"/>
      <c r="K309" s="173"/>
      <c r="L309" s="177"/>
      <c r="M309" s="177"/>
      <c r="N309" s="177"/>
      <c r="O309" s="177"/>
      <c r="P309" s="177"/>
      <c r="Q309" s="177"/>
      <c r="R309" s="1022" t="s">
        <v>247</v>
      </c>
      <c r="S309" s="1022"/>
      <c r="T309" s="1022"/>
      <c r="U309" s="1022"/>
      <c r="V309" s="1022"/>
      <c r="W309" s="1022"/>
      <c r="X309" s="1022"/>
      <c r="Y309" s="1022"/>
      <c r="Z309" s="1022"/>
      <c r="AA309" s="1022"/>
      <c r="AB309" s="1022"/>
      <c r="AC309" s="1022"/>
      <c r="AD309" s="1022"/>
      <c r="AE309" s="1022"/>
      <c r="AF309" s="1022"/>
      <c r="AG309" s="1022"/>
      <c r="AH309" s="1022"/>
      <c r="AI309" s="1022"/>
      <c r="AJ309" s="1022"/>
      <c r="AK309" s="1022"/>
      <c r="AL309" s="1022"/>
      <c r="AM309" s="1022"/>
      <c r="AN309" s="1022"/>
      <c r="AO309" s="1022"/>
      <c r="AP309" s="1022"/>
      <c r="AQ309" s="1022"/>
      <c r="AR309" s="1022"/>
      <c r="AS309" s="1022"/>
      <c r="AT309" s="1022"/>
      <c r="AU309" s="1022"/>
      <c r="AV309" s="1022"/>
      <c r="AW309" s="1021" t="s">
        <v>860</v>
      </c>
      <c r="AX309" s="1021"/>
      <c r="AY309" s="1021"/>
      <c r="AZ309" s="1021"/>
      <c r="BA309" s="1021"/>
      <c r="BB309" s="1021"/>
      <c r="BC309" s="1021"/>
      <c r="BD309" s="1021"/>
      <c r="BE309" s="1021"/>
      <c r="BF309" s="1021"/>
      <c r="BG309" s="1021"/>
      <c r="BH309" s="1021"/>
      <c r="BI309" s="1021"/>
      <c r="BJ309" s="1021"/>
      <c r="BK309" s="1021"/>
      <c r="BL309" s="1021"/>
      <c r="BM309" s="1021"/>
      <c r="BN309" s="1021"/>
      <c r="BO309" s="1021"/>
      <c r="BP309" s="1021"/>
      <c r="BQ309" s="1021"/>
      <c r="BR309" s="1021"/>
      <c r="BS309" s="1021"/>
      <c r="BT309" s="1021"/>
      <c r="BU309" s="1021"/>
      <c r="BV309" s="1021"/>
      <c r="BW309" s="1021"/>
      <c r="BX309" s="1021"/>
    </row>
    <row r="310" spans="1:76" ht="12.75" hidden="1" customHeight="1" outlineLevel="1">
      <c r="A310" s="3"/>
      <c r="B310" s="203"/>
      <c r="C310" s="392" t="str">
        <f>+'CUENTA DE LAS AAPP DETALLADA'!AR5</f>
        <v>PIIN</v>
      </c>
      <c r="D310" s="392" t="str">
        <f>+'CUENTA DE LAS AAPP DETALLADA'!AR4</f>
        <v>Posición de Inversión Internacional Neta de España (Banco de España)</v>
      </c>
      <c r="E310" s="195" t="s">
        <v>1</v>
      </c>
      <c r="F310" s="195" t="s">
        <v>36</v>
      </c>
      <c r="G310" s="180"/>
      <c r="H310" s="173"/>
      <c r="I310" s="173"/>
      <c r="J310" s="173"/>
      <c r="K310" s="173"/>
      <c r="L310" s="173"/>
      <c r="M310" s="173"/>
      <c r="N310" s="173"/>
      <c r="O310" s="173"/>
      <c r="P310" s="173"/>
      <c r="Q310" s="173"/>
      <c r="R310" s="173"/>
      <c r="S310" s="173"/>
      <c r="T310" s="173"/>
      <c r="U310" s="173"/>
      <c r="V310" s="173"/>
      <c r="W310" s="173"/>
      <c r="X310" s="173"/>
      <c r="Y310" s="173"/>
      <c r="Z310" s="173"/>
      <c r="AA310" s="173"/>
      <c r="AB310" s="173"/>
      <c r="AC310" s="173"/>
      <c r="AD310" s="173"/>
      <c r="AE310" s="173"/>
      <c r="AF310" s="173"/>
      <c r="AG310" s="173"/>
      <c r="AH310" s="173"/>
      <c r="AI310" s="173"/>
      <c r="AJ310" s="173"/>
      <c r="AK310" s="173"/>
      <c r="AL310" s="173"/>
      <c r="AM310" s="173"/>
      <c r="AN310" s="173"/>
      <c r="AO310" s="173"/>
      <c r="AP310" s="173"/>
      <c r="AQ310" s="173"/>
      <c r="AR310" s="173"/>
      <c r="AS310" s="173"/>
      <c r="AT310" s="1021" t="s">
        <v>860</v>
      </c>
      <c r="AU310" s="1021"/>
      <c r="AV310" s="1021"/>
      <c r="AW310" s="1021"/>
      <c r="AX310" s="1021"/>
      <c r="AY310" s="1021"/>
      <c r="AZ310" s="1021"/>
      <c r="BA310" s="1021"/>
      <c r="BB310" s="1021"/>
      <c r="BC310" s="1021"/>
      <c r="BD310" s="1021"/>
      <c r="BE310" s="1021"/>
      <c r="BF310" s="1021"/>
      <c r="BG310" s="1021"/>
      <c r="BH310" s="1021"/>
      <c r="BI310" s="1021"/>
      <c r="BJ310" s="1021"/>
      <c r="BK310" s="1021"/>
      <c r="BL310" s="1021"/>
      <c r="BM310" s="1021"/>
      <c r="BN310" s="1021"/>
      <c r="BO310" s="1021"/>
      <c r="BP310" s="1021"/>
      <c r="BQ310" s="1021"/>
      <c r="BR310" s="1021"/>
      <c r="BS310" s="1021"/>
      <c r="BT310" s="1021"/>
      <c r="BU310" s="1021"/>
      <c r="BV310" s="1021"/>
      <c r="BW310" s="1021"/>
      <c r="BX310" s="1021"/>
    </row>
    <row r="311" spans="1:76" ht="12.75" hidden="1" customHeight="1" outlineLevel="1">
      <c r="A311" s="3"/>
      <c r="B311" s="1"/>
      <c r="C311" s="392"/>
      <c r="D311" s="392"/>
      <c r="E311" s="195"/>
      <c r="F311" s="195"/>
      <c r="G311" s="180"/>
      <c r="H311" s="173"/>
      <c r="I311" s="173"/>
      <c r="J311" s="173"/>
      <c r="K311" s="173"/>
      <c r="L311" s="173"/>
      <c r="M311" s="173"/>
      <c r="N311" s="173"/>
      <c r="O311" s="173"/>
      <c r="P311" s="173"/>
      <c r="Q311" s="173"/>
      <c r="R311" s="173"/>
      <c r="S311" s="173"/>
      <c r="T311" s="173"/>
      <c r="U311" s="173"/>
      <c r="V311" s="173"/>
      <c r="W311" s="173"/>
      <c r="X311" s="173"/>
      <c r="Y311" s="173"/>
      <c r="Z311" s="173"/>
      <c r="AA311" s="173"/>
      <c r="AB311" s="173"/>
      <c r="AC311" s="173"/>
      <c r="AD311" s="173"/>
      <c r="AE311" s="173"/>
      <c r="AF311" s="173"/>
      <c r="AG311" s="173"/>
      <c r="AH311" s="173"/>
      <c r="AI311" s="173"/>
      <c r="AJ311" s="173"/>
      <c r="AK311" s="173"/>
      <c r="AL311" s="173"/>
      <c r="AM311" s="173"/>
      <c r="AN311" s="173"/>
      <c r="AO311" s="173"/>
      <c r="AP311" s="173"/>
      <c r="AQ311" s="173"/>
      <c r="AR311" s="173"/>
      <c r="AS311" s="173"/>
      <c r="AT311" s="173"/>
      <c r="AU311" s="173"/>
      <c r="AV311" s="173"/>
      <c r="AW311" s="173"/>
      <c r="AX311" s="173"/>
      <c r="AY311" s="173"/>
      <c r="AZ311" s="173"/>
      <c r="BA311" s="173"/>
      <c r="BB311" s="173"/>
      <c r="BC311" s="173"/>
      <c r="BD311" s="173"/>
      <c r="BE311" s="173"/>
      <c r="BF311" s="173"/>
      <c r="BG311" s="173"/>
      <c r="BH311" s="173"/>
      <c r="BI311" s="173"/>
    </row>
    <row r="312" spans="1:76" ht="12.75" customHeight="1" collapsed="1">
      <c r="A312" s="3"/>
      <c r="B312" s="1"/>
      <c r="C312" s="170"/>
      <c r="D312" s="171"/>
      <c r="E312" s="160"/>
      <c r="F312" s="160"/>
      <c r="G312" s="180"/>
      <c r="H312" s="173"/>
      <c r="I312" s="173"/>
      <c r="J312" s="173"/>
      <c r="K312" s="173"/>
      <c r="L312" s="173"/>
      <c r="M312" s="173"/>
      <c r="N312" s="173"/>
      <c r="O312" s="173"/>
      <c r="P312" s="173"/>
      <c r="Q312" s="173"/>
      <c r="R312" s="173"/>
      <c r="S312" s="173"/>
      <c r="T312" s="173"/>
      <c r="U312" s="173"/>
      <c r="V312" s="173"/>
      <c r="W312" s="173"/>
      <c r="X312" s="173"/>
      <c r="Y312" s="173"/>
      <c r="Z312" s="173"/>
      <c r="AA312" s="173"/>
      <c r="AB312" s="173"/>
      <c r="AC312" s="173"/>
      <c r="AD312" s="173"/>
      <c r="AE312" s="173"/>
      <c r="AF312" s="173"/>
      <c r="AG312" s="173"/>
      <c r="AH312" s="173"/>
      <c r="AI312" s="173"/>
      <c r="AJ312" s="173"/>
      <c r="AK312" s="173"/>
      <c r="AL312" s="173"/>
      <c r="AM312" s="173"/>
      <c r="AN312" s="173"/>
      <c r="AO312" s="173"/>
      <c r="AP312" s="173"/>
      <c r="AQ312" s="173"/>
      <c r="AR312" s="173"/>
      <c r="AS312" s="173"/>
      <c r="AT312" s="173"/>
      <c r="AU312" s="173"/>
      <c r="AV312" s="173"/>
      <c r="AW312" s="173"/>
      <c r="AX312" s="173"/>
      <c r="AY312" s="173"/>
      <c r="AZ312" s="173"/>
      <c r="BA312" s="173"/>
      <c r="BB312" s="173"/>
      <c r="BC312" s="173"/>
      <c r="BD312" s="173"/>
      <c r="BE312" s="173"/>
      <c r="BF312" s="173"/>
      <c r="BG312" s="173"/>
      <c r="BH312" s="173"/>
      <c r="BI312" s="173"/>
    </row>
    <row r="313" spans="1:76" ht="12.75" customHeight="1">
      <c r="A313" s="158" t="s">
        <v>217</v>
      </c>
      <c r="B313" s="408" t="str">
        <f>+POB!B1</f>
        <v>CUADRO 24:    POBLACIÓN TOTAL Y POR GRUPOS DE EDAD (Datos INE, salvo Población [15 - 64])</v>
      </c>
      <c r="C313" s="411"/>
      <c r="D313" s="409"/>
      <c r="E313" s="409"/>
      <c r="F313" s="410"/>
      <c r="G313" s="410"/>
      <c r="H313" s="1024"/>
      <c r="I313" s="1025"/>
      <c r="J313" s="1025"/>
      <c r="K313" s="1025"/>
      <c r="L313" s="1025"/>
      <c r="M313" s="1025"/>
      <c r="N313" s="1025"/>
      <c r="O313" s="1025"/>
      <c r="P313" s="1025"/>
      <c r="Q313" s="1025"/>
      <c r="R313" s="1025"/>
      <c r="S313" s="1025"/>
      <c r="T313" s="1025"/>
      <c r="U313" s="1025"/>
      <c r="V313" s="1025"/>
      <c r="W313" s="1025"/>
      <c r="X313" s="1025"/>
      <c r="Y313" s="1025"/>
      <c r="Z313" s="1025"/>
      <c r="AA313" s="1025"/>
      <c r="AB313" s="1025"/>
      <c r="AC313" s="1025"/>
      <c r="AD313" s="1025"/>
      <c r="AE313" s="1025"/>
      <c r="AF313" s="1025"/>
      <c r="AG313" s="1025"/>
      <c r="AH313" s="1025"/>
      <c r="AI313" s="1025"/>
      <c r="AJ313" s="1025"/>
      <c r="AK313" s="1025"/>
      <c r="AL313" s="1025"/>
      <c r="AM313" s="1025"/>
      <c r="AN313" s="1025"/>
      <c r="AO313" s="1025"/>
      <c r="AP313" s="1025"/>
      <c r="AQ313" s="1025"/>
      <c r="AR313" s="1025"/>
      <c r="AS313" s="1025"/>
      <c r="AT313" s="1025"/>
      <c r="AU313" s="1025"/>
      <c r="AV313" s="1025"/>
      <c r="AW313" s="1025"/>
      <c r="AX313" s="1025"/>
      <c r="AY313" s="1025"/>
      <c r="AZ313" s="1025"/>
      <c r="BA313" s="1025"/>
      <c r="BB313" s="1025"/>
      <c r="BC313" s="1025"/>
      <c r="BD313" s="1025"/>
      <c r="BE313" s="1025"/>
      <c r="BF313" s="1025"/>
      <c r="BG313" s="1025"/>
      <c r="BH313" s="1025"/>
      <c r="BI313" s="1025"/>
      <c r="BJ313" s="1025"/>
      <c r="BK313" s="1025"/>
      <c r="BL313" s="1025"/>
      <c r="BM313" s="1025"/>
      <c r="BN313" s="1025"/>
      <c r="BO313" s="1025"/>
      <c r="BP313" s="1025"/>
      <c r="BQ313" s="1025"/>
      <c r="BR313" s="1025"/>
      <c r="BS313" s="1025"/>
      <c r="BT313" s="1025"/>
      <c r="BU313" s="1025"/>
      <c r="BV313" s="1025"/>
      <c r="BW313" s="1025"/>
      <c r="BX313" s="1025"/>
    </row>
    <row r="314" spans="1:76" ht="12.75" hidden="1" customHeight="1" outlineLevel="1">
      <c r="A314" s="3"/>
      <c r="B314" s="1"/>
      <c r="C314" s="170"/>
      <c r="D314" s="171"/>
      <c r="E314" s="160"/>
      <c r="F314" s="160"/>
      <c r="G314" s="180"/>
      <c r="H314" s="173"/>
      <c r="I314" s="173"/>
      <c r="J314" s="173"/>
      <c r="K314" s="173"/>
      <c r="L314" s="173"/>
      <c r="M314" s="173"/>
      <c r="N314" s="173"/>
      <c r="O314" s="173"/>
      <c r="P314" s="173"/>
      <c r="Q314" s="173"/>
      <c r="R314" s="173"/>
      <c r="S314" s="173"/>
      <c r="T314" s="173"/>
      <c r="U314" s="173"/>
      <c r="V314" s="173"/>
      <c r="W314" s="173"/>
      <c r="X314" s="173"/>
      <c r="Y314" s="173"/>
      <c r="Z314" s="173"/>
      <c r="AA314" s="173"/>
      <c r="AB314" s="173"/>
      <c r="AC314" s="173"/>
      <c r="AD314" s="173"/>
      <c r="AE314" s="173"/>
      <c r="AF314" s="173"/>
      <c r="AG314" s="173"/>
      <c r="AH314" s="173"/>
      <c r="AI314" s="173"/>
      <c r="AJ314" s="173"/>
      <c r="AK314" s="173"/>
      <c r="AL314" s="173"/>
      <c r="AM314" s="173"/>
      <c r="AN314" s="173"/>
      <c r="AO314" s="173"/>
      <c r="AP314" s="173"/>
      <c r="AQ314" s="173"/>
      <c r="AR314" s="173"/>
      <c r="AS314" s="173"/>
      <c r="AT314" s="173"/>
      <c r="AU314" s="173"/>
      <c r="AV314" s="173"/>
      <c r="AW314" s="173"/>
      <c r="AX314" s="173"/>
      <c r="AY314" s="173"/>
      <c r="AZ314" s="173"/>
      <c r="BA314" s="173"/>
      <c r="BB314" s="173"/>
      <c r="BC314" s="173"/>
      <c r="BD314" s="173"/>
      <c r="BE314" s="173"/>
      <c r="BF314" s="173"/>
      <c r="BG314" s="173"/>
      <c r="BH314" s="173"/>
      <c r="BI314" s="173"/>
    </row>
    <row r="315" spans="1:76" ht="12.75" hidden="1" customHeight="1" outlineLevel="1">
      <c r="A315" s="3"/>
      <c r="B315" s="1"/>
      <c r="C315" s="191" t="str">
        <f>+POB!B5</f>
        <v>POB</v>
      </c>
      <c r="D315" s="386" t="str">
        <f>+POB!B4</f>
        <v>Población total</v>
      </c>
      <c r="E315" s="194"/>
      <c r="F315" s="194" t="s">
        <v>586</v>
      </c>
      <c r="G315" s="532"/>
      <c r="H315" s="1034" t="s">
        <v>249</v>
      </c>
      <c r="I315" s="1034"/>
      <c r="J315" s="1034"/>
      <c r="K315" s="1034"/>
      <c r="L315" s="1034"/>
      <c r="M315" s="1034"/>
      <c r="N315" s="1034"/>
      <c r="O315" s="1034"/>
      <c r="P315" s="1034"/>
      <c r="Q315" s="1034"/>
      <c r="R315" s="1034"/>
      <c r="S315" s="1034"/>
      <c r="T315" s="1034"/>
      <c r="U315" s="1034"/>
      <c r="V315" s="1034"/>
      <c r="W315" s="1034"/>
      <c r="X315" s="1021" t="s">
        <v>564</v>
      </c>
      <c r="Y315" s="1021"/>
      <c r="Z315" s="1021"/>
      <c r="AA315" s="1021"/>
      <c r="AB315" s="1021"/>
      <c r="AC315" s="1021"/>
      <c r="AD315" s="1021"/>
      <c r="AE315" s="1021"/>
      <c r="AF315" s="1021"/>
      <c r="AG315" s="1021"/>
      <c r="AH315" s="1021"/>
      <c r="AI315" s="1021"/>
      <c r="AJ315" s="1021"/>
      <c r="AK315" s="1021"/>
      <c r="AL315" s="1021"/>
      <c r="AM315" s="1021"/>
      <c r="AN315" s="1021"/>
      <c r="AO315" s="1021"/>
      <c r="AP315" s="1021"/>
      <c r="AQ315" s="1021"/>
      <c r="AR315" s="1021"/>
      <c r="AS315" s="1021"/>
      <c r="AT315" s="1021"/>
      <c r="AU315" s="1021"/>
      <c r="AV315" s="1021"/>
      <c r="AW315" s="1021"/>
      <c r="AX315" s="1021"/>
      <c r="AY315" s="1021"/>
      <c r="AZ315" s="1021"/>
      <c r="BA315" s="1021"/>
      <c r="BB315" s="1021"/>
      <c r="BC315" s="1021"/>
      <c r="BD315" s="1021"/>
      <c r="BE315" s="1021"/>
      <c r="BF315" s="1021"/>
      <c r="BG315" s="1021"/>
      <c r="BH315" s="1021"/>
      <c r="BI315" s="1021"/>
      <c r="BJ315" s="1021"/>
      <c r="BK315" s="1021"/>
      <c r="BL315" s="1021"/>
      <c r="BM315" s="1021"/>
      <c r="BN315" s="1021"/>
      <c r="BO315" s="1021"/>
      <c r="BP315" s="1021"/>
      <c r="BQ315" s="1021"/>
      <c r="BR315" s="1021"/>
      <c r="BS315" s="1021"/>
      <c r="BT315" s="1021"/>
      <c r="BU315" s="1021"/>
      <c r="BV315" s="1021"/>
      <c r="BW315" s="1021"/>
      <c r="BX315" s="1021"/>
    </row>
    <row r="316" spans="1:76" ht="12.75" hidden="1" customHeight="1" outlineLevel="1">
      <c r="A316" s="159"/>
      <c r="B316" s="1"/>
      <c r="C316" s="191" t="str">
        <f>+POB!C5</f>
        <v>[0 - 15]</v>
      </c>
      <c r="D316" s="386" t="str">
        <f>+POB!C4</f>
        <v>Población entre 0 y 15 años</v>
      </c>
      <c r="E316" s="194"/>
      <c r="F316" s="194" t="s">
        <v>586</v>
      </c>
      <c r="G316" s="73"/>
      <c r="H316" s="428"/>
      <c r="I316" s="428"/>
      <c r="J316" s="428"/>
      <c r="K316" s="428"/>
      <c r="L316" s="428"/>
      <c r="M316" s="428"/>
      <c r="N316" s="428"/>
      <c r="O316" s="428"/>
      <c r="P316" s="428"/>
      <c r="Q316" s="428"/>
      <c r="R316" s="428"/>
      <c r="S316" s="428"/>
      <c r="T316" s="428"/>
      <c r="U316" s="428"/>
      <c r="V316" s="428"/>
      <c r="W316" s="428"/>
      <c r="X316" s="1030" t="s">
        <v>564</v>
      </c>
      <c r="Y316" s="1021"/>
      <c r="Z316" s="1021"/>
      <c r="AA316" s="1021"/>
      <c r="AB316" s="1021"/>
      <c r="AC316" s="1021"/>
      <c r="AD316" s="1021"/>
      <c r="AE316" s="1021"/>
      <c r="AF316" s="1021"/>
      <c r="AG316" s="1021"/>
      <c r="AH316" s="1021"/>
      <c r="AI316" s="1021"/>
      <c r="AJ316" s="1021"/>
      <c r="AK316" s="1021"/>
      <c r="AL316" s="1021"/>
      <c r="AM316" s="1021"/>
      <c r="AN316" s="1021"/>
      <c r="AO316" s="1021"/>
      <c r="AP316" s="1021"/>
      <c r="AQ316" s="1021"/>
      <c r="AR316" s="1021"/>
      <c r="AS316" s="1021"/>
      <c r="AT316" s="1021"/>
      <c r="AU316" s="1021"/>
      <c r="AV316" s="1021"/>
      <c r="AW316" s="1021"/>
      <c r="AX316" s="1021"/>
      <c r="AY316" s="1021"/>
      <c r="AZ316" s="1021"/>
      <c r="BA316" s="1021"/>
      <c r="BB316" s="1021"/>
      <c r="BC316" s="1021"/>
      <c r="BD316" s="1021"/>
      <c r="BE316" s="1021"/>
      <c r="BF316" s="1021"/>
      <c r="BG316" s="1021"/>
      <c r="BH316" s="1021"/>
      <c r="BI316" s="1021"/>
      <c r="BJ316" s="1021"/>
      <c r="BK316" s="1021"/>
      <c r="BL316" s="1021"/>
      <c r="BM316" s="1021"/>
      <c r="BN316" s="1021"/>
      <c r="BO316" s="1021"/>
      <c r="BP316" s="1021"/>
      <c r="BQ316" s="1021"/>
      <c r="BR316" s="1021"/>
      <c r="BS316" s="1021"/>
      <c r="BT316" s="1021"/>
      <c r="BU316" s="1021"/>
      <c r="BV316" s="1021"/>
      <c r="BW316" s="1021"/>
      <c r="BX316" s="1021"/>
    </row>
    <row r="317" spans="1:76" ht="12.75" hidden="1" customHeight="1" outlineLevel="1">
      <c r="A317" s="159"/>
      <c r="B317" s="1"/>
      <c r="C317" s="191" t="str">
        <f>+POB!D5</f>
        <v>[16 - 64]</v>
      </c>
      <c r="D317" s="386" t="str">
        <f>+POB!D4</f>
        <v>Población entre 16 y 64 años</v>
      </c>
      <c r="E317" s="194"/>
      <c r="F317" s="194" t="s">
        <v>586</v>
      </c>
      <c r="G317" s="73"/>
      <c r="H317" s="428"/>
      <c r="I317" s="428"/>
      <c r="J317" s="428"/>
      <c r="K317" s="428"/>
      <c r="L317" s="428"/>
      <c r="M317" s="428"/>
      <c r="N317" s="428"/>
      <c r="O317" s="428"/>
      <c r="P317" s="428"/>
      <c r="Q317" s="428"/>
      <c r="R317" s="428"/>
      <c r="S317" s="428"/>
      <c r="T317" s="428"/>
      <c r="U317" s="428"/>
      <c r="V317" s="428"/>
      <c r="W317" s="428"/>
      <c r="X317" s="1030" t="s">
        <v>564</v>
      </c>
      <c r="Y317" s="1021"/>
      <c r="Z317" s="1021"/>
      <c r="AA317" s="1021"/>
      <c r="AB317" s="1021"/>
      <c r="AC317" s="1021"/>
      <c r="AD317" s="1021"/>
      <c r="AE317" s="1021"/>
      <c r="AF317" s="1021"/>
      <c r="AG317" s="1021"/>
      <c r="AH317" s="1021"/>
      <c r="AI317" s="1021"/>
      <c r="AJ317" s="1021"/>
      <c r="AK317" s="1021"/>
      <c r="AL317" s="1021"/>
      <c r="AM317" s="1021"/>
      <c r="AN317" s="1021"/>
      <c r="AO317" s="1021"/>
      <c r="AP317" s="1021"/>
      <c r="AQ317" s="1021"/>
      <c r="AR317" s="1021"/>
      <c r="AS317" s="1021"/>
      <c r="AT317" s="1021"/>
      <c r="AU317" s="1021"/>
      <c r="AV317" s="1021"/>
      <c r="AW317" s="1021"/>
      <c r="AX317" s="1021"/>
      <c r="AY317" s="1021"/>
      <c r="AZ317" s="1021"/>
      <c r="BA317" s="1021"/>
      <c r="BB317" s="1021"/>
      <c r="BC317" s="1021"/>
      <c r="BD317" s="1021"/>
      <c r="BE317" s="1021"/>
      <c r="BF317" s="1021"/>
      <c r="BG317" s="1021"/>
      <c r="BH317" s="1021"/>
      <c r="BI317" s="1021"/>
      <c r="BJ317" s="1021"/>
      <c r="BK317" s="1021"/>
      <c r="BL317" s="1021"/>
      <c r="BM317" s="1021"/>
      <c r="BN317" s="1021"/>
      <c r="BO317" s="1021"/>
      <c r="BP317" s="1021"/>
      <c r="BQ317" s="1021"/>
      <c r="BR317" s="1021"/>
      <c r="BS317" s="1021"/>
      <c r="BT317" s="1021"/>
      <c r="BU317" s="1021"/>
      <c r="BV317" s="1021"/>
      <c r="BW317" s="1021"/>
      <c r="BX317" s="1021"/>
    </row>
    <row r="318" spans="1:76" ht="12.75" hidden="1" customHeight="1" outlineLevel="1">
      <c r="A318" s="159"/>
      <c r="B318" s="1"/>
      <c r="C318" s="561" t="str">
        <f>+POB!E5</f>
        <v>[15 - 64]
(AMECO)</v>
      </c>
      <c r="D318" s="561" t="str">
        <f>+POB!E4</f>
        <v>Población entre 15 y 64 años (AMECO)</v>
      </c>
      <c r="E318" s="562"/>
      <c r="F318" s="194" t="s">
        <v>586</v>
      </c>
      <c r="G318" s="560"/>
      <c r="H318" s="428"/>
      <c r="I318" s="428"/>
      <c r="J318" s="428"/>
      <c r="K318" s="428"/>
      <c r="L318" s="428"/>
      <c r="M318" s="428"/>
      <c r="N318" s="1031" t="s">
        <v>182</v>
      </c>
      <c r="O318" s="1032"/>
      <c r="P318" s="1032"/>
      <c r="Q318" s="1032"/>
      <c r="R318" s="1032"/>
      <c r="S318" s="1032"/>
      <c r="T318" s="1032"/>
      <c r="U318" s="1032"/>
      <c r="V318" s="1032"/>
      <c r="W318" s="1032"/>
      <c r="X318" s="1032"/>
      <c r="Y318" s="1032"/>
      <c r="Z318" s="1032"/>
      <c r="AA318" s="1032"/>
      <c r="AB318" s="1032"/>
      <c r="AC318" s="1032"/>
      <c r="AD318" s="1032"/>
      <c r="AE318" s="1032"/>
      <c r="AF318" s="1032"/>
      <c r="AG318" s="1032"/>
      <c r="AH318" s="1032"/>
      <c r="AI318" s="1032"/>
      <c r="AJ318" s="1032"/>
      <c r="AK318" s="1032"/>
      <c r="AL318" s="1032"/>
      <c r="AM318" s="1032"/>
      <c r="AN318" s="1032"/>
      <c r="AO318" s="1032"/>
      <c r="AP318" s="1032"/>
      <c r="AQ318" s="1032"/>
      <c r="AR318" s="1032"/>
      <c r="AS318" s="1032"/>
      <c r="AT318" s="1032"/>
      <c r="AU318" s="1032"/>
      <c r="AV318" s="1032"/>
      <c r="AW318" s="1032"/>
      <c r="AX318" s="1032"/>
      <c r="AY318" s="1032"/>
      <c r="AZ318" s="1032"/>
      <c r="BA318" s="1032"/>
      <c r="BB318" s="1032"/>
      <c r="BC318" s="1032"/>
      <c r="BD318" s="1032"/>
      <c r="BE318" s="1032"/>
      <c r="BF318" s="1032"/>
      <c r="BG318" s="1032"/>
      <c r="BH318" s="1032"/>
      <c r="BI318" s="1032"/>
      <c r="BJ318" s="1032"/>
      <c r="BK318" s="1032"/>
      <c r="BL318" s="1032"/>
      <c r="BM318" s="1032"/>
      <c r="BN318" s="1032"/>
      <c r="BO318" s="1032"/>
      <c r="BP318" s="1032"/>
      <c r="BQ318" s="1032"/>
      <c r="BR318" s="1032"/>
      <c r="BS318" s="1032"/>
      <c r="BT318" s="1032"/>
      <c r="BU318" s="1032"/>
      <c r="BV318" s="1032"/>
      <c r="BW318" s="1032"/>
      <c r="BX318" s="1032"/>
    </row>
    <row r="319" spans="1:76" ht="12.75" hidden="1" customHeight="1" outlineLevel="1">
      <c r="A319" s="159"/>
      <c r="B319" s="1"/>
      <c r="C319" s="191" t="str">
        <f>+POB!F5</f>
        <v>[65 - ]</v>
      </c>
      <c r="D319" s="386" t="str">
        <f>+POB!F4</f>
        <v>Población mayor de 65 años</v>
      </c>
      <c r="E319" s="194"/>
      <c r="F319" s="194" t="s">
        <v>586</v>
      </c>
      <c r="G319" s="73"/>
      <c r="H319" s="428"/>
      <c r="I319" s="428"/>
      <c r="J319" s="428"/>
      <c r="K319" s="428"/>
      <c r="L319" s="428"/>
      <c r="M319" s="428"/>
      <c r="N319" s="428"/>
      <c r="O319" s="428"/>
      <c r="P319" s="428"/>
      <c r="Q319" s="428"/>
      <c r="R319" s="428"/>
      <c r="S319" s="428"/>
      <c r="T319" s="428"/>
      <c r="U319" s="428"/>
      <c r="V319" s="428"/>
      <c r="W319" s="428"/>
      <c r="X319" s="1030" t="s">
        <v>564</v>
      </c>
      <c r="Y319" s="1021"/>
      <c r="Z319" s="1021"/>
      <c r="AA319" s="1021"/>
      <c r="AB319" s="1021"/>
      <c r="AC319" s="1021"/>
      <c r="AD319" s="1021"/>
      <c r="AE319" s="1021"/>
      <c r="AF319" s="1021"/>
      <c r="AG319" s="1021"/>
      <c r="AH319" s="1021"/>
      <c r="AI319" s="1021"/>
      <c r="AJ319" s="1021"/>
      <c r="AK319" s="1021"/>
      <c r="AL319" s="1021"/>
      <c r="AM319" s="1021"/>
      <c r="AN319" s="1021"/>
      <c r="AO319" s="1021"/>
      <c r="AP319" s="1021"/>
      <c r="AQ319" s="1021"/>
      <c r="AR319" s="1021"/>
      <c r="AS319" s="1021"/>
      <c r="AT319" s="1021"/>
      <c r="AU319" s="1021"/>
      <c r="AV319" s="1021"/>
      <c r="AW319" s="1021"/>
      <c r="AX319" s="1021"/>
      <c r="AY319" s="1021"/>
      <c r="AZ319" s="1021"/>
      <c r="BA319" s="1021"/>
      <c r="BB319" s="1021"/>
      <c r="BC319" s="1021"/>
      <c r="BD319" s="1021"/>
      <c r="BE319" s="1021"/>
      <c r="BF319" s="1021"/>
      <c r="BG319" s="1021"/>
      <c r="BH319" s="1021"/>
      <c r="BI319" s="1021"/>
      <c r="BJ319" s="1021"/>
      <c r="BK319" s="1021"/>
      <c r="BL319" s="1021"/>
      <c r="BM319" s="1021"/>
      <c r="BN319" s="1021"/>
      <c r="BO319" s="1021"/>
      <c r="BP319" s="1021"/>
      <c r="BQ319" s="1021"/>
      <c r="BR319" s="1021"/>
      <c r="BS319" s="1021"/>
      <c r="BT319" s="1021"/>
      <c r="BU319" s="1021"/>
      <c r="BV319" s="1021"/>
      <c r="BW319" s="1021"/>
      <c r="BX319" s="1021"/>
    </row>
    <row r="320" spans="1:76" ht="12.75" hidden="1" customHeight="1" outlineLevel="1">
      <c r="A320" s="159"/>
      <c r="B320" s="1"/>
      <c r="C320" s="191" t="str">
        <f>+POB!G5</f>
        <v>[16 - ]</v>
      </c>
      <c r="D320" s="386" t="str">
        <f>+POB!G4</f>
        <v>Población mayor de 16 años</v>
      </c>
      <c r="E320" s="194"/>
      <c r="F320" s="194" t="s">
        <v>586</v>
      </c>
      <c r="G320" s="180"/>
      <c r="H320" s="193"/>
      <c r="I320" s="193"/>
      <c r="J320" s="193"/>
      <c r="K320" s="193"/>
      <c r="L320" s="193"/>
      <c r="M320" s="193"/>
      <c r="N320" s="193"/>
      <c r="O320" s="193"/>
      <c r="P320" s="193"/>
      <c r="Q320" s="193"/>
      <c r="R320" s="193"/>
      <c r="S320" s="193"/>
      <c r="T320" s="193"/>
      <c r="U320" s="193"/>
      <c r="V320" s="193"/>
      <c r="W320" s="193"/>
      <c r="X320" s="1030" t="s">
        <v>564</v>
      </c>
      <c r="Y320" s="1021"/>
      <c r="Z320" s="1021"/>
      <c r="AA320" s="1021"/>
      <c r="AB320" s="1021"/>
      <c r="AC320" s="1021"/>
      <c r="AD320" s="1021"/>
      <c r="AE320" s="1021"/>
      <c r="AF320" s="1021"/>
      <c r="AG320" s="1021"/>
      <c r="AH320" s="1021"/>
      <c r="AI320" s="1021"/>
      <c r="AJ320" s="1021"/>
      <c r="AK320" s="1021"/>
      <c r="AL320" s="1021"/>
      <c r="AM320" s="1021"/>
      <c r="AN320" s="1021"/>
      <c r="AO320" s="1021"/>
      <c r="AP320" s="1021"/>
      <c r="AQ320" s="1021"/>
      <c r="AR320" s="1021"/>
      <c r="AS320" s="1021"/>
      <c r="AT320" s="1021"/>
      <c r="AU320" s="1021"/>
      <c r="AV320" s="1021"/>
      <c r="AW320" s="1021"/>
      <c r="AX320" s="1021"/>
      <c r="AY320" s="1021"/>
      <c r="AZ320" s="1021"/>
      <c r="BA320" s="1021"/>
      <c r="BB320" s="1021"/>
      <c r="BC320" s="1021"/>
      <c r="BD320" s="1021"/>
      <c r="BE320" s="1021"/>
      <c r="BF320" s="1021"/>
      <c r="BG320" s="1021"/>
      <c r="BH320" s="1021"/>
      <c r="BI320" s="1021"/>
      <c r="BJ320" s="1021"/>
      <c r="BK320" s="1021"/>
      <c r="BL320" s="1021"/>
      <c r="BM320" s="1021"/>
      <c r="BN320" s="1021"/>
      <c r="BO320" s="1021"/>
      <c r="BP320" s="1021"/>
      <c r="BQ320" s="1021"/>
      <c r="BR320" s="1021"/>
      <c r="BS320" s="1021"/>
      <c r="BT320" s="1021"/>
      <c r="BU320" s="1021"/>
      <c r="BV320" s="1021"/>
      <c r="BW320" s="1021"/>
      <c r="BX320" s="1021"/>
    </row>
    <row r="321" spans="1:76" ht="12.75" hidden="1" customHeight="1" outlineLevel="1">
      <c r="A321" s="159"/>
      <c r="B321" s="1"/>
      <c r="C321" s="170"/>
      <c r="D321" s="160"/>
      <c r="E321" s="160"/>
      <c r="F321" s="208"/>
      <c r="G321" s="180"/>
      <c r="H321" s="193"/>
      <c r="I321" s="193"/>
      <c r="J321" s="193"/>
      <c r="K321" s="193"/>
      <c r="L321" s="193"/>
      <c r="M321" s="193"/>
      <c r="N321" s="193"/>
      <c r="O321" s="193"/>
      <c r="P321" s="193"/>
      <c r="Q321" s="193"/>
      <c r="R321" s="193"/>
      <c r="S321" s="193"/>
      <c r="T321" s="193"/>
      <c r="U321" s="193"/>
      <c r="V321" s="193"/>
      <c r="W321" s="193"/>
      <c r="X321" s="193"/>
      <c r="Y321" s="193"/>
      <c r="Z321" s="193"/>
      <c r="AA321" s="193"/>
      <c r="AB321" s="193"/>
      <c r="AC321" s="193"/>
      <c r="AD321" s="193"/>
      <c r="AE321" s="193"/>
      <c r="AF321" s="193"/>
      <c r="AG321" s="193"/>
      <c r="AH321" s="193"/>
      <c r="AI321" s="193"/>
      <c r="AJ321" s="193"/>
      <c r="AK321" s="193"/>
      <c r="AL321" s="193"/>
      <c r="AM321" s="193"/>
      <c r="AN321" s="193"/>
      <c r="AO321" s="193"/>
      <c r="AP321" s="193"/>
      <c r="AQ321" s="193"/>
      <c r="AR321" s="193"/>
      <c r="AS321" s="193"/>
      <c r="AT321" s="193"/>
      <c r="AU321" s="193"/>
      <c r="AV321" s="193"/>
      <c r="AW321" s="193"/>
      <c r="AX321" s="193"/>
      <c r="AY321" s="193"/>
      <c r="AZ321" s="193"/>
      <c r="BA321" s="193"/>
      <c r="BB321" s="193"/>
      <c r="BC321" s="193"/>
      <c r="BD321" s="193"/>
      <c r="BE321" s="193"/>
      <c r="BF321" s="193"/>
      <c r="BG321" s="193"/>
      <c r="BH321" s="193"/>
      <c r="BI321" s="193"/>
    </row>
    <row r="322" spans="1:76" ht="12.75" customHeight="1" collapsed="1">
      <c r="A322" s="159"/>
      <c r="B322" s="1"/>
      <c r="C322" s="186"/>
      <c r="D322" s="160"/>
      <c r="E322" s="160"/>
      <c r="F322" s="208"/>
      <c r="G322" s="180"/>
      <c r="H322" s="193"/>
      <c r="I322" s="193"/>
      <c r="J322" s="193"/>
      <c r="K322" s="193"/>
      <c r="L322" s="193"/>
      <c r="M322" s="193"/>
      <c r="N322" s="193"/>
      <c r="O322" s="193"/>
      <c r="P322" s="193"/>
      <c r="Q322" s="193"/>
      <c r="R322" s="193"/>
      <c r="S322" s="193"/>
      <c r="T322" s="193"/>
      <c r="U322" s="193"/>
      <c r="V322" s="193"/>
      <c r="W322" s="193"/>
      <c r="X322" s="193"/>
      <c r="Y322" s="193"/>
      <c r="Z322" s="193"/>
      <c r="AA322" s="193"/>
      <c r="AB322" s="193"/>
      <c r="AC322" s="193"/>
      <c r="AD322" s="193"/>
      <c r="AE322" s="193"/>
      <c r="AF322" s="193"/>
      <c r="AG322" s="193"/>
      <c r="AH322" s="193"/>
      <c r="AI322" s="193"/>
      <c r="AJ322" s="193"/>
      <c r="AK322" s="193"/>
      <c r="AL322" s="193"/>
      <c r="AM322" s="193"/>
      <c r="AN322" s="193"/>
      <c r="AO322" s="193"/>
      <c r="AP322" s="193"/>
      <c r="AQ322" s="193"/>
      <c r="AR322" s="193"/>
      <c r="AS322" s="193"/>
      <c r="AT322" s="193"/>
      <c r="AU322" s="193"/>
      <c r="AV322" s="193"/>
      <c r="AW322" s="193"/>
      <c r="AX322" s="193"/>
      <c r="AY322" s="193"/>
      <c r="AZ322" s="193"/>
      <c r="BA322" s="193"/>
      <c r="BB322" s="193"/>
      <c r="BC322" s="193"/>
      <c r="BD322" s="193"/>
      <c r="BE322" s="193"/>
      <c r="BF322" s="193"/>
      <c r="BG322" s="193"/>
      <c r="BH322" s="193"/>
      <c r="BI322" s="193"/>
    </row>
    <row r="323" spans="1:76" ht="12.75" customHeight="1">
      <c r="A323" s="158" t="s">
        <v>863</v>
      </c>
      <c r="B323" s="408" t="str">
        <f>+'MDO. TRABAJO'!B1</f>
        <v>CUADRO 25:    MERCADO DE TRABAJO</v>
      </c>
      <c r="C323" s="411"/>
      <c r="D323" s="409"/>
      <c r="E323" s="409"/>
      <c r="F323" s="410"/>
      <c r="G323" s="410"/>
      <c r="H323" s="947"/>
      <c r="I323" s="948"/>
      <c r="J323" s="948"/>
      <c r="K323" s="948"/>
      <c r="L323" s="948"/>
      <c r="M323" s="948"/>
      <c r="N323" s="948"/>
      <c r="O323" s="948"/>
      <c r="P323" s="948"/>
      <c r="Q323" s="948"/>
      <c r="R323" s="948"/>
      <c r="S323" s="948"/>
      <c r="T323" s="948"/>
      <c r="U323" s="948"/>
      <c r="V323" s="948"/>
      <c r="W323" s="948"/>
      <c r="X323" s="948"/>
      <c r="Y323" s="948"/>
      <c r="Z323" s="948"/>
      <c r="AA323" s="948"/>
      <c r="AB323" s="948"/>
      <c r="AC323" s="948"/>
      <c r="AD323" s="948"/>
      <c r="AE323" s="948"/>
      <c r="AF323" s="948"/>
      <c r="AG323" s="948"/>
      <c r="AH323" s="948"/>
      <c r="AI323" s="948"/>
      <c r="AJ323" s="948"/>
      <c r="AK323" s="948"/>
      <c r="AL323" s="948"/>
      <c r="AM323" s="948"/>
      <c r="AN323" s="948"/>
      <c r="AO323" s="948"/>
      <c r="AP323" s="948"/>
      <c r="AQ323" s="948"/>
      <c r="AR323" s="948"/>
      <c r="AS323" s="948"/>
      <c r="AT323" s="948"/>
      <c r="AU323" s="948"/>
      <c r="AV323" s="948"/>
      <c r="AW323" s="948"/>
      <c r="AX323" s="948"/>
      <c r="AY323" s="948"/>
      <c r="AZ323" s="948"/>
      <c r="BA323" s="948"/>
      <c r="BB323" s="948"/>
      <c r="BC323" s="948"/>
      <c r="BD323" s="948"/>
      <c r="BE323" s="948"/>
      <c r="BF323" s="948"/>
      <c r="BG323" s="948"/>
      <c r="BH323" s="948"/>
      <c r="BI323" s="948"/>
      <c r="BJ323" s="948"/>
      <c r="BK323" s="948"/>
      <c r="BL323" s="948"/>
      <c r="BM323" s="948"/>
      <c r="BN323" s="948"/>
      <c r="BO323" s="948"/>
      <c r="BP323" s="948"/>
      <c r="BQ323" s="948"/>
      <c r="BR323" s="948"/>
      <c r="BS323" s="948"/>
      <c r="BT323" s="948"/>
      <c r="BU323" s="948"/>
      <c r="BV323" s="948"/>
      <c r="BW323" s="948"/>
      <c r="BX323" s="948"/>
    </row>
    <row r="324" spans="1:76" ht="12.75" hidden="1" customHeight="1" outlineLevel="1">
      <c r="A324" s="3"/>
      <c r="B324" s="1"/>
      <c r="C324" s="170"/>
      <c r="D324" s="171"/>
      <c r="E324" s="160"/>
      <c r="F324" s="160"/>
      <c r="G324" s="180"/>
      <c r="H324" s="193"/>
      <c r="I324" s="193"/>
      <c r="J324" s="193"/>
      <c r="K324" s="193"/>
      <c r="L324" s="193"/>
      <c r="M324" s="193"/>
      <c r="N324" s="193"/>
      <c r="O324" s="193"/>
      <c r="P324" s="193"/>
      <c r="Q324" s="193"/>
      <c r="R324" s="193"/>
      <c r="S324" s="193"/>
      <c r="T324" s="193"/>
      <c r="U324" s="193"/>
      <c r="V324" s="193"/>
      <c r="W324" s="193"/>
      <c r="X324" s="193"/>
      <c r="Y324" s="193"/>
      <c r="Z324" s="193"/>
      <c r="AA324" s="193"/>
      <c r="AB324" s="193"/>
      <c r="AC324" s="193"/>
      <c r="AD324" s="193"/>
      <c r="AE324" s="193"/>
      <c r="AF324" s="193"/>
      <c r="AG324" s="193"/>
      <c r="AH324" s="193"/>
      <c r="AI324" s="193"/>
      <c r="AJ324" s="193"/>
      <c r="AK324" s="193"/>
      <c r="AL324" s="193"/>
      <c r="AM324" s="193"/>
      <c r="AN324" s="193"/>
      <c r="AO324" s="193"/>
      <c r="AP324" s="193"/>
      <c r="AQ324" s="193"/>
      <c r="AR324" s="193"/>
      <c r="AS324" s="193"/>
      <c r="AT324" s="193"/>
      <c r="AU324" s="193"/>
      <c r="AV324" s="193"/>
      <c r="AW324" s="193"/>
      <c r="AX324" s="193"/>
      <c r="AY324" s="193"/>
      <c r="AZ324" s="193"/>
      <c r="BA324" s="193"/>
      <c r="BB324" s="193"/>
      <c r="BC324" s="193"/>
      <c r="BD324" s="193"/>
      <c r="BE324" s="193"/>
      <c r="BF324" s="193"/>
      <c r="BG324" s="193"/>
      <c r="BH324" s="193"/>
      <c r="BI324" s="193"/>
    </row>
    <row r="325" spans="1:76" ht="12.75" hidden="1" customHeight="1" outlineLevel="1">
      <c r="A325" s="159"/>
      <c r="B325" s="1"/>
      <c r="C325" s="191" t="str">
        <f>+'MDO. TRABAJO'!B5</f>
        <v>Pob_Activa</v>
      </c>
      <c r="D325" s="386" t="str">
        <f>+'MDO. TRABAJO'!B4</f>
        <v>Población Activa</v>
      </c>
      <c r="E325" s="194"/>
      <c r="F325" s="194" t="s">
        <v>586</v>
      </c>
      <c r="G325" s="473"/>
      <c r="H325" s="168"/>
      <c r="I325" s="1029" t="s">
        <v>566</v>
      </c>
      <c r="J325" s="1029"/>
      <c r="K325" s="1029"/>
      <c r="L325" s="1029"/>
      <c r="M325" s="1029"/>
      <c r="N325" s="1029"/>
      <c r="O325" s="1029"/>
      <c r="P325" s="1029"/>
      <c r="Q325" s="1029"/>
      <c r="R325" s="1029"/>
      <c r="S325" s="1029"/>
      <c r="T325" s="1029"/>
      <c r="U325" s="1029"/>
      <c r="V325" s="1029"/>
      <c r="W325" s="1029"/>
      <c r="X325" s="1029"/>
      <c r="Y325" s="1029"/>
      <c r="Z325" s="1029"/>
      <c r="AA325" s="1029"/>
      <c r="AB325" s="1029"/>
      <c r="AC325" s="1029"/>
      <c r="AD325" s="1029"/>
      <c r="AE325" s="1029"/>
      <c r="AF325" s="1029"/>
      <c r="AG325" s="1029"/>
      <c r="AH325" s="1029"/>
      <c r="AI325" s="1029"/>
      <c r="AJ325" s="1029"/>
      <c r="AK325" s="1029"/>
      <c r="AL325" s="1029"/>
      <c r="AM325" s="1029"/>
      <c r="AN325" s="1029"/>
      <c r="AO325" s="1029"/>
      <c r="AP325" s="1029"/>
      <c r="AQ325" s="1029"/>
      <c r="AR325" s="1029"/>
      <c r="AS325" s="1029"/>
      <c r="AT325" s="1029"/>
      <c r="AU325" s="1029"/>
      <c r="AV325" s="1029"/>
      <c r="AW325" s="1029"/>
      <c r="AX325" s="1029"/>
      <c r="AY325" s="1029"/>
      <c r="AZ325" s="1029"/>
      <c r="BA325" s="1029"/>
      <c r="BB325" s="1029"/>
      <c r="BC325" s="1029"/>
      <c r="BD325" s="1029"/>
      <c r="BE325" s="1029"/>
      <c r="BF325" s="1029"/>
      <c r="BG325" s="1029"/>
      <c r="BH325" s="1029"/>
      <c r="BI325" s="1029"/>
      <c r="BJ325" s="1029"/>
      <c r="BK325" s="1029"/>
      <c r="BL325" s="1029"/>
      <c r="BM325" s="1029"/>
      <c r="BN325" s="1029"/>
      <c r="BO325" s="1029"/>
      <c r="BP325" s="1029"/>
      <c r="BQ325" s="1029"/>
      <c r="BR325" s="1029"/>
      <c r="BS325" s="1029"/>
      <c r="BT325" s="1029"/>
      <c r="BU325" s="1029"/>
      <c r="BV325" s="1029"/>
      <c r="BW325" s="1029"/>
      <c r="BX325" s="1029"/>
    </row>
    <row r="326" spans="1:76" ht="12.75" hidden="1" customHeight="1" outlineLevel="1">
      <c r="A326" s="159"/>
      <c r="B326" s="1"/>
      <c r="C326" s="191" t="str">
        <f>+'MDO. TRABAJO'!C5</f>
        <v>Parados</v>
      </c>
      <c r="D326" s="386" t="str">
        <f>+'MDO. TRABAJO'!C4</f>
        <v>Parados totales</v>
      </c>
      <c r="E326" s="194"/>
      <c r="F326" s="194" t="s">
        <v>586</v>
      </c>
      <c r="G326" s="473"/>
      <c r="H326" s="168"/>
      <c r="I326" s="1029" t="s">
        <v>565</v>
      </c>
      <c r="J326" s="1029"/>
      <c r="K326" s="1029"/>
      <c r="L326" s="1029"/>
      <c r="M326" s="1029"/>
      <c r="N326" s="1029"/>
      <c r="O326" s="1029"/>
      <c r="P326" s="1029"/>
      <c r="Q326" s="1029"/>
      <c r="R326" s="1029"/>
      <c r="S326" s="1029"/>
      <c r="T326" s="1029"/>
      <c r="U326" s="1029"/>
      <c r="V326" s="1029"/>
      <c r="W326" s="1029"/>
      <c r="X326" s="1029"/>
      <c r="Y326" s="1029"/>
      <c r="Z326" s="1029"/>
      <c r="AA326" s="1029"/>
      <c r="AB326" s="1029"/>
      <c r="AC326" s="1029"/>
      <c r="AD326" s="1029"/>
      <c r="AE326" s="1029"/>
      <c r="AF326" s="1029"/>
      <c r="AG326" s="1029"/>
      <c r="AH326" s="1029"/>
      <c r="AI326" s="1029"/>
      <c r="AJ326" s="1029"/>
      <c r="AK326" s="1029"/>
      <c r="AL326" s="1029"/>
      <c r="AM326" s="1029"/>
      <c r="AN326" s="1029"/>
      <c r="AO326" s="1029"/>
      <c r="AP326" s="1029"/>
      <c r="AQ326" s="1029"/>
      <c r="AR326" s="1029"/>
      <c r="AS326" s="1029"/>
      <c r="AT326" s="1029"/>
      <c r="AU326" s="1029"/>
      <c r="AV326" s="1029"/>
      <c r="AW326" s="1029"/>
      <c r="AX326" s="1029"/>
      <c r="AY326" s="1029"/>
      <c r="AZ326" s="1029"/>
      <c r="BA326" s="1029"/>
      <c r="BB326" s="1029"/>
      <c r="BC326" s="1029"/>
      <c r="BD326" s="1029"/>
      <c r="BE326" s="1029"/>
      <c r="BF326" s="1029"/>
      <c r="BG326" s="1029"/>
      <c r="BH326" s="1029"/>
      <c r="BI326" s="1029"/>
      <c r="BJ326" s="1029"/>
      <c r="BK326" s="1029"/>
      <c r="BL326" s="1029"/>
      <c r="BM326" s="1029"/>
      <c r="BN326" s="1029"/>
      <c r="BO326" s="1029"/>
      <c r="BP326" s="1029"/>
      <c r="BQ326" s="1029"/>
      <c r="BR326" s="1029"/>
      <c r="BS326" s="1029"/>
      <c r="BT326" s="1029"/>
      <c r="BU326" s="1029"/>
      <c r="BV326" s="1029"/>
      <c r="BW326" s="1029"/>
      <c r="BX326" s="1029"/>
    </row>
    <row r="327" spans="1:76" ht="12.75" hidden="1" customHeight="1" outlineLevel="1">
      <c r="A327" s="159"/>
      <c r="B327" s="1"/>
      <c r="C327" s="191" t="str">
        <f>+'MDO. TRABAJO'!D5</f>
        <v>Ocupados</v>
      </c>
      <c r="D327" s="386" t="str">
        <f>+'MDO. TRABAJO'!D4</f>
        <v>Ocupados</v>
      </c>
      <c r="E327" s="194"/>
      <c r="F327" s="194" t="s">
        <v>586</v>
      </c>
      <c r="G327" s="473"/>
      <c r="H327" s="161"/>
      <c r="I327" s="1027" t="s">
        <v>569</v>
      </c>
      <c r="J327" s="1027"/>
      <c r="K327" s="1027"/>
      <c r="L327" s="1027"/>
      <c r="M327" s="1027"/>
      <c r="N327" s="1027"/>
      <c r="O327" s="1027"/>
      <c r="P327" s="1027"/>
      <c r="Q327" s="1027"/>
      <c r="R327" s="1027"/>
      <c r="S327" s="1027"/>
      <c r="T327" s="1027"/>
      <c r="U327" s="1027"/>
      <c r="V327" s="1027"/>
      <c r="W327" s="1027"/>
      <c r="X327" s="1027"/>
      <c r="Y327" s="1029" t="s">
        <v>575</v>
      </c>
      <c r="Z327" s="1029"/>
      <c r="AA327" s="1029"/>
      <c r="AB327" s="1029"/>
      <c r="AC327" s="1029"/>
      <c r="AD327" s="1029"/>
      <c r="AE327" s="1029"/>
      <c r="AF327" s="1029"/>
      <c r="AG327" s="1029"/>
      <c r="AH327" s="1029"/>
      <c r="AI327" s="1029"/>
      <c r="AJ327" s="1029"/>
      <c r="AK327" s="1029"/>
      <c r="AL327" s="1029"/>
      <c r="AM327" s="1029"/>
      <c r="AN327" s="1029"/>
      <c r="AO327" s="1029"/>
      <c r="AP327" s="1029"/>
      <c r="AQ327" s="1029"/>
      <c r="AR327" s="1029"/>
      <c r="AS327" s="1029"/>
      <c r="AT327" s="1029"/>
      <c r="AU327" s="1029"/>
      <c r="AV327" s="1029"/>
      <c r="AW327" s="1027" t="s">
        <v>919</v>
      </c>
      <c r="AX327" s="1027"/>
      <c r="AY327" s="1027"/>
      <c r="AZ327" s="1027"/>
      <c r="BA327" s="1027"/>
      <c r="BB327" s="1027"/>
      <c r="BC327" s="1027"/>
      <c r="BD327" s="1027"/>
      <c r="BE327" s="1027"/>
      <c r="BF327" s="1027"/>
      <c r="BG327" s="1027"/>
      <c r="BH327" s="1027"/>
      <c r="BI327" s="1027"/>
      <c r="BJ327" s="1027"/>
      <c r="BK327" s="1027"/>
      <c r="BL327" s="1027"/>
      <c r="BM327" s="1027"/>
      <c r="BN327" s="1027"/>
      <c r="BO327" s="1027"/>
      <c r="BP327" s="1027"/>
      <c r="BQ327" s="1027"/>
      <c r="BR327" s="1027"/>
      <c r="BS327" s="1027"/>
      <c r="BT327" s="1027"/>
      <c r="BU327" s="1027"/>
      <c r="BV327" s="1027"/>
      <c r="BW327" s="1027"/>
      <c r="BX327" s="1027"/>
    </row>
    <row r="328" spans="1:76" ht="12.75" hidden="1" customHeight="1" outlineLevel="1">
      <c r="A328" s="159"/>
      <c r="B328" s="1"/>
      <c r="C328" s="191" t="str">
        <f>+'MDO. TRABAJO'!E5</f>
        <v>Asalariados</v>
      </c>
      <c r="D328" s="386" t="str">
        <f>+'MDO. TRABAJO'!E4</f>
        <v>Asalariados</v>
      </c>
      <c r="E328" s="194"/>
      <c r="F328" s="194" t="s">
        <v>586</v>
      </c>
      <c r="G328" s="473"/>
      <c r="H328" s="168"/>
      <c r="I328" s="1027" t="s">
        <v>580</v>
      </c>
      <c r="J328" s="1027"/>
      <c r="K328" s="1027"/>
      <c r="L328" s="1027"/>
      <c r="M328" s="1027"/>
      <c r="N328" s="1027"/>
      <c r="O328" s="1027"/>
      <c r="P328" s="1027"/>
      <c r="Q328" s="1027"/>
      <c r="R328" s="1027"/>
      <c r="S328" s="1027"/>
      <c r="T328" s="1027"/>
      <c r="U328" s="1027"/>
      <c r="V328" s="1027"/>
      <c r="W328" s="1027"/>
      <c r="X328" s="1027"/>
      <c r="Y328" s="1027"/>
      <c r="Z328" s="1027"/>
      <c r="AA328" s="1027"/>
      <c r="AB328" s="1027"/>
      <c r="AC328" s="1027"/>
      <c r="AD328" s="1027"/>
      <c r="AE328" s="1027"/>
      <c r="AF328" s="1027"/>
      <c r="AG328" s="1027"/>
      <c r="AH328" s="1029" t="s">
        <v>579</v>
      </c>
      <c r="AI328" s="1029"/>
      <c r="AJ328" s="1029"/>
      <c r="AK328" s="1029"/>
      <c r="AL328" s="1029"/>
      <c r="AM328" s="1029"/>
      <c r="AN328" s="1029"/>
      <c r="AO328" s="1029"/>
      <c r="AP328" s="1029"/>
      <c r="AQ328" s="1029"/>
      <c r="AR328" s="1029"/>
      <c r="AS328" s="1029"/>
      <c r="AT328" s="1029"/>
      <c r="AU328" s="1029"/>
      <c r="AV328" s="1029"/>
      <c r="AW328" s="1027" t="s">
        <v>919</v>
      </c>
      <c r="AX328" s="1027"/>
      <c r="AY328" s="1027"/>
      <c r="AZ328" s="1027"/>
      <c r="BA328" s="1027"/>
      <c r="BB328" s="1027"/>
      <c r="BC328" s="1027"/>
      <c r="BD328" s="1027"/>
      <c r="BE328" s="1027"/>
      <c r="BF328" s="1027"/>
      <c r="BG328" s="1027"/>
      <c r="BH328" s="1027"/>
      <c r="BI328" s="1027"/>
      <c r="BJ328" s="1027"/>
      <c r="BK328" s="1027"/>
      <c r="BL328" s="1027"/>
      <c r="BM328" s="1027"/>
      <c r="BN328" s="1027"/>
      <c r="BO328" s="1027"/>
      <c r="BP328" s="1027"/>
      <c r="BQ328" s="1027"/>
      <c r="BR328" s="1027"/>
      <c r="BS328" s="1027"/>
      <c r="BT328" s="1027"/>
      <c r="BU328" s="1027"/>
      <c r="BV328" s="1027"/>
      <c r="BW328" s="1027"/>
      <c r="BX328" s="1027"/>
    </row>
    <row r="329" spans="1:76" ht="12.75" hidden="1" customHeight="1" outlineLevel="1">
      <c r="A329" s="159"/>
      <c r="B329" s="64"/>
      <c r="C329" s="191" t="str">
        <f>+'MDO. TRABAJO'!F5</f>
        <v>EMPL_OCUP (PTO_ETC)</v>
      </c>
      <c r="D329" s="386" t="str">
        <f>+'MDO. TRABAJO'!F4</f>
        <v>EMPLEO OCUPADOS (Puestos de trabajo equivalentes a tiempo completo)</v>
      </c>
      <c r="E329" s="194"/>
      <c r="F329" s="194" t="s">
        <v>929</v>
      </c>
      <c r="G329" s="473"/>
      <c r="H329" s="161"/>
      <c r="I329" s="1029" t="s">
        <v>576</v>
      </c>
      <c r="J329" s="1029"/>
      <c r="K329" s="1029"/>
      <c r="L329" s="1029"/>
      <c r="M329" s="1029"/>
      <c r="N329" s="1029"/>
      <c r="O329" s="1029"/>
      <c r="P329" s="1029"/>
      <c r="Q329" s="1029"/>
      <c r="R329" s="1029"/>
      <c r="S329" s="1029"/>
      <c r="T329" s="1029"/>
      <c r="U329" s="1029"/>
      <c r="V329" s="1029"/>
      <c r="W329" s="1029"/>
      <c r="X329" s="1029"/>
      <c r="Y329" s="1029"/>
      <c r="Z329" s="1029"/>
      <c r="AA329" s="1029"/>
      <c r="AB329" s="1029"/>
      <c r="AC329" s="1029"/>
      <c r="AD329" s="1029"/>
      <c r="AE329" s="1029"/>
      <c r="AF329" s="1029"/>
      <c r="AG329" s="1029"/>
      <c r="AH329" s="1029"/>
      <c r="AI329" s="1029"/>
      <c r="AJ329" s="1029"/>
      <c r="AK329" s="1029"/>
      <c r="AL329" s="1029"/>
      <c r="AM329" s="1029"/>
      <c r="AN329" s="1029"/>
      <c r="AO329" s="1029"/>
      <c r="AP329" s="1029"/>
      <c r="AQ329" s="1029"/>
      <c r="AR329" s="1029"/>
      <c r="AS329" s="1029"/>
      <c r="AT329" s="1029"/>
      <c r="AU329" s="1029"/>
      <c r="AV329" s="1029"/>
      <c r="AW329" s="1027" t="s">
        <v>919</v>
      </c>
      <c r="AX329" s="1027"/>
      <c r="AY329" s="1027"/>
      <c r="AZ329" s="1027"/>
      <c r="BA329" s="1027"/>
      <c r="BB329" s="1027"/>
      <c r="BC329" s="1027"/>
      <c r="BD329" s="1027"/>
      <c r="BE329" s="1027"/>
      <c r="BF329" s="1027"/>
      <c r="BG329" s="1027"/>
      <c r="BH329" s="1027"/>
      <c r="BI329" s="1027"/>
      <c r="BJ329" s="1027"/>
      <c r="BK329" s="1027"/>
      <c r="BL329" s="1027"/>
      <c r="BM329" s="1027"/>
      <c r="BN329" s="1027"/>
      <c r="BO329" s="1027"/>
      <c r="BP329" s="1027"/>
      <c r="BQ329" s="1027"/>
      <c r="BR329" s="1027"/>
      <c r="BS329" s="1027"/>
      <c r="BT329" s="1027"/>
      <c r="BU329" s="1027"/>
      <c r="BV329" s="1027"/>
      <c r="BW329" s="1027"/>
      <c r="BX329" s="1027"/>
    </row>
    <row r="330" spans="1:76" ht="12.75" hidden="1" customHeight="1" outlineLevel="1">
      <c r="A330" s="159"/>
      <c r="B330" s="64"/>
      <c r="C330" s="191" t="str">
        <f>+'MDO. TRABAJO'!G5</f>
        <v>EMPL_ASAL (PTA_ETC)</v>
      </c>
      <c r="D330" s="386" t="str">
        <f>+'MDO. TRABAJO'!G4</f>
        <v>EMPLEO ASALARIADOS (Puestos de trabajo equivalentes a tiempo completo)</v>
      </c>
      <c r="E330" s="194"/>
      <c r="F330" s="194" t="s">
        <v>929</v>
      </c>
      <c r="G330" s="473"/>
      <c r="H330" s="161"/>
      <c r="I330" s="1029" t="s">
        <v>577</v>
      </c>
      <c r="J330" s="1029"/>
      <c r="K330" s="1029"/>
      <c r="L330" s="1029"/>
      <c r="M330" s="1029"/>
      <c r="N330" s="1029"/>
      <c r="O330" s="1029"/>
      <c r="P330" s="1029"/>
      <c r="Q330" s="1029"/>
      <c r="R330" s="1029"/>
      <c r="S330" s="1029"/>
      <c r="T330" s="1029"/>
      <c r="U330" s="1029"/>
      <c r="V330" s="1029"/>
      <c r="W330" s="1029"/>
      <c r="X330" s="1029"/>
      <c r="Y330" s="1029"/>
      <c r="Z330" s="1029"/>
      <c r="AA330" s="1029"/>
      <c r="AB330" s="1029"/>
      <c r="AC330" s="1029"/>
      <c r="AD330" s="1029"/>
      <c r="AE330" s="1029"/>
      <c r="AF330" s="1029"/>
      <c r="AG330" s="1029"/>
      <c r="AH330" s="1029"/>
      <c r="AI330" s="1029"/>
      <c r="AJ330" s="1029"/>
      <c r="AK330" s="1029"/>
      <c r="AL330" s="1029"/>
      <c r="AM330" s="1029"/>
      <c r="AN330" s="1029"/>
      <c r="AO330" s="1029"/>
      <c r="AP330" s="1029"/>
      <c r="AQ330" s="1029"/>
      <c r="AR330" s="1029"/>
      <c r="AS330" s="1029"/>
      <c r="AT330" s="1029"/>
      <c r="AU330" s="1029"/>
      <c r="AV330" s="1029"/>
      <c r="AW330" s="1027" t="s">
        <v>919</v>
      </c>
      <c r="AX330" s="1027"/>
      <c r="AY330" s="1027"/>
      <c r="AZ330" s="1027"/>
      <c r="BA330" s="1027"/>
      <c r="BB330" s="1027"/>
      <c r="BC330" s="1027"/>
      <c r="BD330" s="1027"/>
      <c r="BE330" s="1027"/>
      <c r="BF330" s="1027"/>
      <c r="BG330" s="1027"/>
      <c r="BH330" s="1027"/>
      <c r="BI330" s="1027"/>
      <c r="BJ330" s="1027"/>
      <c r="BK330" s="1027"/>
      <c r="BL330" s="1027"/>
      <c r="BM330" s="1027"/>
      <c r="BN330" s="1027"/>
      <c r="BO330" s="1027"/>
      <c r="BP330" s="1027"/>
      <c r="BQ330" s="1027"/>
      <c r="BR330" s="1027"/>
      <c r="BS330" s="1027"/>
      <c r="BT330" s="1027"/>
      <c r="BU330" s="1027"/>
      <c r="BV330" s="1027"/>
      <c r="BW330" s="1027"/>
      <c r="BX330" s="1027"/>
    </row>
    <row r="331" spans="1:76" ht="12.75" hidden="1" customHeight="1" outlineLevel="1">
      <c r="A331" s="159"/>
      <c r="B331" s="1"/>
      <c r="C331" s="191" t="str">
        <f>+'MDO. TRABAJO'!H5</f>
        <v>H_trabajadas-OCUP</v>
      </c>
      <c r="D331" s="386" t="str">
        <f>+'MDO. TRABAJO'!H4</f>
        <v>Miles de horas trabajadas - Ocupados</v>
      </c>
      <c r="E331" s="194"/>
      <c r="F331" s="194" t="s">
        <v>928</v>
      </c>
      <c r="G331" s="473"/>
      <c r="H331" s="422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029" t="s">
        <v>567</v>
      </c>
      <c r="AE331" s="1029"/>
      <c r="AF331" s="1029"/>
      <c r="AG331" s="1029"/>
      <c r="AH331" s="1029"/>
      <c r="AI331" s="1029"/>
      <c r="AJ331" s="1029"/>
      <c r="AK331" s="1029"/>
      <c r="AL331" s="1029"/>
      <c r="AM331" s="1029"/>
      <c r="AN331" s="1029"/>
      <c r="AO331" s="1029"/>
      <c r="AP331" s="1029"/>
      <c r="AQ331" s="1029"/>
      <c r="AR331" s="1029"/>
      <c r="AS331" s="1029"/>
      <c r="AT331" s="1029"/>
      <c r="AU331" s="1029"/>
      <c r="AV331" s="1029"/>
      <c r="AW331" s="1027" t="s">
        <v>919</v>
      </c>
      <c r="AX331" s="1027"/>
      <c r="AY331" s="1027"/>
      <c r="AZ331" s="1027"/>
      <c r="BA331" s="1027"/>
      <c r="BB331" s="1027"/>
      <c r="BC331" s="1027"/>
      <c r="BD331" s="1027"/>
      <c r="BE331" s="1027"/>
      <c r="BF331" s="1027"/>
      <c r="BG331" s="1027"/>
      <c r="BH331" s="1027"/>
      <c r="BI331" s="1027"/>
      <c r="BJ331" s="1027"/>
      <c r="BK331" s="1027"/>
      <c r="BL331" s="1027"/>
      <c r="BM331" s="1027"/>
      <c r="BN331" s="1027"/>
      <c r="BO331" s="1027"/>
      <c r="BP331" s="1027"/>
      <c r="BQ331" s="1027"/>
      <c r="BR331" s="1027"/>
      <c r="BS331" s="1027"/>
      <c r="BT331" s="1027"/>
      <c r="BU331" s="1027"/>
      <c r="BV331" s="1027"/>
      <c r="BW331" s="1027"/>
      <c r="BX331" s="1027"/>
    </row>
    <row r="332" spans="1:76" ht="12.75" hidden="1" customHeight="1" outlineLevel="1">
      <c r="A332" s="159"/>
      <c r="B332" s="1"/>
      <c r="C332" s="191" t="str">
        <f>+'MDO. TRABAJO'!I5</f>
        <v>H_trabajadas-ASAL</v>
      </c>
      <c r="D332" s="386" t="str">
        <f>+'MDO. TRABAJO'!I4</f>
        <v>Miles de  horas trabajadas - Asalariados</v>
      </c>
      <c r="E332" s="194"/>
      <c r="F332" s="194" t="s">
        <v>928</v>
      </c>
      <c r="G332" s="473"/>
      <c r="H332" s="422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029" t="s">
        <v>567</v>
      </c>
      <c r="AE332" s="1029"/>
      <c r="AF332" s="1029"/>
      <c r="AG332" s="1029"/>
      <c r="AH332" s="1029"/>
      <c r="AI332" s="1029"/>
      <c r="AJ332" s="1029"/>
      <c r="AK332" s="1029"/>
      <c r="AL332" s="1029"/>
      <c r="AM332" s="1029"/>
      <c r="AN332" s="1029"/>
      <c r="AO332" s="1029"/>
      <c r="AP332" s="1029"/>
      <c r="AQ332" s="1029"/>
      <c r="AR332" s="1029"/>
      <c r="AS332" s="1029"/>
      <c r="AT332" s="1029"/>
      <c r="AU332" s="1029"/>
      <c r="AV332" s="1029"/>
      <c r="AW332" s="1027" t="s">
        <v>919</v>
      </c>
      <c r="AX332" s="1027"/>
      <c r="AY332" s="1027"/>
      <c r="AZ332" s="1027"/>
      <c r="BA332" s="1027"/>
      <c r="BB332" s="1027"/>
      <c r="BC332" s="1027"/>
      <c r="BD332" s="1027"/>
      <c r="BE332" s="1027"/>
      <c r="BF332" s="1027"/>
      <c r="BG332" s="1027"/>
      <c r="BH332" s="1027"/>
      <c r="BI332" s="1027"/>
      <c r="BJ332" s="1027"/>
      <c r="BK332" s="1027"/>
      <c r="BL332" s="1027"/>
      <c r="BM332" s="1027"/>
      <c r="BN332" s="1027"/>
      <c r="BO332" s="1027"/>
      <c r="BP332" s="1027"/>
      <c r="BQ332" s="1027"/>
      <c r="BR332" s="1027"/>
      <c r="BS332" s="1027"/>
      <c r="BT332" s="1027"/>
      <c r="BU332" s="1027"/>
      <c r="BV332" s="1027"/>
      <c r="BW332" s="1027"/>
      <c r="BX332" s="1027"/>
    </row>
    <row r="333" spans="1:76" ht="12.75" hidden="1" customHeight="1" outlineLevel="1">
      <c r="A333" s="3"/>
      <c r="B333" s="64"/>
      <c r="C333" s="191" t="str">
        <f>+'MDO. TRABAJO'!J5</f>
        <v>Parados_excl-LgD</v>
      </c>
      <c r="D333" s="386" t="str">
        <f>+'MDO. TRABAJO'!J4</f>
        <v xml:space="preserve">Parodos excluidos los parados larga de larga duración </v>
      </c>
      <c r="E333" s="153"/>
      <c r="F333" s="194" t="s">
        <v>586</v>
      </c>
      <c r="G333" s="162"/>
      <c r="H333" s="196"/>
      <c r="I333" s="1029" t="s">
        <v>568</v>
      </c>
      <c r="J333" s="1029"/>
      <c r="K333" s="1029"/>
      <c r="L333" s="1029"/>
      <c r="M333" s="1029"/>
      <c r="N333" s="1029"/>
      <c r="O333" s="1029"/>
      <c r="P333" s="1029"/>
      <c r="Q333" s="1029"/>
      <c r="R333" s="1029"/>
      <c r="S333" s="1029"/>
      <c r="T333" s="1029"/>
      <c r="U333" s="1029"/>
      <c r="V333" s="1029"/>
      <c r="W333" s="1029"/>
      <c r="X333" s="1029"/>
      <c r="Y333" s="1029"/>
      <c r="Z333" s="1029"/>
      <c r="AA333" s="1029"/>
      <c r="AB333" s="1029"/>
      <c r="AC333" s="1029"/>
      <c r="AD333" s="1029"/>
      <c r="AE333" s="1027" t="s">
        <v>571</v>
      </c>
      <c r="AF333" s="1027"/>
      <c r="AG333" s="1027"/>
      <c r="AH333" s="1027"/>
      <c r="AI333" s="1027"/>
      <c r="AJ333" s="1027"/>
      <c r="AK333" s="1027"/>
      <c r="AL333" s="1027"/>
      <c r="AM333" s="1027"/>
      <c r="AN333" s="1027"/>
      <c r="AO333" s="1027"/>
      <c r="AP333" s="1027"/>
      <c r="AQ333" s="1027"/>
      <c r="AR333" s="1027"/>
      <c r="AS333" s="1027"/>
      <c r="AT333" s="1027"/>
      <c r="AU333" s="1027"/>
      <c r="AV333" s="1027"/>
      <c r="AW333" s="1027"/>
      <c r="AX333" s="1027"/>
      <c r="AY333" s="1027"/>
      <c r="AZ333" s="1027"/>
      <c r="BA333" s="1027"/>
      <c r="BB333" s="1027"/>
      <c r="BC333" s="1027"/>
      <c r="BD333" s="1027"/>
      <c r="BE333" s="1027"/>
      <c r="BF333" s="1027"/>
      <c r="BG333" s="1027"/>
      <c r="BH333" s="1027"/>
      <c r="BI333" s="1027"/>
      <c r="BJ333" s="1027"/>
      <c r="BK333" s="1027"/>
      <c r="BL333" s="1027"/>
      <c r="BM333" s="1027"/>
      <c r="BN333" s="1027"/>
      <c r="BO333" s="1027"/>
      <c r="BP333" s="1027"/>
      <c r="BQ333" s="1027"/>
      <c r="BR333" s="1027"/>
      <c r="BS333" s="1027"/>
      <c r="BT333" s="1027"/>
      <c r="BU333" s="1027"/>
      <c r="BV333" s="1027"/>
      <c r="BW333" s="1027"/>
      <c r="BX333" s="1027"/>
    </row>
    <row r="334" spans="1:76" ht="12.75" hidden="1" customHeight="1" outlineLevel="1">
      <c r="A334" s="3"/>
      <c r="B334" s="1"/>
      <c r="C334" s="191" t="str">
        <f>+'MDO. TRABAJO'!K5</f>
        <v>Parados_LgD</v>
      </c>
      <c r="D334" s="386" t="str">
        <f>+'MDO. TRABAJO'!K4</f>
        <v>Parodos de larga duración (LgD)</v>
      </c>
      <c r="E334" s="153"/>
      <c r="F334" s="194" t="s">
        <v>586</v>
      </c>
      <c r="G334" s="162"/>
      <c r="H334" s="196"/>
      <c r="I334" s="1028" t="s">
        <v>570</v>
      </c>
      <c r="J334" s="1028"/>
      <c r="K334" s="1028"/>
      <c r="L334" s="1028"/>
      <c r="M334" s="1028"/>
      <c r="N334" s="1028"/>
      <c r="O334" s="1028"/>
      <c r="P334" s="1028"/>
      <c r="Q334" s="1028"/>
      <c r="R334" s="1028"/>
      <c r="S334" s="1028"/>
      <c r="T334" s="1028"/>
      <c r="U334" s="1028"/>
      <c r="V334" s="1028"/>
      <c r="W334" s="1028"/>
      <c r="X334" s="1028"/>
      <c r="Y334" s="1028"/>
      <c r="Z334" s="1028"/>
      <c r="AA334" s="1028"/>
      <c r="AB334" s="1028"/>
      <c r="AC334" s="1028"/>
      <c r="AD334" s="1028"/>
      <c r="AE334" s="1028"/>
      <c r="AF334" s="1028"/>
      <c r="AG334" s="1028"/>
      <c r="AH334" s="1028"/>
      <c r="AI334" s="1028"/>
      <c r="AJ334" s="1028"/>
      <c r="AK334" s="1028"/>
      <c r="AL334" s="1028"/>
      <c r="AM334" s="1028"/>
      <c r="AN334" s="1028"/>
      <c r="AO334" s="1028"/>
      <c r="AP334" s="1028"/>
      <c r="AQ334" s="1028"/>
      <c r="AR334" s="1028"/>
      <c r="AS334" s="1028"/>
      <c r="AT334" s="1028"/>
      <c r="AU334" s="1028"/>
      <c r="AV334" s="1028"/>
      <c r="AW334" s="1028"/>
      <c r="AX334" s="1028"/>
      <c r="AY334" s="1028"/>
      <c r="AZ334" s="1028"/>
      <c r="BA334" s="1028"/>
      <c r="BB334" s="1028"/>
      <c r="BC334" s="1028"/>
      <c r="BD334" s="1028"/>
      <c r="BE334" s="1028"/>
      <c r="BF334" s="1028"/>
      <c r="BG334" s="1028"/>
      <c r="BH334" s="1028"/>
      <c r="BI334" s="1028"/>
      <c r="BJ334" s="1028"/>
      <c r="BK334" s="1028"/>
      <c r="BL334" s="1028"/>
      <c r="BM334" s="1028"/>
      <c r="BN334" s="1028"/>
      <c r="BO334" s="1028"/>
      <c r="BP334" s="1028"/>
      <c r="BQ334" s="1028"/>
      <c r="BR334" s="1028"/>
      <c r="BS334" s="1028"/>
      <c r="BT334" s="1028"/>
      <c r="BU334" s="1028"/>
      <c r="BV334" s="1028"/>
      <c r="BW334" s="1028"/>
      <c r="BX334" s="1028"/>
    </row>
    <row r="335" spans="1:76" ht="12.75" hidden="1" customHeight="1" outlineLevel="1">
      <c r="A335" s="3"/>
      <c r="B335" s="1"/>
      <c r="C335" s="191" t="str">
        <f>+'MDO. TRABAJO'!L5</f>
        <v>U</v>
      </c>
      <c r="D335" s="386" t="str">
        <f>+'MDO. TRABAJO'!L4</f>
        <v>Tasa de paro (EPA)</v>
      </c>
      <c r="E335" s="194" t="s">
        <v>613</v>
      </c>
      <c r="F335" s="194" t="s">
        <v>38</v>
      </c>
      <c r="G335" s="162"/>
      <c r="H335" s="196"/>
      <c r="I335" s="1029" t="s">
        <v>569</v>
      </c>
      <c r="J335" s="1029"/>
      <c r="K335" s="1029"/>
      <c r="L335" s="1029"/>
      <c r="M335" s="1029"/>
      <c r="N335" s="1029"/>
      <c r="O335" s="1029"/>
      <c r="P335" s="1029"/>
      <c r="Q335" s="1029"/>
      <c r="R335" s="1029"/>
      <c r="S335" s="1029"/>
      <c r="T335" s="1029"/>
      <c r="U335" s="1029"/>
      <c r="V335" s="1029"/>
      <c r="W335" s="1029"/>
      <c r="X335" s="1029"/>
      <c r="Y335" s="1029"/>
      <c r="Z335" s="1029"/>
      <c r="AA335" s="1029"/>
      <c r="AB335" s="1029"/>
      <c r="AC335" s="1029"/>
      <c r="AD335" s="1027" t="s">
        <v>248</v>
      </c>
      <c r="AE335" s="1027"/>
      <c r="AF335" s="1027"/>
      <c r="AG335" s="1027"/>
      <c r="AH335" s="1027"/>
      <c r="AI335" s="1027"/>
      <c r="AJ335" s="1027"/>
      <c r="AK335" s="1027"/>
      <c r="AL335" s="1027"/>
      <c r="AM335" s="1027"/>
      <c r="AN335" s="1027"/>
      <c r="AO335" s="1027"/>
      <c r="AP335" s="1027"/>
      <c r="AQ335" s="1027"/>
      <c r="AR335" s="1027"/>
      <c r="AS335" s="1027"/>
      <c r="AT335" s="1027"/>
      <c r="AU335" s="1027"/>
      <c r="AV335" s="1027"/>
      <c r="AW335" s="1027"/>
      <c r="AX335" s="1027"/>
      <c r="AY335" s="1027"/>
      <c r="AZ335" s="1027"/>
      <c r="BA335" s="1027"/>
      <c r="BB335" s="1027"/>
      <c r="BC335" s="1027"/>
      <c r="BD335" s="1027"/>
      <c r="BE335" s="1027"/>
      <c r="BF335" s="1027"/>
      <c r="BG335" s="1027"/>
      <c r="BH335" s="1027"/>
      <c r="BI335" s="1027"/>
      <c r="BJ335" s="1027"/>
      <c r="BK335" s="1027"/>
      <c r="BL335" s="1027"/>
      <c r="BM335" s="1027"/>
      <c r="BN335" s="1027"/>
      <c r="BO335" s="1027"/>
      <c r="BP335" s="1027"/>
      <c r="BQ335" s="1027"/>
      <c r="BR335" s="1027"/>
      <c r="BS335" s="1027"/>
      <c r="BT335" s="1027"/>
      <c r="BU335" s="1027"/>
      <c r="BV335" s="1027"/>
      <c r="BW335" s="1027"/>
      <c r="BX335" s="1027"/>
    </row>
    <row r="336" spans="1:76" ht="12.75" hidden="1" customHeight="1" outlineLevel="1">
      <c r="A336" s="3"/>
      <c r="B336" s="64"/>
      <c r="C336" s="191" t="str">
        <f>+'MDO. TRABAJO'!M5</f>
        <v>U_excl_LgD</v>
      </c>
      <c r="D336" s="386" t="str">
        <f>+'MDO. TRABAJO'!M4</f>
        <v>Tasa de paro de desempleados excluidos los desempleados de larga duración</v>
      </c>
      <c r="E336" s="194" t="s">
        <v>613</v>
      </c>
      <c r="F336" s="194" t="s">
        <v>38</v>
      </c>
      <c r="G336" s="162"/>
      <c r="H336" s="196"/>
      <c r="I336" s="1029" t="s">
        <v>574</v>
      </c>
      <c r="J336" s="1029"/>
      <c r="K336" s="1029"/>
      <c r="L336" s="1029"/>
      <c r="M336" s="1029"/>
      <c r="N336" s="1029"/>
      <c r="O336" s="1029"/>
      <c r="P336" s="1029"/>
      <c r="Q336" s="1029"/>
      <c r="R336" s="1029"/>
      <c r="S336" s="1029"/>
      <c r="T336" s="1029"/>
      <c r="U336" s="1029"/>
      <c r="V336" s="1029"/>
      <c r="W336" s="1029"/>
      <c r="X336" s="1029"/>
      <c r="Y336" s="1029"/>
      <c r="Z336" s="1029"/>
      <c r="AA336" s="1029"/>
      <c r="AB336" s="1029"/>
      <c r="AC336" s="1029"/>
      <c r="AD336" s="1029"/>
      <c r="AE336" s="1029"/>
      <c r="AF336" s="1029"/>
      <c r="AG336" s="1029"/>
      <c r="AH336" s="1029"/>
      <c r="AI336" s="1029"/>
      <c r="AJ336" s="1029"/>
      <c r="AK336" s="1029"/>
      <c r="AL336" s="1029"/>
      <c r="AM336" s="1029"/>
      <c r="AN336" s="1029"/>
      <c r="AO336" s="1029"/>
      <c r="AP336" s="1029"/>
      <c r="AQ336" s="1029"/>
      <c r="AR336" s="1029"/>
      <c r="AS336" s="1029"/>
      <c r="AT336" s="1029"/>
      <c r="AU336" s="1029"/>
      <c r="AV336" s="1029"/>
      <c r="AW336" s="1029"/>
      <c r="AX336" s="1029"/>
      <c r="AY336" s="1029"/>
      <c r="AZ336" s="1029"/>
      <c r="BA336" s="1029"/>
      <c r="BB336" s="1029"/>
      <c r="BC336" s="1029"/>
      <c r="BD336" s="1029"/>
      <c r="BE336" s="1029"/>
      <c r="BF336" s="1029"/>
      <c r="BG336" s="1029"/>
      <c r="BH336" s="1029"/>
      <c r="BI336" s="1029"/>
      <c r="BJ336" s="1029"/>
      <c r="BK336" s="1029"/>
      <c r="BL336" s="1029"/>
      <c r="BM336" s="1029"/>
      <c r="BN336" s="1029"/>
      <c r="BO336" s="1029"/>
      <c r="BP336" s="1029"/>
      <c r="BQ336" s="1029"/>
      <c r="BR336" s="1029"/>
      <c r="BS336" s="1029"/>
      <c r="BT336" s="1029"/>
      <c r="BU336" s="1029"/>
      <c r="BV336" s="1029"/>
      <c r="BW336" s="1029"/>
      <c r="BX336" s="1029"/>
    </row>
    <row r="337" spans="1:76" ht="12.75" hidden="1" customHeight="1" outlineLevel="1">
      <c r="A337" s="3"/>
      <c r="B337" s="1"/>
      <c r="C337" s="423" t="str">
        <f>+'MDO. TRABAJO'!N5</f>
        <v>U_LgD</v>
      </c>
      <c r="D337" s="423" t="str">
        <f>+'MDO. TRABAJO'!N4</f>
        <v>Tasa de paro de desempleados de larga duración</v>
      </c>
      <c r="E337" s="194" t="s">
        <v>613</v>
      </c>
      <c r="F337" s="194" t="s">
        <v>38</v>
      </c>
      <c r="I337" s="1029" t="s">
        <v>573</v>
      </c>
      <c r="J337" s="1029"/>
      <c r="K337" s="1029"/>
      <c r="L337" s="1029"/>
      <c r="M337" s="1029"/>
      <c r="N337" s="1029"/>
      <c r="O337" s="1029"/>
      <c r="P337" s="1029"/>
      <c r="Q337" s="1029"/>
      <c r="R337" s="1029"/>
      <c r="S337" s="1029"/>
      <c r="T337" s="1029"/>
      <c r="U337" s="1029"/>
      <c r="V337" s="1029"/>
      <c r="W337" s="1029"/>
      <c r="X337" s="1029"/>
      <c r="Y337" s="1029"/>
      <c r="Z337" s="1029"/>
      <c r="AA337" s="1029"/>
      <c r="AB337" s="1029"/>
      <c r="AC337" s="1029"/>
      <c r="AD337" s="1029"/>
      <c r="AE337" s="1029"/>
      <c r="AF337" s="1029"/>
      <c r="AG337" s="1029"/>
      <c r="AH337" s="1029"/>
      <c r="AI337" s="1029"/>
      <c r="AJ337" s="1029"/>
      <c r="AK337" s="1029"/>
      <c r="AL337" s="1029"/>
      <c r="AM337" s="1029"/>
      <c r="AN337" s="1029"/>
      <c r="AO337" s="1029"/>
      <c r="AP337" s="1029"/>
      <c r="AQ337" s="1029"/>
      <c r="AR337" s="1029"/>
      <c r="AS337" s="1029"/>
      <c r="AT337" s="1029"/>
      <c r="AU337" s="1029"/>
      <c r="AV337" s="1029"/>
      <c r="AW337" s="1029"/>
      <c r="AX337" s="1029"/>
      <c r="AY337" s="1029"/>
      <c r="AZ337" s="1029"/>
      <c r="BA337" s="1029"/>
      <c r="BB337" s="1029"/>
      <c r="BC337" s="1029"/>
      <c r="BD337" s="1029"/>
      <c r="BE337" s="1029"/>
      <c r="BF337" s="1029"/>
      <c r="BG337" s="1029"/>
      <c r="BH337" s="1029"/>
      <c r="BI337" s="1029"/>
      <c r="BJ337" s="1029"/>
      <c r="BK337" s="1029"/>
      <c r="BL337" s="1029"/>
      <c r="BM337" s="1029"/>
      <c r="BN337" s="1029"/>
      <c r="BO337" s="1029"/>
      <c r="BP337" s="1029"/>
      <c r="BQ337" s="1029"/>
      <c r="BR337" s="1029"/>
      <c r="BS337" s="1029"/>
      <c r="BT337" s="1029"/>
      <c r="BU337" s="1029"/>
      <c r="BV337" s="1029"/>
      <c r="BW337" s="1029"/>
      <c r="BX337" s="1029"/>
    </row>
    <row r="338" spans="1:76" ht="12.75" hidden="1" customHeight="1" outlineLevel="1">
      <c r="A338" s="3"/>
      <c r="B338" s="1"/>
      <c r="C338" s="446"/>
      <c r="D338" s="446"/>
    </row>
    <row r="339" spans="1:76" collapsed="1">
      <c r="E339" s="107"/>
      <c r="F339" s="107"/>
    </row>
    <row r="340" spans="1:76" ht="12.75" customHeight="1">
      <c r="A340" s="158" t="s">
        <v>124</v>
      </c>
      <c r="B340" s="408" t="str">
        <f>+OCUPADOS!B1</f>
        <v>CUADRO 26:    OCUPADOS POR RAMAS DE ACTIVIDAD</v>
      </c>
      <c r="C340" s="411"/>
      <c r="D340" s="409"/>
      <c r="E340" s="409"/>
      <c r="F340" s="410"/>
      <c r="G340" s="410"/>
      <c r="H340" s="1024"/>
      <c r="I340" s="1025"/>
      <c r="J340" s="1025"/>
      <c r="K340" s="1025"/>
      <c r="L340" s="1025"/>
      <c r="M340" s="1025"/>
      <c r="N340" s="1025"/>
      <c r="O340" s="1025"/>
      <c r="P340" s="1025"/>
      <c r="Q340" s="1025"/>
      <c r="R340" s="1025"/>
      <c r="S340" s="1025"/>
      <c r="T340" s="1025"/>
      <c r="U340" s="1025"/>
      <c r="V340" s="1025"/>
      <c r="W340" s="1025"/>
      <c r="X340" s="1025"/>
      <c r="Y340" s="1025"/>
      <c r="Z340" s="1025"/>
      <c r="AA340" s="1025"/>
      <c r="AB340" s="1025"/>
      <c r="AC340" s="1025"/>
      <c r="AD340" s="1025"/>
      <c r="AE340" s="1025"/>
      <c r="AF340" s="1025"/>
      <c r="AG340" s="1025"/>
      <c r="AH340" s="1025"/>
      <c r="AI340" s="1025"/>
      <c r="AJ340" s="1025"/>
      <c r="AK340" s="1025"/>
      <c r="AL340" s="1025"/>
      <c r="AM340" s="1025"/>
      <c r="AN340" s="1025"/>
      <c r="AO340" s="1025"/>
      <c r="AP340" s="1025"/>
      <c r="AQ340" s="1025"/>
      <c r="AR340" s="1025"/>
      <c r="AS340" s="1025"/>
      <c r="AT340" s="1025"/>
      <c r="AU340" s="1025"/>
      <c r="AV340" s="1025"/>
      <c r="AW340" s="1025"/>
      <c r="AX340" s="1025"/>
      <c r="AY340" s="1025"/>
      <c r="AZ340" s="1025"/>
      <c r="BA340" s="1025"/>
      <c r="BB340" s="1025"/>
      <c r="BC340" s="1025"/>
      <c r="BD340" s="1025"/>
      <c r="BE340" s="1025"/>
      <c r="BF340" s="1025"/>
      <c r="BG340" s="1025"/>
      <c r="BH340" s="1025"/>
      <c r="BI340" s="1025"/>
      <c r="BJ340" s="1025"/>
      <c r="BK340" s="1025"/>
      <c r="BL340" s="1025"/>
      <c r="BM340" s="1025"/>
      <c r="BN340" s="1025"/>
      <c r="BO340" s="1025"/>
      <c r="BP340" s="1025"/>
      <c r="BQ340" s="1025"/>
      <c r="BR340" s="1025"/>
      <c r="BS340" s="1025"/>
      <c r="BT340" s="1025"/>
      <c r="BU340" s="1025"/>
      <c r="BV340" s="1025"/>
      <c r="BW340" s="1025"/>
      <c r="BX340" s="1025"/>
    </row>
    <row r="341" spans="1:76" ht="12.75" hidden="1" customHeight="1" outlineLevel="1">
      <c r="A341" s="163"/>
      <c r="B341" s="184"/>
      <c r="C341" s="185"/>
      <c r="D341" s="184"/>
      <c r="E341" s="184"/>
      <c r="F341" s="184"/>
      <c r="G341" s="180"/>
      <c r="H341" s="193"/>
      <c r="I341" s="193"/>
      <c r="J341" s="193"/>
      <c r="K341" s="193"/>
      <c r="L341" s="193"/>
      <c r="M341" s="193"/>
      <c r="N341" s="193"/>
      <c r="O341" s="193"/>
      <c r="P341" s="193"/>
      <c r="Q341" s="193"/>
      <c r="R341" s="193"/>
      <c r="S341" s="193"/>
      <c r="T341" s="193"/>
      <c r="U341" s="193"/>
      <c r="V341" s="193"/>
      <c r="W341" s="193"/>
      <c r="X341" s="193"/>
      <c r="Y341" s="193"/>
      <c r="Z341" s="193"/>
      <c r="AA341" s="193"/>
      <c r="AB341" s="193"/>
      <c r="AC341" s="193"/>
      <c r="AD341" s="193"/>
      <c r="AE341" s="193"/>
      <c r="AF341" s="193"/>
      <c r="AG341" s="193"/>
      <c r="AH341" s="193"/>
      <c r="AI341" s="193"/>
      <c r="AJ341" s="193"/>
      <c r="AK341" s="193"/>
      <c r="AL341" s="193"/>
      <c r="AM341" s="193"/>
      <c r="AN341" s="193"/>
      <c r="AO341" s="193"/>
      <c r="AP341" s="193"/>
      <c r="AQ341" s="193"/>
      <c r="AR341" s="193"/>
      <c r="AS341" s="193"/>
      <c r="AT341" s="193"/>
      <c r="AU341" s="193"/>
      <c r="AV341" s="193"/>
      <c r="AW341" s="193"/>
      <c r="AX341" s="193"/>
      <c r="AY341" s="193"/>
      <c r="AZ341" s="193"/>
      <c r="BA341" s="193"/>
      <c r="BB341" s="193"/>
      <c r="BC341" s="193"/>
      <c r="BD341" s="193"/>
      <c r="BE341" s="193"/>
      <c r="BF341" s="193"/>
      <c r="BG341" s="193"/>
      <c r="BH341" s="193"/>
      <c r="BI341" s="193"/>
    </row>
    <row r="342" spans="1:76" ht="12.75" hidden="1" customHeight="1" outlineLevel="1">
      <c r="A342" s="163"/>
      <c r="B342" s="184"/>
      <c r="C342" s="184" t="str">
        <f>+OCUPADOS!B5</f>
        <v>Ocupados</v>
      </c>
      <c r="D342" s="184" t="str">
        <f>+OCUPADOS!B4</f>
        <v>Ocupados</v>
      </c>
      <c r="E342" s="194"/>
      <c r="F342" s="194" t="s">
        <v>586</v>
      </c>
      <c r="G342" s="473"/>
      <c r="H342" s="161"/>
      <c r="I342" s="1027" t="s">
        <v>569</v>
      </c>
      <c r="J342" s="1027"/>
      <c r="K342" s="1027"/>
      <c r="L342" s="1027"/>
      <c r="M342" s="1027"/>
      <c r="N342" s="1027"/>
      <c r="O342" s="1027"/>
      <c r="P342" s="1027"/>
      <c r="Q342" s="1027"/>
      <c r="R342" s="1027"/>
      <c r="S342" s="1027"/>
      <c r="T342" s="1027"/>
      <c r="U342" s="1027"/>
      <c r="V342" s="1027"/>
      <c r="W342" s="1027"/>
      <c r="X342" s="1027"/>
      <c r="Y342" s="1029" t="s">
        <v>575</v>
      </c>
      <c r="Z342" s="1029"/>
      <c r="AA342" s="1029"/>
      <c r="AB342" s="1029"/>
      <c r="AC342" s="1029"/>
      <c r="AD342" s="1029"/>
      <c r="AE342" s="1029"/>
      <c r="AF342" s="1029"/>
      <c r="AG342" s="1029"/>
      <c r="AH342" s="1029"/>
      <c r="AI342" s="1029"/>
      <c r="AJ342" s="1029"/>
      <c r="AK342" s="1029"/>
      <c r="AL342" s="1029"/>
      <c r="AM342" s="1029"/>
      <c r="AN342" s="1029"/>
      <c r="AO342" s="1029"/>
      <c r="AP342" s="1029"/>
      <c r="AQ342" s="1029"/>
      <c r="AR342" s="1029"/>
      <c r="AS342" s="1029"/>
      <c r="AT342" s="1029"/>
      <c r="AU342" s="1029"/>
      <c r="AV342" s="1029"/>
      <c r="AW342" s="1027" t="s">
        <v>919</v>
      </c>
      <c r="AX342" s="1027"/>
      <c r="AY342" s="1027"/>
      <c r="AZ342" s="1027"/>
      <c r="BA342" s="1027"/>
      <c r="BB342" s="1027"/>
      <c r="BC342" s="1027"/>
      <c r="BD342" s="1027"/>
      <c r="BE342" s="1027"/>
      <c r="BF342" s="1027"/>
      <c r="BG342" s="1027"/>
      <c r="BH342" s="1027"/>
      <c r="BI342" s="1027"/>
      <c r="BJ342" s="1027"/>
      <c r="BK342" s="1027"/>
      <c r="BL342" s="1027"/>
      <c r="BM342" s="1027"/>
      <c r="BN342" s="1027"/>
      <c r="BO342" s="1027"/>
      <c r="BP342" s="1027"/>
      <c r="BQ342" s="1027"/>
      <c r="BR342" s="1027"/>
      <c r="BS342" s="1027"/>
      <c r="BT342" s="1027"/>
      <c r="BU342" s="1027"/>
      <c r="BV342" s="1027"/>
      <c r="BW342" s="1027"/>
      <c r="BX342" s="1027"/>
    </row>
    <row r="343" spans="1:76" ht="12.75" hidden="1" customHeight="1" outlineLevel="1">
      <c r="A343" s="163"/>
      <c r="B343" s="184"/>
      <c r="C343" s="184" t="str">
        <f>+OCUPADOS!C5</f>
        <v>Ocup.AGR</v>
      </c>
      <c r="D343" s="184" t="str">
        <f>+OCUPADOS!C4</f>
        <v>Ocupados en agricultura, ganadería, selvicultura y pesca</v>
      </c>
      <c r="E343" s="194"/>
      <c r="F343" s="194" t="s">
        <v>586</v>
      </c>
      <c r="G343" s="473"/>
      <c r="H343" s="167"/>
      <c r="I343" s="1033" t="s">
        <v>251</v>
      </c>
      <c r="J343" s="1033"/>
      <c r="K343" s="1033"/>
      <c r="L343" s="1033"/>
      <c r="M343" s="1033"/>
      <c r="N343" s="1033"/>
      <c r="O343" s="1033"/>
      <c r="P343" s="1033"/>
      <c r="Q343" s="1033"/>
      <c r="R343" s="1033"/>
      <c r="S343" s="1033"/>
      <c r="T343" s="1033"/>
      <c r="U343" s="1033"/>
      <c r="V343" s="1033"/>
      <c r="W343" s="1033"/>
      <c r="X343" s="1033"/>
      <c r="Y343" s="1033"/>
      <c r="Z343" s="1033"/>
      <c r="AA343" s="1033"/>
      <c r="AB343" s="1033"/>
      <c r="AC343" s="1033"/>
      <c r="AD343" s="1033"/>
      <c r="AE343" s="1033"/>
      <c r="AF343" s="1033"/>
      <c r="AG343" s="1033"/>
      <c r="AH343" s="1022" t="s">
        <v>578</v>
      </c>
      <c r="AI343" s="1022"/>
      <c r="AJ343" s="1022"/>
      <c r="AK343" s="1022"/>
      <c r="AL343" s="1022"/>
      <c r="AM343" s="1022"/>
      <c r="AN343" s="1022"/>
      <c r="AO343" s="1022"/>
      <c r="AP343" s="1022"/>
      <c r="AQ343" s="1022"/>
      <c r="AR343" s="1022"/>
      <c r="AS343" s="1022"/>
      <c r="AT343" s="1022"/>
      <c r="AU343" s="1022"/>
      <c r="AV343" s="1022"/>
      <c r="AW343" s="1027" t="s">
        <v>919</v>
      </c>
      <c r="AX343" s="1027"/>
      <c r="AY343" s="1027"/>
      <c r="AZ343" s="1027"/>
      <c r="BA343" s="1027"/>
      <c r="BB343" s="1027"/>
      <c r="BC343" s="1027"/>
      <c r="BD343" s="1027"/>
      <c r="BE343" s="1027"/>
      <c r="BF343" s="1027"/>
      <c r="BG343" s="1027"/>
      <c r="BH343" s="1027"/>
      <c r="BI343" s="1027"/>
      <c r="BJ343" s="1027"/>
      <c r="BK343" s="1027"/>
      <c r="BL343" s="1027"/>
      <c r="BM343" s="1027"/>
      <c r="BN343" s="1027"/>
      <c r="BO343" s="1027"/>
      <c r="BP343" s="1027"/>
      <c r="BQ343" s="1027"/>
      <c r="BR343" s="1027"/>
      <c r="BS343" s="1027"/>
      <c r="BT343" s="1027"/>
      <c r="BU343" s="1027"/>
      <c r="BV343" s="1027"/>
      <c r="BW343" s="1027"/>
      <c r="BX343" s="1027"/>
    </row>
    <row r="344" spans="1:76" ht="12.75" hidden="1" customHeight="1" outlineLevel="1">
      <c r="A344" s="163"/>
      <c r="B344" s="184"/>
      <c r="C344" s="184" t="str">
        <f>+OCUPADOS!D5</f>
        <v>Ocup.IND</v>
      </c>
      <c r="D344" s="184" t="str">
        <f>+OCUPADOS!D4</f>
        <v>Ocupados en industria</v>
      </c>
      <c r="E344" s="194"/>
      <c r="F344" s="194" t="s">
        <v>586</v>
      </c>
      <c r="G344" s="473"/>
      <c r="H344" s="167"/>
      <c r="I344" s="1033" t="s">
        <v>250</v>
      </c>
      <c r="J344" s="1033"/>
      <c r="K344" s="1033"/>
      <c r="L344" s="1033"/>
      <c r="M344" s="1033"/>
      <c r="N344" s="1033"/>
      <c r="O344" s="1033"/>
      <c r="P344" s="1033"/>
      <c r="Q344" s="1033"/>
      <c r="R344" s="1033"/>
      <c r="S344" s="1033"/>
      <c r="T344" s="1033"/>
      <c r="U344" s="1033"/>
      <c r="V344" s="1033"/>
      <c r="W344" s="1033"/>
      <c r="X344" s="1033"/>
      <c r="Y344" s="1033"/>
      <c r="Z344" s="1033"/>
      <c r="AA344" s="1033"/>
      <c r="AB344" s="1033"/>
      <c r="AC344" s="1033"/>
      <c r="AD344" s="1033"/>
      <c r="AE344" s="1033"/>
      <c r="AF344" s="1033"/>
      <c r="AG344" s="1033"/>
      <c r="AH344" s="1022" t="s">
        <v>578</v>
      </c>
      <c r="AI344" s="1022"/>
      <c r="AJ344" s="1022"/>
      <c r="AK344" s="1022"/>
      <c r="AL344" s="1022"/>
      <c r="AM344" s="1022"/>
      <c r="AN344" s="1022"/>
      <c r="AO344" s="1022"/>
      <c r="AP344" s="1022"/>
      <c r="AQ344" s="1022"/>
      <c r="AR344" s="1022"/>
      <c r="AS344" s="1022"/>
      <c r="AT344" s="1022"/>
      <c r="AU344" s="1022"/>
      <c r="AV344" s="1022"/>
      <c r="AW344" s="1027" t="s">
        <v>919</v>
      </c>
      <c r="AX344" s="1027"/>
      <c r="AY344" s="1027"/>
      <c r="AZ344" s="1027"/>
      <c r="BA344" s="1027"/>
      <c r="BB344" s="1027"/>
      <c r="BC344" s="1027"/>
      <c r="BD344" s="1027"/>
      <c r="BE344" s="1027"/>
      <c r="BF344" s="1027"/>
      <c r="BG344" s="1027"/>
      <c r="BH344" s="1027"/>
      <c r="BI344" s="1027"/>
      <c r="BJ344" s="1027"/>
      <c r="BK344" s="1027"/>
      <c r="BL344" s="1027"/>
      <c r="BM344" s="1027"/>
      <c r="BN344" s="1027"/>
      <c r="BO344" s="1027"/>
      <c r="BP344" s="1027"/>
      <c r="BQ344" s="1027"/>
      <c r="BR344" s="1027"/>
      <c r="BS344" s="1027"/>
      <c r="BT344" s="1027"/>
      <c r="BU344" s="1027"/>
      <c r="BV344" s="1027"/>
      <c r="BW344" s="1027"/>
      <c r="BX344" s="1027"/>
    </row>
    <row r="345" spans="1:76" ht="12.75" hidden="1" customHeight="1" outlineLevel="1">
      <c r="A345" s="163"/>
      <c r="B345" s="184"/>
      <c r="C345" s="184" t="str">
        <f>+OCUPADOS!E5</f>
        <v>Ocup.ENE</v>
      </c>
      <c r="D345" s="184" t="str">
        <f>+OCUPADOS!E4</f>
        <v>Ocupados en industria energética</v>
      </c>
      <c r="E345" s="194"/>
      <c r="F345" s="194" t="s">
        <v>586</v>
      </c>
      <c r="G345" s="473"/>
      <c r="H345" s="166"/>
      <c r="I345" s="428"/>
      <c r="J345" s="428"/>
      <c r="K345" s="428"/>
      <c r="L345" s="428"/>
      <c r="M345" s="428"/>
      <c r="N345" s="428"/>
      <c r="O345" s="428"/>
      <c r="P345" s="428"/>
      <c r="Q345" s="428"/>
      <c r="R345" s="428"/>
      <c r="S345" s="428"/>
      <c r="T345" s="428"/>
      <c r="U345" s="428"/>
      <c r="V345" s="428"/>
      <c r="W345" s="428"/>
      <c r="X345" s="428"/>
      <c r="Y345" s="428"/>
      <c r="Z345" s="428"/>
      <c r="AA345" s="428"/>
      <c r="AB345" s="428"/>
      <c r="AC345" s="428"/>
      <c r="AD345" s="428"/>
      <c r="AE345" s="428"/>
      <c r="AF345" s="428"/>
      <c r="AG345" s="428"/>
      <c r="AH345" s="1022" t="s">
        <v>578</v>
      </c>
      <c r="AI345" s="1022"/>
      <c r="AJ345" s="1022"/>
      <c r="AK345" s="1022"/>
      <c r="AL345" s="1022"/>
      <c r="AM345" s="1022"/>
      <c r="AN345" s="1022"/>
      <c r="AO345" s="1022"/>
      <c r="AP345" s="1022"/>
      <c r="AQ345" s="1022"/>
      <c r="AR345" s="1022"/>
      <c r="AS345" s="1022"/>
      <c r="AT345" s="1022"/>
      <c r="AU345" s="1022"/>
      <c r="AV345" s="1022"/>
      <c r="AW345" s="1027" t="s">
        <v>919</v>
      </c>
      <c r="AX345" s="1027"/>
      <c r="AY345" s="1027"/>
      <c r="AZ345" s="1027"/>
      <c r="BA345" s="1027"/>
      <c r="BB345" s="1027"/>
      <c r="BC345" s="1027"/>
      <c r="BD345" s="1027"/>
      <c r="BE345" s="1027"/>
      <c r="BF345" s="1027"/>
      <c r="BG345" s="1027"/>
      <c r="BH345" s="1027"/>
      <c r="BI345" s="1027"/>
      <c r="BJ345" s="1027"/>
      <c r="BK345" s="1027"/>
      <c r="BL345" s="1027"/>
      <c r="BM345" s="1027"/>
      <c r="BN345" s="1027"/>
      <c r="BO345" s="1027"/>
      <c r="BP345" s="1027"/>
      <c r="BQ345" s="1027"/>
      <c r="BR345" s="1027"/>
      <c r="BS345" s="1027"/>
      <c r="BT345" s="1027"/>
      <c r="BU345" s="1027"/>
      <c r="BV345" s="1027"/>
      <c r="BW345" s="1027"/>
      <c r="BX345" s="1027"/>
    </row>
    <row r="346" spans="1:76" ht="12.75" hidden="1" customHeight="1" outlineLevel="1">
      <c r="A346" s="163"/>
      <c r="B346" s="184"/>
      <c r="C346" s="184" t="str">
        <f>+OCUPADOS!F5</f>
        <v>Ocup.MANUFACT</v>
      </c>
      <c r="D346" s="184" t="str">
        <f>+OCUPADOS!F4</f>
        <v>Ocupados en industria manufacturera</v>
      </c>
      <c r="E346" s="194"/>
      <c r="F346" s="194" t="s">
        <v>586</v>
      </c>
      <c r="G346" s="473"/>
      <c r="H346" s="166"/>
      <c r="I346" s="428"/>
      <c r="J346" s="428"/>
      <c r="K346" s="428"/>
      <c r="L346" s="428"/>
      <c r="M346" s="428"/>
      <c r="N346" s="428"/>
      <c r="O346" s="428"/>
      <c r="P346" s="428"/>
      <c r="Q346" s="428"/>
      <c r="R346" s="428"/>
      <c r="S346" s="428"/>
      <c r="T346" s="428"/>
      <c r="U346" s="428"/>
      <c r="V346" s="428"/>
      <c r="W346" s="428"/>
      <c r="X346" s="428"/>
      <c r="Y346" s="428"/>
      <c r="Z346" s="428"/>
      <c r="AA346" s="428"/>
      <c r="AB346" s="428"/>
      <c r="AC346" s="428"/>
      <c r="AD346" s="428"/>
      <c r="AE346" s="428"/>
      <c r="AF346" s="428"/>
      <c r="AG346" s="428"/>
      <c r="AH346" s="1022" t="s">
        <v>578</v>
      </c>
      <c r="AI346" s="1022"/>
      <c r="AJ346" s="1022"/>
      <c r="AK346" s="1022"/>
      <c r="AL346" s="1022"/>
      <c r="AM346" s="1022"/>
      <c r="AN346" s="1022"/>
      <c r="AO346" s="1022"/>
      <c r="AP346" s="1022"/>
      <c r="AQ346" s="1022"/>
      <c r="AR346" s="1022"/>
      <c r="AS346" s="1022"/>
      <c r="AT346" s="1022"/>
      <c r="AU346" s="1022"/>
      <c r="AV346" s="1022"/>
      <c r="AW346" s="1027" t="s">
        <v>919</v>
      </c>
      <c r="AX346" s="1027"/>
      <c r="AY346" s="1027"/>
      <c r="AZ346" s="1027"/>
      <c r="BA346" s="1027"/>
      <c r="BB346" s="1027"/>
      <c r="BC346" s="1027"/>
      <c r="BD346" s="1027"/>
      <c r="BE346" s="1027"/>
      <c r="BF346" s="1027"/>
      <c r="BG346" s="1027"/>
      <c r="BH346" s="1027"/>
      <c r="BI346" s="1027"/>
      <c r="BJ346" s="1027"/>
      <c r="BK346" s="1027"/>
      <c r="BL346" s="1027"/>
      <c r="BM346" s="1027"/>
      <c r="BN346" s="1027"/>
      <c r="BO346" s="1027"/>
      <c r="BP346" s="1027"/>
      <c r="BQ346" s="1027"/>
      <c r="BR346" s="1027"/>
      <c r="BS346" s="1027"/>
      <c r="BT346" s="1027"/>
      <c r="BU346" s="1027"/>
      <c r="BV346" s="1027"/>
      <c r="BW346" s="1027"/>
      <c r="BX346" s="1027"/>
    </row>
    <row r="347" spans="1:76" ht="12.75" hidden="1" customHeight="1" outlineLevel="1">
      <c r="A347" s="163"/>
      <c r="B347" s="184"/>
      <c r="C347" s="184" t="str">
        <f>+OCUPADOS!G5</f>
        <v>Ocup.CONS</v>
      </c>
      <c r="D347" s="184" t="str">
        <f>+OCUPADOS!G4</f>
        <v>Ocupados en construcción</v>
      </c>
      <c r="E347" s="194"/>
      <c r="F347" s="194" t="s">
        <v>586</v>
      </c>
      <c r="G347" s="473"/>
      <c r="H347" s="167"/>
      <c r="I347" s="1033" t="s">
        <v>250</v>
      </c>
      <c r="J347" s="1033"/>
      <c r="K347" s="1033"/>
      <c r="L347" s="1033"/>
      <c r="M347" s="1033"/>
      <c r="N347" s="1033"/>
      <c r="O347" s="1033"/>
      <c r="P347" s="1033"/>
      <c r="Q347" s="1033"/>
      <c r="R347" s="1033"/>
      <c r="S347" s="1033"/>
      <c r="T347" s="1033"/>
      <c r="U347" s="1033"/>
      <c r="V347" s="1033"/>
      <c r="W347" s="1033"/>
      <c r="X347" s="1033"/>
      <c r="Y347" s="1033"/>
      <c r="Z347" s="1033"/>
      <c r="AA347" s="1033"/>
      <c r="AB347" s="1033"/>
      <c r="AC347" s="1033"/>
      <c r="AD347" s="1033"/>
      <c r="AE347" s="1033"/>
      <c r="AF347" s="1033"/>
      <c r="AG347" s="1033"/>
      <c r="AH347" s="1022" t="s">
        <v>578</v>
      </c>
      <c r="AI347" s="1022"/>
      <c r="AJ347" s="1022"/>
      <c r="AK347" s="1022"/>
      <c r="AL347" s="1022"/>
      <c r="AM347" s="1022"/>
      <c r="AN347" s="1022"/>
      <c r="AO347" s="1022"/>
      <c r="AP347" s="1022"/>
      <c r="AQ347" s="1022"/>
      <c r="AR347" s="1022"/>
      <c r="AS347" s="1022"/>
      <c r="AT347" s="1022"/>
      <c r="AU347" s="1022"/>
      <c r="AV347" s="1022"/>
      <c r="AW347" s="1027" t="s">
        <v>919</v>
      </c>
      <c r="AX347" s="1027"/>
      <c r="AY347" s="1027"/>
      <c r="AZ347" s="1027"/>
      <c r="BA347" s="1027"/>
      <c r="BB347" s="1027"/>
      <c r="BC347" s="1027"/>
      <c r="BD347" s="1027"/>
      <c r="BE347" s="1027"/>
      <c r="BF347" s="1027"/>
      <c r="BG347" s="1027"/>
      <c r="BH347" s="1027"/>
      <c r="BI347" s="1027"/>
      <c r="BJ347" s="1027"/>
      <c r="BK347" s="1027"/>
      <c r="BL347" s="1027"/>
      <c r="BM347" s="1027"/>
      <c r="BN347" s="1027"/>
      <c r="BO347" s="1027"/>
      <c r="BP347" s="1027"/>
      <c r="BQ347" s="1027"/>
      <c r="BR347" s="1027"/>
      <c r="BS347" s="1027"/>
      <c r="BT347" s="1027"/>
      <c r="BU347" s="1027"/>
      <c r="BV347" s="1027"/>
      <c r="BW347" s="1027"/>
      <c r="BX347" s="1027"/>
    </row>
    <row r="348" spans="1:76" ht="12.75" hidden="1" customHeight="1" outlineLevel="1">
      <c r="A348" s="163"/>
      <c r="B348" s="184"/>
      <c r="C348" s="184" t="str">
        <f>+OCUPADOS!H5</f>
        <v>Ocup.SER</v>
      </c>
      <c r="D348" s="184" t="str">
        <f>+OCUPADOS!H4</f>
        <v>Ocupados en servicios</v>
      </c>
      <c r="E348" s="194"/>
      <c r="F348" s="194" t="s">
        <v>586</v>
      </c>
      <c r="G348" s="473"/>
      <c r="H348" s="166"/>
      <c r="I348" s="1033" t="s">
        <v>250</v>
      </c>
      <c r="J348" s="1033"/>
      <c r="K348" s="1033"/>
      <c r="L348" s="1033"/>
      <c r="M348" s="1033"/>
      <c r="N348" s="1033"/>
      <c r="O348" s="1033"/>
      <c r="P348" s="1033"/>
      <c r="Q348" s="1033"/>
      <c r="R348" s="1033"/>
      <c r="S348" s="1033"/>
      <c r="T348" s="1033"/>
      <c r="U348" s="1033"/>
      <c r="V348" s="1033"/>
      <c r="W348" s="1033"/>
      <c r="X348" s="1033"/>
      <c r="Y348" s="1033"/>
      <c r="Z348" s="1033"/>
      <c r="AA348" s="1033"/>
      <c r="AB348" s="1033"/>
      <c r="AC348" s="1033"/>
      <c r="AD348" s="1033"/>
      <c r="AE348" s="1033"/>
      <c r="AF348" s="1033"/>
      <c r="AG348" s="1033"/>
      <c r="AH348" s="1022" t="s">
        <v>578</v>
      </c>
      <c r="AI348" s="1022"/>
      <c r="AJ348" s="1022"/>
      <c r="AK348" s="1022"/>
      <c r="AL348" s="1022"/>
      <c r="AM348" s="1022"/>
      <c r="AN348" s="1022"/>
      <c r="AO348" s="1022"/>
      <c r="AP348" s="1022"/>
      <c r="AQ348" s="1022"/>
      <c r="AR348" s="1022"/>
      <c r="AS348" s="1022"/>
      <c r="AT348" s="1022"/>
      <c r="AU348" s="1022"/>
      <c r="AV348" s="1022"/>
      <c r="AW348" s="1027" t="s">
        <v>919</v>
      </c>
      <c r="AX348" s="1027"/>
      <c r="AY348" s="1027"/>
      <c r="AZ348" s="1027"/>
      <c r="BA348" s="1027"/>
      <c r="BB348" s="1027"/>
      <c r="BC348" s="1027"/>
      <c r="BD348" s="1027"/>
      <c r="BE348" s="1027"/>
      <c r="BF348" s="1027"/>
      <c r="BG348" s="1027"/>
      <c r="BH348" s="1027"/>
      <c r="BI348" s="1027"/>
      <c r="BJ348" s="1027"/>
      <c r="BK348" s="1027"/>
      <c r="BL348" s="1027"/>
      <c r="BM348" s="1027"/>
      <c r="BN348" s="1027"/>
      <c r="BO348" s="1027"/>
      <c r="BP348" s="1027"/>
      <c r="BQ348" s="1027"/>
      <c r="BR348" s="1027"/>
      <c r="BS348" s="1027"/>
      <c r="BT348" s="1027"/>
      <c r="BU348" s="1027"/>
      <c r="BV348" s="1027"/>
      <c r="BW348" s="1027"/>
      <c r="BX348" s="1027"/>
    </row>
    <row r="349" spans="1:76" ht="12.75" hidden="1" customHeight="1" outlineLevel="1">
      <c r="A349" s="163"/>
      <c r="B349" s="184"/>
      <c r="C349" s="184" t="str">
        <f>+OCUPADOS!I5</f>
        <v>Ocup.SERDV</v>
      </c>
      <c r="D349" s="184" t="str">
        <f>+OCUPADOS!I4</f>
        <v>Ocupados en servicios destinados a la venta</v>
      </c>
      <c r="E349" s="194"/>
      <c r="F349" s="194" t="s">
        <v>586</v>
      </c>
      <c r="G349" s="473"/>
      <c r="H349" s="167"/>
      <c r="I349" s="166"/>
      <c r="J349" s="166"/>
      <c r="K349" s="166"/>
      <c r="L349" s="166"/>
      <c r="M349" s="166"/>
      <c r="N349" s="166"/>
      <c r="O349" s="166"/>
      <c r="P349" s="166"/>
      <c r="Q349" s="167"/>
      <c r="R349" s="1033" t="s">
        <v>250</v>
      </c>
      <c r="S349" s="1033"/>
      <c r="T349" s="1033"/>
      <c r="U349" s="1033"/>
      <c r="V349" s="1033"/>
      <c r="W349" s="1033"/>
      <c r="X349" s="1033"/>
      <c r="Y349" s="1033"/>
      <c r="Z349" s="1033"/>
      <c r="AA349" s="1033"/>
      <c r="AB349" s="1033"/>
      <c r="AC349" s="1033"/>
      <c r="AD349" s="1033"/>
      <c r="AE349" s="1033"/>
      <c r="AF349" s="1033"/>
      <c r="AG349" s="1033"/>
      <c r="AH349" s="1022" t="s">
        <v>578</v>
      </c>
      <c r="AI349" s="1022"/>
      <c r="AJ349" s="1022"/>
      <c r="AK349" s="1022"/>
      <c r="AL349" s="1022"/>
      <c r="AM349" s="1022"/>
      <c r="AN349" s="1022"/>
      <c r="AO349" s="1022"/>
      <c r="AP349" s="1022"/>
      <c r="AQ349" s="1022"/>
      <c r="AR349" s="1022"/>
      <c r="AS349" s="1022"/>
      <c r="AT349" s="1022"/>
      <c r="AU349" s="1022"/>
      <c r="AV349" s="1022"/>
      <c r="AW349" s="1027" t="s">
        <v>919</v>
      </c>
      <c r="AX349" s="1027"/>
      <c r="AY349" s="1027"/>
      <c r="AZ349" s="1027"/>
      <c r="BA349" s="1027"/>
      <c r="BB349" s="1027"/>
      <c r="BC349" s="1027"/>
      <c r="BD349" s="1027"/>
      <c r="BE349" s="1027"/>
      <c r="BF349" s="1027"/>
      <c r="BG349" s="1027"/>
      <c r="BH349" s="1027"/>
      <c r="BI349" s="1027"/>
      <c r="BJ349" s="1027"/>
      <c r="BK349" s="1027"/>
      <c r="BL349" s="1027"/>
      <c r="BM349" s="1027"/>
      <c r="BN349" s="1027"/>
      <c r="BO349" s="1027"/>
      <c r="BP349" s="1027"/>
      <c r="BQ349" s="1027"/>
      <c r="BR349" s="1027"/>
      <c r="BS349" s="1027"/>
      <c r="BT349" s="1027"/>
      <c r="BU349" s="1027"/>
      <c r="BV349" s="1027"/>
      <c r="BW349" s="1027"/>
      <c r="BX349" s="1027"/>
    </row>
    <row r="350" spans="1:76" ht="12.75" hidden="1" customHeight="1" outlineLevel="1">
      <c r="A350" s="163"/>
      <c r="B350" s="184"/>
      <c r="C350" s="184" t="str">
        <f>+OCUPADOS!J5</f>
        <v>Ocup.SERNDV</v>
      </c>
      <c r="D350" s="184" t="str">
        <f>+OCUPADOS!J4</f>
        <v>Ocupados en servicios no destinados a la venta. Administración pública, educación y sanidad</v>
      </c>
      <c r="E350" s="194"/>
      <c r="F350" s="194" t="s">
        <v>586</v>
      </c>
      <c r="G350" s="473"/>
      <c r="H350" s="166"/>
      <c r="I350" s="166"/>
      <c r="J350" s="166"/>
      <c r="K350" s="166"/>
      <c r="L350" s="166"/>
      <c r="M350" s="166"/>
      <c r="N350" s="166"/>
      <c r="O350" s="166"/>
      <c r="P350" s="166"/>
      <c r="Q350" s="167"/>
      <c r="R350" s="1033" t="s">
        <v>250</v>
      </c>
      <c r="S350" s="1033"/>
      <c r="T350" s="1033"/>
      <c r="U350" s="1033"/>
      <c r="V350" s="1033"/>
      <c r="W350" s="1033"/>
      <c r="X350" s="1033"/>
      <c r="Y350" s="1033"/>
      <c r="Z350" s="1033"/>
      <c r="AA350" s="1033"/>
      <c r="AB350" s="1033"/>
      <c r="AC350" s="1033"/>
      <c r="AD350" s="1033"/>
      <c r="AE350" s="1033"/>
      <c r="AF350" s="1033"/>
      <c r="AG350" s="1033"/>
      <c r="AH350" s="1022" t="s">
        <v>578</v>
      </c>
      <c r="AI350" s="1022"/>
      <c r="AJ350" s="1022"/>
      <c r="AK350" s="1022"/>
      <c r="AL350" s="1022"/>
      <c r="AM350" s="1022"/>
      <c r="AN350" s="1022"/>
      <c r="AO350" s="1022"/>
      <c r="AP350" s="1022"/>
      <c r="AQ350" s="1022"/>
      <c r="AR350" s="1022"/>
      <c r="AS350" s="1022"/>
      <c r="AT350" s="1022"/>
      <c r="AU350" s="1022"/>
      <c r="AV350" s="1022"/>
      <c r="AW350" s="1027" t="s">
        <v>919</v>
      </c>
      <c r="AX350" s="1027"/>
      <c r="AY350" s="1027"/>
      <c r="AZ350" s="1027"/>
      <c r="BA350" s="1027"/>
      <c r="BB350" s="1027"/>
      <c r="BC350" s="1027"/>
      <c r="BD350" s="1027"/>
      <c r="BE350" s="1027"/>
      <c r="BF350" s="1027"/>
      <c r="BG350" s="1027"/>
      <c r="BH350" s="1027"/>
      <c r="BI350" s="1027"/>
      <c r="BJ350" s="1027"/>
      <c r="BK350" s="1027"/>
      <c r="BL350" s="1027"/>
      <c r="BM350" s="1027"/>
      <c r="BN350" s="1027"/>
      <c r="BO350" s="1027"/>
      <c r="BP350" s="1027"/>
      <c r="BQ350" s="1027"/>
      <c r="BR350" s="1027"/>
      <c r="BS350" s="1027"/>
      <c r="BT350" s="1027"/>
      <c r="BU350" s="1027"/>
      <c r="BV350" s="1027"/>
      <c r="BW350" s="1027"/>
      <c r="BX350" s="1027"/>
    </row>
    <row r="351" spans="1:76" ht="12.75" hidden="1" customHeight="1" outlineLevel="1">
      <c r="A351" s="163"/>
      <c r="B351" s="184"/>
      <c r="C351" s="185"/>
      <c r="D351" s="1"/>
      <c r="E351" s="184"/>
      <c r="F351" s="194"/>
      <c r="G351" s="180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3"/>
      <c r="T351" s="193"/>
      <c r="U351" s="193"/>
      <c r="V351" s="193"/>
      <c r="W351" s="193"/>
      <c r="X351" s="193"/>
      <c r="Y351" s="193"/>
      <c r="Z351" s="193"/>
      <c r="AA351" s="193"/>
      <c r="AB351" s="193"/>
      <c r="AC351" s="193"/>
      <c r="AD351" s="193"/>
      <c r="AE351" s="193"/>
      <c r="AF351" s="193"/>
      <c r="AG351" s="193"/>
      <c r="AH351" s="197"/>
      <c r="AI351" s="193"/>
      <c r="AJ351" s="193"/>
      <c r="AK351" s="193"/>
      <c r="AL351" s="193"/>
      <c r="AM351" s="193"/>
      <c r="AN351" s="193"/>
      <c r="AO351" s="193"/>
      <c r="AP351" s="193"/>
      <c r="AQ351" s="193"/>
      <c r="AR351" s="193"/>
      <c r="AS351" s="193"/>
      <c r="AT351" s="193"/>
      <c r="AU351" s="193"/>
      <c r="AV351" s="193"/>
      <c r="AW351" s="193"/>
      <c r="AX351" s="193"/>
      <c r="AY351" s="193"/>
      <c r="AZ351" s="193"/>
      <c r="BA351" s="193"/>
      <c r="BB351" s="193"/>
      <c r="BC351" s="193"/>
      <c r="BD351" s="193"/>
      <c r="BE351" s="193"/>
      <c r="BF351" s="193"/>
      <c r="BG351" s="193"/>
      <c r="BH351" s="193"/>
      <c r="BI351" s="193"/>
    </row>
    <row r="352" spans="1:76" ht="12.75" customHeight="1" collapsed="1">
      <c r="A352" s="163"/>
      <c r="B352" s="184"/>
      <c r="C352" s="185"/>
      <c r="D352" s="1"/>
      <c r="E352" s="184"/>
      <c r="F352" s="194"/>
      <c r="G352" s="180"/>
      <c r="H352" s="197"/>
      <c r="I352" s="197"/>
      <c r="J352" s="197"/>
      <c r="K352" s="197"/>
      <c r="L352" s="197"/>
      <c r="M352" s="197"/>
      <c r="N352" s="197"/>
      <c r="O352" s="197"/>
      <c r="P352" s="197"/>
      <c r="Q352" s="197"/>
      <c r="R352" s="197"/>
      <c r="S352" s="193"/>
      <c r="T352" s="193"/>
      <c r="U352" s="193"/>
      <c r="V352" s="193"/>
      <c r="W352" s="193"/>
      <c r="X352" s="193"/>
      <c r="Y352" s="193"/>
      <c r="Z352" s="193"/>
      <c r="AA352" s="193"/>
      <c r="AB352" s="193"/>
      <c r="AC352" s="193"/>
      <c r="AD352" s="193"/>
      <c r="AE352" s="193"/>
      <c r="AF352" s="193"/>
      <c r="AG352" s="193"/>
      <c r="AH352" s="197"/>
      <c r="AI352" s="193"/>
      <c r="AJ352" s="193"/>
      <c r="AK352" s="193"/>
      <c r="AL352" s="193"/>
      <c r="AM352" s="193"/>
      <c r="AN352" s="193"/>
      <c r="AO352" s="193"/>
      <c r="AP352" s="193"/>
      <c r="AQ352" s="193"/>
      <c r="AR352" s="193"/>
      <c r="AS352" s="193"/>
      <c r="AT352" s="193"/>
      <c r="AU352" s="193"/>
      <c r="AV352" s="193"/>
      <c r="AW352" s="193"/>
      <c r="AX352" s="193"/>
      <c r="AY352" s="193"/>
      <c r="AZ352" s="193"/>
      <c r="BA352" s="193"/>
      <c r="BB352" s="193"/>
      <c r="BC352" s="193"/>
      <c r="BD352" s="193"/>
      <c r="BE352" s="193"/>
      <c r="BF352" s="193"/>
      <c r="BG352" s="193"/>
      <c r="BH352" s="193"/>
      <c r="BI352" s="193"/>
    </row>
    <row r="353" spans="1:76" ht="12.75" customHeight="1">
      <c r="A353" s="158" t="s">
        <v>125</v>
      </c>
      <c r="B353" s="408" t="str">
        <f>+ASALARIADOS!B1</f>
        <v>CUADRO 27:    ASALARIADOS POR RAMAS</v>
      </c>
      <c r="C353" s="411"/>
      <c r="D353" s="409"/>
      <c r="E353" s="409"/>
      <c r="F353" s="410"/>
      <c r="G353" s="410"/>
      <c r="H353" s="1024"/>
      <c r="I353" s="1025"/>
      <c r="J353" s="1025"/>
      <c r="K353" s="1025"/>
      <c r="L353" s="1025"/>
      <c r="M353" s="1025"/>
      <c r="N353" s="1025"/>
      <c r="O353" s="1025"/>
      <c r="P353" s="1025"/>
      <c r="Q353" s="1025"/>
      <c r="R353" s="1025"/>
      <c r="S353" s="1025"/>
      <c r="T353" s="1025"/>
      <c r="U353" s="1025"/>
      <c r="V353" s="1025"/>
      <c r="W353" s="1025"/>
      <c r="X353" s="1025"/>
      <c r="Y353" s="1025"/>
      <c r="Z353" s="1025"/>
      <c r="AA353" s="1025"/>
      <c r="AB353" s="1025"/>
      <c r="AC353" s="1025"/>
      <c r="AD353" s="1025"/>
      <c r="AE353" s="1025"/>
      <c r="AF353" s="1025"/>
      <c r="AG353" s="1025"/>
      <c r="AH353" s="1025"/>
      <c r="AI353" s="1025"/>
      <c r="AJ353" s="1025"/>
      <c r="AK353" s="1025"/>
      <c r="AL353" s="1025"/>
      <c r="AM353" s="1025"/>
      <c r="AN353" s="1025"/>
      <c r="AO353" s="1025"/>
      <c r="AP353" s="1025"/>
      <c r="AQ353" s="1025"/>
      <c r="AR353" s="1025"/>
      <c r="AS353" s="1025"/>
      <c r="AT353" s="1025"/>
      <c r="AU353" s="1025"/>
      <c r="AV353" s="1025"/>
      <c r="AW353" s="1025"/>
      <c r="AX353" s="1025"/>
      <c r="AY353" s="1025"/>
      <c r="AZ353" s="1025"/>
      <c r="BA353" s="1025"/>
      <c r="BB353" s="1025"/>
      <c r="BC353" s="1025"/>
      <c r="BD353" s="1025"/>
      <c r="BE353" s="1025"/>
      <c r="BF353" s="1025"/>
      <c r="BG353" s="1025"/>
      <c r="BH353" s="1025"/>
      <c r="BI353" s="1025"/>
      <c r="BJ353" s="1025"/>
      <c r="BK353" s="1025"/>
      <c r="BL353" s="1025"/>
      <c r="BM353" s="1025"/>
      <c r="BN353" s="1025"/>
      <c r="BO353" s="1025"/>
      <c r="BP353" s="1025"/>
      <c r="BQ353" s="1025"/>
      <c r="BR353" s="1025"/>
      <c r="BS353" s="1025"/>
      <c r="BT353" s="1025"/>
      <c r="BU353" s="1025"/>
      <c r="BV353" s="1025"/>
      <c r="BW353" s="1025"/>
      <c r="BX353" s="1025"/>
    </row>
    <row r="354" spans="1:76" ht="12.75" hidden="1" customHeight="1" outlineLevel="1">
      <c r="A354" s="163"/>
      <c r="B354" s="184"/>
      <c r="C354" s="185"/>
      <c r="D354" s="184"/>
      <c r="E354" s="184"/>
      <c r="F354" s="184"/>
      <c r="G354" s="180"/>
      <c r="H354" s="197"/>
      <c r="I354" s="197"/>
      <c r="J354" s="197"/>
      <c r="K354" s="197"/>
      <c r="L354" s="197"/>
      <c r="M354" s="197"/>
      <c r="N354" s="197"/>
      <c r="O354" s="197"/>
      <c r="P354" s="197"/>
      <c r="Q354" s="197"/>
      <c r="R354" s="197"/>
      <c r="S354" s="193"/>
      <c r="T354" s="193"/>
      <c r="U354" s="193"/>
      <c r="V354" s="193"/>
      <c r="W354" s="193"/>
      <c r="X354" s="193"/>
      <c r="Y354" s="193"/>
      <c r="Z354" s="193"/>
      <c r="AA354" s="193"/>
      <c r="AB354" s="193"/>
      <c r="AC354" s="193"/>
      <c r="AD354" s="193"/>
      <c r="AE354" s="193"/>
      <c r="AF354" s="193"/>
      <c r="AG354" s="193"/>
      <c r="AH354" s="197"/>
      <c r="AI354" s="193"/>
      <c r="AJ354" s="193"/>
      <c r="AK354" s="193"/>
      <c r="AL354" s="193"/>
      <c r="AM354" s="193"/>
      <c r="AN354" s="193"/>
      <c r="AO354" s="193"/>
      <c r="AP354" s="193"/>
      <c r="AQ354" s="193"/>
      <c r="AR354" s="193"/>
      <c r="AS354" s="193"/>
      <c r="AT354" s="193"/>
      <c r="AU354" s="193"/>
      <c r="AV354" s="193"/>
      <c r="AW354" s="193"/>
      <c r="AX354" s="193"/>
      <c r="AY354" s="193"/>
      <c r="AZ354" s="193"/>
      <c r="BA354" s="193"/>
      <c r="BB354" s="193"/>
      <c r="BC354" s="193"/>
      <c r="BD354" s="193"/>
      <c r="BE354" s="193"/>
      <c r="BF354" s="193"/>
      <c r="BG354" s="193"/>
      <c r="BH354" s="193"/>
      <c r="BI354" s="193"/>
    </row>
    <row r="355" spans="1:76" ht="12.75" hidden="1" customHeight="1" outlineLevel="1">
      <c r="A355" s="163"/>
      <c r="B355" s="184"/>
      <c r="C355" s="184" t="str">
        <f>+ASALARIADOS!B5</f>
        <v>Asalariados</v>
      </c>
      <c r="D355" s="184" t="str">
        <f>+ASALARIADOS!B4</f>
        <v>Asalariados</v>
      </c>
      <c r="E355" s="194"/>
      <c r="F355" s="194" t="s">
        <v>586</v>
      </c>
      <c r="G355" s="473"/>
      <c r="H355" s="166"/>
      <c r="I355" s="1027" t="s">
        <v>580</v>
      </c>
      <c r="J355" s="1027"/>
      <c r="K355" s="1027"/>
      <c r="L355" s="1027"/>
      <c r="M355" s="1027"/>
      <c r="N355" s="1027"/>
      <c r="O355" s="1027"/>
      <c r="P355" s="1027"/>
      <c r="Q355" s="1027"/>
      <c r="R355" s="1027"/>
      <c r="S355" s="1027"/>
      <c r="T355" s="1027"/>
      <c r="U355" s="1027"/>
      <c r="V355" s="1027"/>
      <c r="W355" s="1027"/>
      <c r="X355" s="1027"/>
      <c r="Y355" s="1027"/>
      <c r="Z355" s="1027"/>
      <c r="AA355" s="1027"/>
      <c r="AB355" s="1027"/>
      <c r="AC355" s="1027"/>
      <c r="AD355" s="1027"/>
      <c r="AE355" s="1027"/>
      <c r="AF355" s="1027"/>
      <c r="AG355" s="1027"/>
      <c r="AH355" s="1029" t="s">
        <v>581</v>
      </c>
      <c r="AI355" s="1029"/>
      <c r="AJ355" s="1029"/>
      <c r="AK355" s="1029"/>
      <c r="AL355" s="1029"/>
      <c r="AM355" s="1029"/>
      <c r="AN355" s="1029"/>
      <c r="AO355" s="1029"/>
      <c r="AP355" s="1029"/>
      <c r="AQ355" s="1029"/>
      <c r="AR355" s="1029"/>
      <c r="AS355" s="1029"/>
      <c r="AT355" s="1029"/>
      <c r="AU355" s="1029"/>
      <c r="AV355" s="1029"/>
      <c r="AW355" s="1027" t="s">
        <v>919</v>
      </c>
      <c r="AX355" s="1027"/>
      <c r="AY355" s="1027"/>
      <c r="AZ355" s="1027"/>
      <c r="BA355" s="1027"/>
      <c r="BB355" s="1027"/>
      <c r="BC355" s="1027"/>
      <c r="BD355" s="1027"/>
      <c r="BE355" s="1027"/>
      <c r="BF355" s="1027"/>
      <c r="BG355" s="1027"/>
      <c r="BH355" s="1027"/>
      <c r="BI355" s="1027"/>
      <c r="BJ355" s="1027"/>
      <c r="BK355" s="1027"/>
      <c r="BL355" s="1027"/>
      <c r="BM355" s="1027"/>
      <c r="BN355" s="1027"/>
      <c r="BO355" s="1027"/>
      <c r="BP355" s="1027"/>
      <c r="BQ355" s="1027"/>
      <c r="BR355" s="1027"/>
      <c r="BS355" s="1027"/>
      <c r="BT355" s="1027"/>
      <c r="BU355" s="1027"/>
      <c r="BV355" s="1027"/>
      <c r="BW355" s="1027"/>
      <c r="BX355" s="1027"/>
    </row>
    <row r="356" spans="1:76" ht="12.75" hidden="1" customHeight="1" outlineLevel="1">
      <c r="A356" s="163"/>
      <c r="B356" s="184"/>
      <c r="C356" s="184" t="str">
        <f>+ASALARIADOS!C5</f>
        <v>Asal.AGR</v>
      </c>
      <c r="D356" s="184" t="str">
        <f>+ASALARIADOS!C4</f>
        <v>Asalariados en agricultura, ganadería, selvicultura y pesca</v>
      </c>
      <c r="E356" s="194"/>
      <c r="F356" s="194" t="s">
        <v>586</v>
      </c>
      <c r="G356" s="473"/>
      <c r="H356" s="166"/>
      <c r="I356" s="166"/>
      <c r="J356" s="166"/>
      <c r="K356" s="166"/>
      <c r="L356" s="166"/>
      <c r="M356" s="166"/>
      <c r="N356" s="166"/>
      <c r="O356" s="166"/>
      <c r="P356" s="166"/>
      <c r="Q356" s="167"/>
      <c r="R356" s="1033" t="s">
        <v>251</v>
      </c>
      <c r="S356" s="1033"/>
      <c r="T356" s="1033"/>
      <c r="U356" s="1033"/>
      <c r="V356" s="1033"/>
      <c r="W356" s="1033"/>
      <c r="X356" s="1033"/>
      <c r="Y356" s="1033"/>
      <c r="Z356" s="1033"/>
      <c r="AA356" s="1033"/>
      <c r="AB356" s="1033"/>
      <c r="AC356" s="1033"/>
      <c r="AD356" s="1033"/>
      <c r="AE356" s="1033"/>
      <c r="AF356" s="1033"/>
      <c r="AG356" s="1033"/>
      <c r="AH356" s="1029" t="s">
        <v>581</v>
      </c>
      <c r="AI356" s="1029"/>
      <c r="AJ356" s="1029"/>
      <c r="AK356" s="1029"/>
      <c r="AL356" s="1029"/>
      <c r="AM356" s="1029"/>
      <c r="AN356" s="1029"/>
      <c r="AO356" s="1029"/>
      <c r="AP356" s="1029"/>
      <c r="AQ356" s="1029"/>
      <c r="AR356" s="1029"/>
      <c r="AS356" s="1029"/>
      <c r="AT356" s="1029"/>
      <c r="AU356" s="1029"/>
      <c r="AV356" s="1029"/>
      <c r="AW356" s="1027" t="s">
        <v>919</v>
      </c>
      <c r="AX356" s="1027"/>
      <c r="AY356" s="1027"/>
      <c r="AZ356" s="1027"/>
      <c r="BA356" s="1027"/>
      <c r="BB356" s="1027"/>
      <c r="BC356" s="1027"/>
      <c r="BD356" s="1027"/>
      <c r="BE356" s="1027"/>
      <c r="BF356" s="1027"/>
      <c r="BG356" s="1027"/>
      <c r="BH356" s="1027"/>
      <c r="BI356" s="1027"/>
      <c r="BJ356" s="1027"/>
      <c r="BK356" s="1027"/>
      <c r="BL356" s="1027"/>
      <c r="BM356" s="1027"/>
      <c r="BN356" s="1027"/>
      <c r="BO356" s="1027"/>
      <c r="BP356" s="1027"/>
      <c r="BQ356" s="1027"/>
      <c r="BR356" s="1027"/>
      <c r="BS356" s="1027"/>
      <c r="BT356" s="1027"/>
      <c r="BU356" s="1027"/>
      <c r="BV356" s="1027"/>
      <c r="BW356" s="1027"/>
      <c r="BX356" s="1027"/>
    </row>
    <row r="357" spans="1:76" ht="12.75" hidden="1" customHeight="1" outlineLevel="1">
      <c r="A357" s="163"/>
      <c r="B357" s="184"/>
      <c r="C357" s="184" t="str">
        <f>+ASALARIADOS!D5</f>
        <v>Asal.IND</v>
      </c>
      <c r="D357" s="184" t="str">
        <f>+ASALARIADOS!D4</f>
        <v>Asalariados en industria</v>
      </c>
      <c r="E357" s="194"/>
      <c r="F357" s="194" t="s">
        <v>586</v>
      </c>
      <c r="G357" s="473"/>
      <c r="H357" s="166"/>
      <c r="I357" s="166"/>
      <c r="J357" s="166"/>
      <c r="K357" s="166"/>
      <c r="L357" s="166"/>
      <c r="M357" s="166"/>
      <c r="N357" s="166"/>
      <c r="O357" s="166"/>
      <c r="P357" s="166"/>
      <c r="Q357" s="167"/>
      <c r="R357" s="1033" t="s">
        <v>250</v>
      </c>
      <c r="S357" s="1033"/>
      <c r="T357" s="1033"/>
      <c r="U357" s="1033"/>
      <c r="V357" s="1033"/>
      <c r="W357" s="1033"/>
      <c r="X357" s="1033"/>
      <c r="Y357" s="1033"/>
      <c r="Z357" s="1033"/>
      <c r="AA357" s="1033"/>
      <c r="AB357" s="1033"/>
      <c r="AC357" s="1033"/>
      <c r="AD357" s="1033"/>
      <c r="AE357" s="1033"/>
      <c r="AF357" s="1033"/>
      <c r="AG357" s="1033"/>
      <c r="AH357" s="1029" t="s">
        <v>581</v>
      </c>
      <c r="AI357" s="1029"/>
      <c r="AJ357" s="1029"/>
      <c r="AK357" s="1029"/>
      <c r="AL357" s="1029"/>
      <c r="AM357" s="1029"/>
      <c r="AN357" s="1029"/>
      <c r="AO357" s="1029"/>
      <c r="AP357" s="1029"/>
      <c r="AQ357" s="1029"/>
      <c r="AR357" s="1029"/>
      <c r="AS357" s="1029"/>
      <c r="AT357" s="1029"/>
      <c r="AU357" s="1029"/>
      <c r="AV357" s="1029"/>
      <c r="AW357" s="1027" t="s">
        <v>919</v>
      </c>
      <c r="AX357" s="1027"/>
      <c r="AY357" s="1027"/>
      <c r="AZ357" s="1027"/>
      <c r="BA357" s="1027"/>
      <c r="BB357" s="1027"/>
      <c r="BC357" s="1027"/>
      <c r="BD357" s="1027"/>
      <c r="BE357" s="1027"/>
      <c r="BF357" s="1027"/>
      <c r="BG357" s="1027"/>
      <c r="BH357" s="1027"/>
      <c r="BI357" s="1027"/>
      <c r="BJ357" s="1027"/>
      <c r="BK357" s="1027"/>
      <c r="BL357" s="1027"/>
      <c r="BM357" s="1027"/>
      <c r="BN357" s="1027"/>
      <c r="BO357" s="1027"/>
      <c r="BP357" s="1027"/>
      <c r="BQ357" s="1027"/>
      <c r="BR357" s="1027"/>
      <c r="BS357" s="1027"/>
      <c r="BT357" s="1027"/>
      <c r="BU357" s="1027"/>
      <c r="BV357" s="1027"/>
      <c r="BW357" s="1027"/>
      <c r="BX357" s="1027"/>
    </row>
    <row r="358" spans="1:76" ht="12.75" hidden="1" customHeight="1" outlineLevel="1">
      <c r="A358" s="163"/>
      <c r="B358" s="184"/>
      <c r="C358" s="184" t="str">
        <f>+ASALARIADOS!E5</f>
        <v>Asal.ENE</v>
      </c>
      <c r="D358" s="184" t="str">
        <f>+ASALARIADOS!E4</f>
        <v>Asalariados en industria energética</v>
      </c>
      <c r="E358" s="194"/>
      <c r="F358" s="194" t="s">
        <v>586</v>
      </c>
      <c r="G358" s="73"/>
      <c r="H358" s="166"/>
      <c r="I358" s="166"/>
      <c r="J358" s="166"/>
      <c r="K358" s="166"/>
      <c r="L358" s="166"/>
      <c r="M358" s="166"/>
      <c r="N358" s="166"/>
      <c r="O358" s="166"/>
      <c r="P358" s="166"/>
      <c r="Q358" s="167"/>
      <c r="R358" s="1033" t="s">
        <v>250</v>
      </c>
      <c r="S358" s="1033"/>
      <c r="T358" s="1033"/>
      <c r="U358" s="1033"/>
      <c r="V358" s="1033"/>
      <c r="W358" s="1033"/>
      <c r="X358" s="1033"/>
      <c r="Y358" s="1033"/>
      <c r="Z358" s="1033"/>
      <c r="AA358" s="1033"/>
      <c r="AB358" s="1033"/>
      <c r="AC358" s="1033"/>
      <c r="AD358" s="1033"/>
      <c r="AE358" s="1033"/>
      <c r="AF358" s="1033"/>
      <c r="AG358" s="1033"/>
      <c r="AH358" s="1029" t="s">
        <v>581</v>
      </c>
      <c r="AI358" s="1029"/>
      <c r="AJ358" s="1029"/>
      <c r="AK358" s="1029"/>
      <c r="AL358" s="1029"/>
      <c r="AM358" s="1029"/>
      <c r="AN358" s="1029"/>
      <c r="AO358" s="1029"/>
      <c r="AP358" s="1029"/>
      <c r="AQ358" s="1029"/>
      <c r="AR358" s="1029"/>
      <c r="AS358" s="1029"/>
      <c r="AT358" s="1029"/>
      <c r="AU358" s="1029"/>
      <c r="AV358" s="1029"/>
      <c r="AW358" s="1027" t="s">
        <v>919</v>
      </c>
      <c r="AX358" s="1027"/>
      <c r="AY358" s="1027"/>
      <c r="AZ358" s="1027"/>
      <c r="BA358" s="1027"/>
      <c r="BB358" s="1027"/>
      <c r="BC358" s="1027"/>
      <c r="BD358" s="1027"/>
      <c r="BE358" s="1027"/>
      <c r="BF358" s="1027"/>
      <c r="BG358" s="1027"/>
      <c r="BH358" s="1027"/>
      <c r="BI358" s="1027"/>
      <c r="BJ358" s="1027"/>
      <c r="BK358" s="1027"/>
      <c r="BL358" s="1027"/>
      <c r="BM358" s="1027"/>
      <c r="BN358" s="1027"/>
      <c r="BO358" s="1027"/>
      <c r="BP358" s="1027"/>
      <c r="BQ358" s="1027"/>
      <c r="BR358" s="1027"/>
      <c r="BS358" s="1027"/>
      <c r="BT358" s="1027"/>
      <c r="BU358" s="1027"/>
      <c r="BV358" s="1027"/>
      <c r="BW358" s="1027"/>
      <c r="BX358" s="1027"/>
    </row>
    <row r="359" spans="1:76" ht="12.75" hidden="1" customHeight="1" outlineLevel="1">
      <c r="A359" s="163"/>
      <c r="B359" s="184"/>
      <c r="C359" s="184" t="str">
        <f>+ASALARIADOS!F5</f>
        <v>Asal.MANUFACT</v>
      </c>
      <c r="D359" s="184" t="str">
        <f>+ASALARIADOS!F4</f>
        <v>Asalariados en industria manufacturera</v>
      </c>
      <c r="E359" s="194"/>
      <c r="F359" s="194" t="s">
        <v>586</v>
      </c>
      <c r="G359" s="73"/>
      <c r="H359" s="166"/>
      <c r="I359" s="166"/>
      <c r="J359" s="166"/>
      <c r="K359" s="166"/>
      <c r="L359" s="166"/>
      <c r="M359" s="166"/>
      <c r="N359" s="166"/>
      <c r="O359" s="166"/>
      <c r="P359" s="166"/>
      <c r="Q359" s="167"/>
      <c r="R359" s="1033" t="s">
        <v>250</v>
      </c>
      <c r="S359" s="1033"/>
      <c r="T359" s="1033"/>
      <c r="U359" s="1033"/>
      <c r="V359" s="1033"/>
      <c r="W359" s="1033"/>
      <c r="X359" s="1033"/>
      <c r="Y359" s="1033"/>
      <c r="Z359" s="1033"/>
      <c r="AA359" s="1033"/>
      <c r="AB359" s="1033"/>
      <c r="AC359" s="1033"/>
      <c r="AD359" s="1033"/>
      <c r="AE359" s="1033"/>
      <c r="AF359" s="1033"/>
      <c r="AG359" s="1033"/>
      <c r="AH359" s="1029" t="s">
        <v>581</v>
      </c>
      <c r="AI359" s="1029"/>
      <c r="AJ359" s="1029"/>
      <c r="AK359" s="1029"/>
      <c r="AL359" s="1029"/>
      <c r="AM359" s="1029"/>
      <c r="AN359" s="1029"/>
      <c r="AO359" s="1029"/>
      <c r="AP359" s="1029"/>
      <c r="AQ359" s="1029"/>
      <c r="AR359" s="1029"/>
      <c r="AS359" s="1029"/>
      <c r="AT359" s="1029"/>
      <c r="AU359" s="1029"/>
      <c r="AV359" s="1029"/>
      <c r="AW359" s="1027" t="s">
        <v>919</v>
      </c>
      <c r="AX359" s="1027"/>
      <c r="AY359" s="1027"/>
      <c r="AZ359" s="1027"/>
      <c r="BA359" s="1027"/>
      <c r="BB359" s="1027"/>
      <c r="BC359" s="1027"/>
      <c r="BD359" s="1027"/>
      <c r="BE359" s="1027"/>
      <c r="BF359" s="1027"/>
      <c r="BG359" s="1027"/>
      <c r="BH359" s="1027"/>
      <c r="BI359" s="1027"/>
      <c r="BJ359" s="1027"/>
      <c r="BK359" s="1027"/>
      <c r="BL359" s="1027"/>
      <c r="BM359" s="1027"/>
      <c r="BN359" s="1027"/>
      <c r="BO359" s="1027"/>
      <c r="BP359" s="1027"/>
      <c r="BQ359" s="1027"/>
      <c r="BR359" s="1027"/>
      <c r="BS359" s="1027"/>
      <c r="BT359" s="1027"/>
      <c r="BU359" s="1027"/>
      <c r="BV359" s="1027"/>
      <c r="BW359" s="1027"/>
      <c r="BX359" s="1027"/>
    </row>
    <row r="360" spans="1:76" ht="12.75" hidden="1" customHeight="1" outlineLevel="1">
      <c r="A360" s="163"/>
      <c r="B360" s="184"/>
      <c r="C360" s="184" t="str">
        <f>+ASALARIADOS!G5</f>
        <v>Asal.CONS</v>
      </c>
      <c r="D360" s="184" t="str">
        <f>+ASALARIADOS!G4</f>
        <v>Asalariados en construcción</v>
      </c>
      <c r="E360" s="194"/>
      <c r="F360" s="194" t="s">
        <v>586</v>
      </c>
      <c r="G360" s="73"/>
      <c r="H360" s="166"/>
      <c r="I360" s="166"/>
      <c r="J360" s="166"/>
      <c r="K360" s="166"/>
      <c r="L360" s="166"/>
      <c r="M360" s="166"/>
      <c r="N360" s="166"/>
      <c r="O360" s="166"/>
      <c r="P360" s="166"/>
      <c r="Q360" s="167"/>
      <c r="R360" s="1033" t="s">
        <v>250</v>
      </c>
      <c r="S360" s="1033"/>
      <c r="T360" s="1033"/>
      <c r="U360" s="1033"/>
      <c r="V360" s="1033"/>
      <c r="W360" s="1033"/>
      <c r="X360" s="1033"/>
      <c r="Y360" s="1033"/>
      <c r="Z360" s="1033"/>
      <c r="AA360" s="1033"/>
      <c r="AB360" s="1033"/>
      <c r="AC360" s="1033"/>
      <c r="AD360" s="1033"/>
      <c r="AE360" s="1033"/>
      <c r="AF360" s="1033"/>
      <c r="AG360" s="1033"/>
      <c r="AH360" s="1029" t="s">
        <v>581</v>
      </c>
      <c r="AI360" s="1029"/>
      <c r="AJ360" s="1029"/>
      <c r="AK360" s="1029"/>
      <c r="AL360" s="1029"/>
      <c r="AM360" s="1029"/>
      <c r="AN360" s="1029"/>
      <c r="AO360" s="1029"/>
      <c r="AP360" s="1029"/>
      <c r="AQ360" s="1029"/>
      <c r="AR360" s="1029"/>
      <c r="AS360" s="1029"/>
      <c r="AT360" s="1029"/>
      <c r="AU360" s="1029"/>
      <c r="AV360" s="1029"/>
      <c r="AW360" s="1027" t="s">
        <v>919</v>
      </c>
      <c r="AX360" s="1027"/>
      <c r="AY360" s="1027"/>
      <c r="AZ360" s="1027"/>
      <c r="BA360" s="1027"/>
      <c r="BB360" s="1027"/>
      <c r="BC360" s="1027"/>
      <c r="BD360" s="1027"/>
      <c r="BE360" s="1027"/>
      <c r="BF360" s="1027"/>
      <c r="BG360" s="1027"/>
      <c r="BH360" s="1027"/>
      <c r="BI360" s="1027"/>
      <c r="BJ360" s="1027"/>
      <c r="BK360" s="1027"/>
      <c r="BL360" s="1027"/>
      <c r="BM360" s="1027"/>
      <c r="BN360" s="1027"/>
      <c r="BO360" s="1027"/>
      <c r="BP360" s="1027"/>
      <c r="BQ360" s="1027"/>
      <c r="BR360" s="1027"/>
      <c r="BS360" s="1027"/>
      <c r="BT360" s="1027"/>
      <c r="BU360" s="1027"/>
      <c r="BV360" s="1027"/>
      <c r="BW360" s="1027"/>
      <c r="BX360" s="1027"/>
    </row>
    <row r="361" spans="1:76" ht="12.75" hidden="1" customHeight="1" outlineLevel="1">
      <c r="A361" s="163"/>
      <c r="B361" s="184"/>
      <c r="C361" s="184" t="str">
        <f>+ASALARIADOS!H5</f>
        <v>Asal.SER</v>
      </c>
      <c r="D361" s="184" t="str">
        <f>+ASALARIADOS!H4</f>
        <v>Asalariados en servicios</v>
      </c>
      <c r="E361" s="194"/>
      <c r="F361" s="194" t="s">
        <v>586</v>
      </c>
      <c r="G361" s="73"/>
      <c r="H361" s="166"/>
      <c r="I361" s="166"/>
      <c r="J361" s="166"/>
      <c r="K361" s="166"/>
      <c r="L361" s="166"/>
      <c r="M361" s="166"/>
      <c r="N361" s="166"/>
      <c r="O361" s="166"/>
      <c r="P361" s="166"/>
      <c r="Q361" s="167"/>
      <c r="R361" s="1033" t="s">
        <v>250</v>
      </c>
      <c r="S361" s="1033"/>
      <c r="T361" s="1033"/>
      <c r="U361" s="1033"/>
      <c r="V361" s="1033"/>
      <c r="W361" s="1033"/>
      <c r="X361" s="1033"/>
      <c r="Y361" s="1033"/>
      <c r="Z361" s="1033"/>
      <c r="AA361" s="1033"/>
      <c r="AB361" s="1033"/>
      <c r="AC361" s="1033"/>
      <c r="AD361" s="1033"/>
      <c r="AE361" s="1033"/>
      <c r="AF361" s="1033"/>
      <c r="AG361" s="1033"/>
      <c r="AH361" s="1029" t="s">
        <v>581</v>
      </c>
      <c r="AI361" s="1029"/>
      <c r="AJ361" s="1029"/>
      <c r="AK361" s="1029"/>
      <c r="AL361" s="1029"/>
      <c r="AM361" s="1029"/>
      <c r="AN361" s="1029"/>
      <c r="AO361" s="1029"/>
      <c r="AP361" s="1029"/>
      <c r="AQ361" s="1029"/>
      <c r="AR361" s="1029"/>
      <c r="AS361" s="1029"/>
      <c r="AT361" s="1029"/>
      <c r="AU361" s="1029"/>
      <c r="AV361" s="1029"/>
      <c r="AW361" s="1027" t="s">
        <v>919</v>
      </c>
      <c r="AX361" s="1027"/>
      <c r="AY361" s="1027"/>
      <c r="AZ361" s="1027"/>
      <c r="BA361" s="1027"/>
      <c r="BB361" s="1027"/>
      <c r="BC361" s="1027"/>
      <c r="BD361" s="1027"/>
      <c r="BE361" s="1027"/>
      <c r="BF361" s="1027"/>
      <c r="BG361" s="1027"/>
      <c r="BH361" s="1027"/>
      <c r="BI361" s="1027"/>
      <c r="BJ361" s="1027"/>
      <c r="BK361" s="1027"/>
      <c r="BL361" s="1027"/>
      <c r="BM361" s="1027"/>
      <c r="BN361" s="1027"/>
      <c r="BO361" s="1027"/>
      <c r="BP361" s="1027"/>
      <c r="BQ361" s="1027"/>
      <c r="BR361" s="1027"/>
      <c r="BS361" s="1027"/>
      <c r="BT361" s="1027"/>
      <c r="BU361" s="1027"/>
      <c r="BV361" s="1027"/>
      <c r="BW361" s="1027"/>
      <c r="BX361" s="1027"/>
    </row>
    <row r="362" spans="1:76" ht="12.75" hidden="1" customHeight="1" outlineLevel="1">
      <c r="A362" s="163"/>
      <c r="B362" s="184"/>
      <c r="C362" s="184" t="str">
        <f>+ASALARIADOS!I5</f>
        <v>Asal.SERDV</v>
      </c>
      <c r="D362" s="184" t="str">
        <f>+ASALARIADOS!I4</f>
        <v>Asalariados en servicios destinados a la venta</v>
      </c>
      <c r="E362" s="194"/>
      <c r="F362" s="194" t="s">
        <v>586</v>
      </c>
      <c r="G362" s="73"/>
      <c r="H362" s="166"/>
      <c r="I362" s="166"/>
      <c r="J362" s="166"/>
      <c r="K362" s="166"/>
      <c r="L362" s="166"/>
      <c r="M362" s="166"/>
      <c r="N362" s="166"/>
      <c r="O362" s="166"/>
      <c r="P362" s="166"/>
      <c r="Q362" s="167"/>
      <c r="R362" s="1033" t="s">
        <v>250</v>
      </c>
      <c r="S362" s="1033"/>
      <c r="T362" s="1033"/>
      <c r="U362" s="1033"/>
      <c r="V362" s="1033"/>
      <c r="W362" s="1033"/>
      <c r="X362" s="1033"/>
      <c r="Y362" s="1033"/>
      <c r="Z362" s="1033"/>
      <c r="AA362" s="1033"/>
      <c r="AB362" s="1033"/>
      <c r="AC362" s="1033"/>
      <c r="AD362" s="1033"/>
      <c r="AE362" s="1033"/>
      <c r="AF362" s="1033"/>
      <c r="AG362" s="1033"/>
      <c r="AH362" s="1029" t="s">
        <v>581</v>
      </c>
      <c r="AI362" s="1029"/>
      <c r="AJ362" s="1029"/>
      <c r="AK362" s="1029"/>
      <c r="AL362" s="1029"/>
      <c r="AM362" s="1029"/>
      <c r="AN362" s="1029"/>
      <c r="AO362" s="1029"/>
      <c r="AP362" s="1029"/>
      <c r="AQ362" s="1029"/>
      <c r="AR362" s="1029"/>
      <c r="AS362" s="1029"/>
      <c r="AT362" s="1029"/>
      <c r="AU362" s="1029"/>
      <c r="AV362" s="1029"/>
      <c r="AW362" s="1027" t="s">
        <v>919</v>
      </c>
      <c r="AX362" s="1027"/>
      <c r="AY362" s="1027"/>
      <c r="AZ362" s="1027"/>
      <c r="BA362" s="1027"/>
      <c r="BB362" s="1027"/>
      <c r="BC362" s="1027"/>
      <c r="BD362" s="1027"/>
      <c r="BE362" s="1027"/>
      <c r="BF362" s="1027"/>
      <c r="BG362" s="1027"/>
      <c r="BH362" s="1027"/>
      <c r="BI362" s="1027"/>
      <c r="BJ362" s="1027"/>
      <c r="BK362" s="1027"/>
      <c r="BL362" s="1027"/>
      <c r="BM362" s="1027"/>
      <c r="BN362" s="1027"/>
      <c r="BO362" s="1027"/>
      <c r="BP362" s="1027"/>
      <c r="BQ362" s="1027"/>
      <c r="BR362" s="1027"/>
      <c r="BS362" s="1027"/>
      <c r="BT362" s="1027"/>
      <c r="BU362" s="1027"/>
      <c r="BV362" s="1027"/>
      <c r="BW362" s="1027"/>
      <c r="BX362" s="1027"/>
    </row>
    <row r="363" spans="1:76" ht="12.75" hidden="1" customHeight="1" outlineLevel="1">
      <c r="A363" s="163"/>
      <c r="B363" s="184"/>
      <c r="C363" s="184" t="str">
        <f>+ASALARIADOS!J5</f>
        <v>Asal.SERNDV</v>
      </c>
      <c r="D363" s="184" t="str">
        <f>+ASALARIADOS!J4</f>
        <v>Asalariados en Servicios no destinados a la venta. Administración pública, educación y sanidad</v>
      </c>
      <c r="E363" s="194"/>
      <c r="F363" s="194" t="s">
        <v>586</v>
      </c>
      <c r="G363" s="73"/>
      <c r="H363" s="166"/>
      <c r="I363" s="166"/>
      <c r="J363" s="166"/>
      <c r="K363" s="166"/>
      <c r="L363" s="166"/>
      <c r="M363" s="166"/>
      <c r="N363" s="166"/>
      <c r="O363" s="166"/>
      <c r="P363" s="166"/>
      <c r="Q363" s="167"/>
      <c r="R363" s="1033" t="s">
        <v>250</v>
      </c>
      <c r="S363" s="1033"/>
      <c r="T363" s="1033"/>
      <c r="U363" s="1033"/>
      <c r="V363" s="1033"/>
      <c r="W363" s="1033"/>
      <c r="X363" s="1033"/>
      <c r="Y363" s="1033"/>
      <c r="Z363" s="1033"/>
      <c r="AA363" s="1033"/>
      <c r="AB363" s="1033"/>
      <c r="AC363" s="1033"/>
      <c r="AD363" s="1033"/>
      <c r="AE363" s="1033"/>
      <c r="AF363" s="1033"/>
      <c r="AG363" s="1033"/>
      <c r="AH363" s="1029" t="s">
        <v>581</v>
      </c>
      <c r="AI363" s="1029"/>
      <c r="AJ363" s="1029"/>
      <c r="AK363" s="1029"/>
      <c r="AL363" s="1029"/>
      <c r="AM363" s="1029"/>
      <c r="AN363" s="1029"/>
      <c r="AO363" s="1029"/>
      <c r="AP363" s="1029"/>
      <c r="AQ363" s="1029"/>
      <c r="AR363" s="1029"/>
      <c r="AS363" s="1029"/>
      <c r="AT363" s="1029"/>
      <c r="AU363" s="1029"/>
      <c r="AV363" s="1029"/>
      <c r="AW363" s="1027" t="s">
        <v>919</v>
      </c>
      <c r="AX363" s="1027"/>
      <c r="AY363" s="1027"/>
      <c r="AZ363" s="1027"/>
      <c r="BA363" s="1027"/>
      <c r="BB363" s="1027"/>
      <c r="BC363" s="1027"/>
      <c r="BD363" s="1027"/>
      <c r="BE363" s="1027"/>
      <c r="BF363" s="1027"/>
      <c r="BG363" s="1027"/>
      <c r="BH363" s="1027"/>
      <c r="BI363" s="1027"/>
      <c r="BJ363" s="1027"/>
      <c r="BK363" s="1027"/>
      <c r="BL363" s="1027"/>
      <c r="BM363" s="1027"/>
      <c r="BN363" s="1027"/>
      <c r="BO363" s="1027"/>
      <c r="BP363" s="1027"/>
      <c r="BQ363" s="1027"/>
      <c r="BR363" s="1027"/>
      <c r="BS363" s="1027"/>
      <c r="BT363" s="1027"/>
      <c r="BU363" s="1027"/>
      <c r="BV363" s="1027"/>
      <c r="BW363" s="1027"/>
      <c r="BX363" s="1027"/>
    </row>
    <row r="364" spans="1:76" ht="12.75" hidden="1" customHeight="1" outlineLevel="1">
      <c r="A364" s="163"/>
      <c r="B364" s="184"/>
      <c r="C364" s="185"/>
      <c r="D364" s="184"/>
      <c r="E364" s="184"/>
      <c r="F364" s="184"/>
      <c r="G364" s="180"/>
      <c r="H364" s="193"/>
      <c r="I364" s="193"/>
      <c r="J364" s="193"/>
      <c r="K364" s="193"/>
      <c r="L364" s="193"/>
      <c r="M364" s="193"/>
      <c r="N364" s="193"/>
      <c r="O364" s="193"/>
      <c r="P364" s="193"/>
      <c r="Q364" s="193"/>
      <c r="R364" s="196"/>
      <c r="S364" s="196"/>
      <c r="T364" s="196"/>
      <c r="U364" s="196"/>
      <c r="V364" s="196"/>
      <c r="W364" s="196"/>
      <c r="X364" s="196"/>
      <c r="Y364" s="196"/>
      <c r="Z364" s="196"/>
      <c r="AA364" s="196"/>
      <c r="AB364" s="196"/>
      <c r="AC364" s="196"/>
      <c r="AD364" s="196"/>
      <c r="AE364" s="196"/>
      <c r="AF364" s="196"/>
      <c r="AG364" s="196"/>
      <c r="AH364" s="196"/>
      <c r="AI364" s="193"/>
      <c r="AJ364" s="193"/>
      <c r="AK364" s="193"/>
      <c r="AL364" s="193"/>
      <c r="AM364" s="193"/>
      <c r="AN364" s="193"/>
      <c r="AO364" s="193"/>
      <c r="AP364" s="193"/>
      <c r="AQ364" s="193"/>
      <c r="AR364" s="193"/>
      <c r="AS364" s="193"/>
      <c r="AT364" s="193"/>
      <c r="AU364" s="193"/>
      <c r="AV364" s="193"/>
      <c r="AW364" s="193"/>
      <c r="AX364" s="193"/>
      <c r="AY364" s="193"/>
      <c r="AZ364" s="193"/>
      <c r="BA364" s="193"/>
      <c r="BB364" s="193"/>
      <c r="BC364" s="193"/>
      <c r="BD364" s="193"/>
      <c r="BE364" s="193"/>
      <c r="BF364" s="193"/>
      <c r="BG364" s="193"/>
      <c r="BH364" s="193"/>
      <c r="BI364" s="193"/>
    </row>
    <row r="365" spans="1:76" ht="12.75" customHeight="1" collapsed="1">
      <c r="A365" s="163"/>
      <c r="B365" s="184"/>
      <c r="C365" s="184"/>
      <c r="D365" s="184"/>
      <c r="E365" s="184"/>
      <c r="F365" s="184"/>
      <c r="G365" s="162"/>
      <c r="H365" s="196"/>
      <c r="I365" s="196"/>
      <c r="J365" s="196"/>
      <c r="K365" s="196"/>
      <c r="L365" s="196"/>
      <c r="M365" s="196"/>
      <c r="N365" s="196"/>
      <c r="O365" s="196"/>
      <c r="P365" s="196"/>
      <c r="Q365" s="196"/>
      <c r="R365" s="196"/>
      <c r="S365" s="196"/>
      <c r="T365" s="196"/>
      <c r="U365" s="196"/>
      <c r="V365" s="196"/>
      <c r="W365" s="196"/>
      <c r="X365" s="196"/>
      <c r="Y365" s="196"/>
      <c r="Z365" s="196"/>
      <c r="AA365" s="196"/>
      <c r="AB365" s="196"/>
      <c r="AC365" s="196"/>
      <c r="AD365" s="196"/>
      <c r="AE365" s="196"/>
      <c r="AF365" s="196"/>
      <c r="AG365" s="196"/>
      <c r="AH365" s="196"/>
      <c r="AI365" s="196"/>
      <c r="AJ365" s="196"/>
      <c r="AK365" s="196"/>
      <c r="AL365" s="196"/>
      <c r="AM365" s="196"/>
      <c r="AN365" s="196"/>
      <c r="AO365" s="196"/>
      <c r="AP365" s="196"/>
      <c r="AQ365" s="196"/>
      <c r="AR365" s="196"/>
      <c r="AS365" s="196"/>
      <c r="AT365" s="196"/>
      <c r="AU365" s="196"/>
      <c r="AV365" s="196"/>
      <c r="AW365" s="196"/>
      <c r="AX365" s="196"/>
      <c r="AY365" s="196"/>
      <c r="AZ365" s="196"/>
      <c r="BA365" s="196"/>
      <c r="BB365" s="196"/>
      <c r="BC365" s="196"/>
      <c r="BD365" s="196"/>
      <c r="BE365" s="196"/>
      <c r="BF365" s="196"/>
      <c r="BG365" s="196"/>
      <c r="BH365" s="196"/>
      <c r="BI365" s="196"/>
    </row>
    <row r="366" spans="1:76" ht="12.75" customHeight="1">
      <c r="A366" s="158" t="s">
        <v>218</v>
      </c>
      <c r="B366" s="408" t="str">
        <f>+'Remuneración Asalariados'!B1</f>
        <v>CUADRO 28:    REMUNERACIÓN DE ASALARIADOS por Ramas de Actividad (PRECIOS CORRIENTES)</v>
      </c>
      <c r="C366" s="411"/>
      <c r="D366" s="409"/>
      <c r="E366" s="409"/>
      <c r="F366" s="410"/>
      <c r="G366" s="410"/>
      <c r="H366" s="1024"/>
      <c r="I366" s="1025"/>
      <c r="J366" s="1025"/>
      <c r="K366" s="1025"/>
      <c r="L366" s="1025"/>
      <c r="M366" s="1025"/>
      <c r="N366" s="1025"/>
      <c r="O366" s="1025"/>
      <c r="P366" s="1025"/>
      <c r="Q366" s="1025"/>
      <c r="R366" s="1025"/>
      <c r="S366" s="1025"/>
      <c r="T366" s="1025"/>
      <c r="U366" s="1025"/>
      <c r="V366" s="1025"/>
      <c r="W366" s="1025"/>
      <c r="X366" s="1025"/>
      <c r="Y366" s="1025"/>
      <c r="Z366" s="1025"/>
      <c r="AA366" s="1025"/>
      <c r="AB366" s="1025"/>
      <c r="AC366" s="1025"/>
      <c r="AD366" s="1025"/>
      <c r="AE366" s="1025"/>
      <c r="AF366" s="1025"/>
      <c r="AG366" s="1025"/>
      <c r="AH366" s="1025"/>
      <c r="AI366" s="1025"/>
      <c r="AJ366" s="1025"/>
      <c r="AK366" s="1025"/>
      <c r="AL366" s="1025"/>
      <c r="AM366" s="1025"/>
      <c r="AN366" s="1025"/>
      <c r="AO366" s="1025"/>
      <c r="AP366" s="1025"/>
      <c r="AQ366" s="1025"/>
      <c r="AR366" s="1025"/>
      <c r="AS366" s="1025"/>
      <c r="AT366" s="1025"/>
      <c r="AU366" s="1025"/>
      <c r="AV366" s="1025"/>
      <c r="AW366" s="1025"/>
      <c r="AX366" s="1025"/>
      <c r="AY366" s="1025"/>
      <c r="AZ366" s="1025"/>
      <c r="BA366" s="1025"/>
      <c r="BB366" s="1025"/>
      <c r="BC366" s="1025"/>
      <c r="BD366" s="1025"/>
      <c r="BE366" s="1025"/>
      <c r="BF366" s="1025"/>
      <c r="BG366" s="1025"/>
      <c r="BH366" s="1025"/>
      <c r="BI366" s="1025"/>
      <c r="BJ366" s="1025"/>
      <c r="BK366" s="1025"/>
      <c r="BL366" s="1025"/>
      <c r="BM366" s="1025"/>
      <c r="BN366" s="1025"/>
      <c r="BO366" s="1025"/>
      <c r="BP366" s="1025"/>
      <c r="BQ366" s="1025"/>
      <c r="BR366" s="1025"/>
      <c r="BS366" s="1025"/>
      <c r="BT366" s="1025"/>
      <c r="BU366" s="1025"/>
      <c r="BV366" s="1025"/>
      <c r="BW366" s="1025"/>
      <c r="BX366" s="1025"/>
    </row>
    <row r="367" spans="1:76" ht="12.75" hidden="1" customHeight="1" outlineLevel="1">
      <c r="A367" s="159"/>
      <c r="B367" s="1"/>
      <c r="C367" s="170"/>
      <c r="D367" s="160"/>
      <c r="E367" s="160"/>
      <c r="F367" s="208"/>
      <c r="G367" s="162"/>
      <c r="H367" s="173"/>
      <c r="I367" s="173"/>
      <c r="J367" s="173"/>
      <c r="K367" s="173"/>
      <c r="L367" s="173"/>
      <c r="M367" s="173"/>
      <c r="N367" s="173"/>
      <c r="O367" s="173"/>
      <c r="P367" s="173"/>
      <c r="Q367" s="173"/>
      <c r="R367" s="173"/>
      <c r="S367" s="173"/>
      <c r="T367" s="173"/>
      <c r="U367" s="173"/>
      <c r="V367" s="173"/>
      <c r="W367" s="173"/>
      <c r="X367" s="173"/>
      <c r="Y367" s="173"/>
      <c r="Z367" s="173"/>
      <c r="AA367" s="173"/>
      <c r="AB367" s="173"/>
      <c r="AC367" s="173"/>
      <c r="AD367" s="173"/>
      <c r="AE367" s="173"/>
      <c r="AF367" s="173"/>
      <c r="AG367" s="173"/>
      <c r="AH367" s="173"/>
      <c r="AI367" s="173"/>
      <c r="AJ367" s="173"/>
      <c r="AK367" s="173"/>
      <c r="AL367" s="173"/>
      <c r="AM367" s="173"/>
      <c r="AN367" s="173"/>
      <c r="AO367" s="173"/>
      <c r="AP367" s="173"/>
      <c r="AQ367" s="173"/>
      <c r="AR367" s="173"/>
      <c r="AS367" s="173"/>
      <c r="AT367" s="173"/>
      <c r="AU367" s="173"/>
      <c r="AV367" s="173"/>
      <c r="AW367" s="173"/>
      <c r="AX367" s="173"/>
      <c r="AY367" s="173"/>
      <c r="AZ367" s="173"/>
      <c r="BA367" s="173"/>
      <c r="BB367" s="173"/>
      <c r="BC367" s="173"/>
      <c r="BD367" s="173"/>
      <c r="BE367" s="173"/>
      <c r="BF367" s="173"/>
      <c r="BG367" s="173"/>
      <c r="BH367" s="173"/>
      <c r="BI367" s="173"/>
    </row>
    <row r="368" spans="1:76" ht="12.75" hidden="1" customHeight="1" outlineLevel="1">
      <c r="A368" s="159"/>
      <c r="B368" s="1"/>
      <c r="C368" s="73" t="str">
        <f>+'Remuneración Asalariados'!B5</f>
        <v>PIBpm</v>
      </c>
      <c r="D368" s="385" t="str">
        <f>+'Remuneración Asalariados'!B4</f>
        <v>Producto Interior Bruto a precios corrientes</v>
      </c>
      <c r="E368" s="195" t="s">
        <v>1</v>
      </c>
      <c r="F368" s="195" t="s">
        <v>2</v>
      </c>
      <c r="G368" s="189"/>
      <c r="H368" s="1022" t="s">
        <v>3</v>
      </c>
      <c r="I368" s="1022"/>
      <c r="J368" s="1022"/>
      <c r="K368" s="1022"/>
      <c r="L368" s="1022"/>
      <c r="M368" s="1022"/>
      <c r="N368" s="1022"/>
      <c r="O368" s="1022"/>
      <c r="P368" s="1022"/>
      <c r="Q368" s="1022"/>
      <c r="R368" s="1021" t="s">
        <v>4</v>
      </c>
      <c r="S368" s="1021"/>
      <c r="T368" s="1021"/>
      <c r="U368" s="1021"/>
      <c r="V368" s="1021"/>
      <c r="W368" s="1021"/>
      <c r="X368" s="1021"/>
      <c r="Y368" s="1021"/>
      <c r="Z368" s="1021"/>
      <c r="AA368" s="1021"/>
      <c r="AB368" s="1021"/>
      <c r="AC368" s="1021"/>
      <c r="AD368" s="1021"/>
      <c r="AE368" s="1021"/>
      <c r="AF368" s="1021"/>
      <c r="AG368" s="1021"/>
      <c r="AH368" s="1022" t="s">
        <v>5</v>
      </c>
      <c r="AI368" s="1022"/>
      <c r="AJ368" s="1022"/>
      <c r="AK368" s="1022"/>
      <c r="AL368" s="1022"/>
      <c r="AM368" s="1022"/>
      <c r="AN368" s="1022"/>
      <c r="AO368" s="1022"/>
      <c r="AP368" s="1022"/>
      <c r="AQ368" s="1022"/>
      <c r="AR368" s="1022"/>
      <c r="AS368" s="1022"/>
      <c r="AT368" s="1022"/>
      <c r="AU368" s="1022"/>
      <c r="AV368" s="1022"/>
      <c r="AW368" s="1027" t="s">
        <v>919</v>
      </c>
      <c r="AX368" s="1027"/>
      <c r="AY368" s="1027"/>
      <c r="AZ368" s="1027"/>
      <c r="BA368" s="1027"/>
      <c r="BB368" s="1027"/>
      <c r="BC368" s="1027"/>
      <c r="BD368" s="1027"/>
      <c r="BE368" s="1027"/>
      <c r="BF368" s="1027"/>
      <c r="BG368" s="1027"/>
      <c r="BH368" s="1027"/>
      <c r="BI368" s="1027"/>
      <c r="BJ368" s="1027"/>
      <c r="BK368" s="1027"/>
      <c r="BL368" s="1027"/>
      <c r="BM368" s="1027"/>
      <c r="BN368" s="1027"/>
      <c r="BO368" s="1027"/>
      <c r="BP368" s="1027"/>
      <c r="BQ368" s="1027"/>
      <c r="BR368" s="1027"/>
      <c r="BS368" s="1027"/>
      <c r="BT368" s="1027"/>
      <c r="BU368" s="1027"/>
      <c r="BV368" s="1027"/>
      <c r="BW368" s="1027"/>
      <c r="BX368" s="1027"/>
    </row>
    <row r="369" spans="1:76" ht="12.75" hidden="1" customHeight="1" outlineLevel="1">
      <c r="A369" s="159"/>
      <c r="B369" s="1"/>
      <c r="C369" s="73" t="str">
        <f>+'Remuneración Asalariados'!C5</f>
        <v>RA</v>
      </c>
      <c r="D369" s="385" t="str">
        <f>+'Remuneración Asalariados'!C4</f>
        <v>Remuneración de asalariados</v>
      </c>
      <c r="E369" s="195" t="s">
        <v>1</v>
      </c>
      <c r="F369" s="195" t="s">
        <v>2</v>
      </c>
      <c r="G369" s="189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021" t="s">
        <v>46</v>
      </c>
      <c r="S369" s="1021"/>
      <c r="T369" s="1021"/>
      <c r="U369" s="1021"/>
      <c r="V369" s="1021"/>
      <c r="W369" s="1021"/>
      <c r="X369" s="1021"/>
      <c r="Y369" s="1021"/>
      <c r="Z369" s="1021"/>
      <c r="AA369" s="1021"/>
      <c r="AB369" s="1021"/>
      <c r="AC369" s="1021"/>
      <c r="AD369" s="1021"/>
      <c r="AE369" s="1021"/>
      <c r="AF369" s="1021"/>
      <c r="AG369" s="1021"/>
      <c r="AH369" s="1022" t="s">
        <v>47</v>
      </c>
      <c r="AI369" s="1022"/>
      <c r="AJ369" s="1022"/>
      <c r="AK369" s="1022"/>
      <c r="AL369" s="1022"/>
      <c r="AM369" s="1022"/>
      <c r="AN369" s="1022"/>
      <c r="AO369" s="1022"/>
      <c r="AP369" s="1022"/>
      <c r="AQ369" s="1022"/>
      <c r="AR369" s="1022"/>
      <c r="AS369" s="1022"/>
      <c r="AT369" s="1022"/>
      <c r="AU369" s="1022"/>
      <c r="AV369" s="1022"/>
      <c r="AW369" s="1027" t="s">
        <v>919</v>
      </c>
      <c r="AX369" s="1027"/>
      <c r="AY369" s="1027"/>
      <c r="AZ369" s="1027"/>
      <c r="BA369" s="1027"/>
      <c r="BB369" s="1027"/>
      <c r="BC369" s="1027"/>
      <c r="BD369" s="1027"/>
      <c r="BE369" s="1027"/>
      <c r="BF369" s="1027"/>
      <c r="BG369" s="1027"/>
      <c r="BH369" s="1027"/>
      <c r="BI369" s="1027"/>
      <c r="BJ369" s="1027"/>
      <c r="BK369" s="1027"/>
      <c r="BL369" s="1027"/>
      <c r="BM369" s="1027"/>
      <c r="BN369" s="1027"/>
      <c r="BO369" s="1027"/>
      <c r="BP369" s="1027"/>
      <c r="BQ369" s="1027"/>
      <c r="BR369" s="1027"/>
      <c r="BS369" s="1027"/>
      <c r="BT369" s="1027"/>
      <c r="BU369" s="1027"/>
      <c r="BV369" s="1027"/>
      <c r="BW369" s="1027"/>
      <c r="BX369" s="1027"/>
    </row>
    <row r="370" spans="1:76" ht="12.75" hidden="1" customHeight="1" outlineLevel="1">
      <c r="A370" s="159"/>
      <c r="B370" s="1"/>
      <c r="C370" s="73" t="str">
        <f>+'Remuneración Asalariados'!D5</f>
        <v>RA.AGR</v>
      </c>
      <c r="D370" s="385" t="str">
        <f>+'Remuneración Asalariados'!D4</f>
        <v xml:space="preserve">Remuneración de asalariados en Agricultura, ganadería, selvicultura y pesca </v>
      </c>
      <c r="E370" s="195" t="s">
        <v>1</v>
      </c>
      <c r="F370" s="195" t="s">
        <v>2</v>
      </c>
      <c r="G370" s="189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021" t="s">
        <v>46</v>
      </c>
      <c r="S370" s="1021"/>
      <c r="T370" s="1021"/>
      <c r="U370" s="1021"/>
      <c r="V370" s="1021"/>
      <c r="W370" s="1021"/>
      <c r="X370" s="1021"/>
      <c r="Y370" s="1021"/>
      <c r="Z370" s="1021"/>
      <c r="AA370" s="1021"/>
      <c r="AB370" s="1021"/>
      <c r="AC370" s="1021"/>
      <c r="AD370" s="1021"/>
      <c r="AE370" s="1021"/>
      <c r="AF370" s="1021"/>
      <c r="AG370" s="1021"/>
      <c r="AH370" s="1022" t="s">
        <v>47</v>
      </c>
      <c r="AI370" s="1022"/>
      <c r="AJ370" s="1022"/>
      <c r="AK370" s="1022"/>
      <c r="AL370" s="1022"/>
      <c r="AM370" s="1022"/>
      <c r="AN370" s="1022"/>
      <c r="AO370" s="1022"/>
      <c r="AP370" s="1022"/>
      <c r="AQ370" s="1022"/>
      <c r="AR370" s="1022"/>
      <c r="AS370" s="1022"/>
      <c r="AT370" s="1022"/>
      <c r="AU370" s="1022"/>
      <c r="AV370" s="1022"/>
      <c r="AW370" s="1027" t="s">
        <v>919</v>
      </c>
      <c r="AX370" s="1027"/>
      <c r="AY370" s="1027"/>
      <c r="AZ370" s="1027"/>
      <c r="BA370" s="1027"/>
      <c r="BB370" s="1027"/>
      <c r="BC370" s="1027"/>
      <c r="BD370" s="1027"/>
      <c r="BE370" s="1027"/>
      <c r="BF370" s="1027"/>
      <c r="BG370" s="1027"/>
      <c r="BH370" s="1027"/>
      <c r="BI370" s="1027"/>
      <c r="BJ370" s="1027"/>
      <c r="BK370" s="1027"/>
      <c r="BL370" s="1027"/>
      <c r="BM370" s="1027"/>
      <c r="BN370" s="1027"/>
      <c r="BO370" s="1027"/>
      <c r="BP370" s="1027"/>
      <c r="BQ370" s="1027"/>
      <c r="BR370" s="1027"/>
      <c r="BS370" s="1027"/>
      <c r="BT370" s="1027"/>
      <c r="BU370" s="1027"/>
      <c r="BV370" s="1027"/>
      <c r="BW370" s="1027"/>
      <c r="BX370" s="1027"/>
    </row>
    <row r="371" spans="1:76" ht="12.75" hidden="1" customHeight="1" outlineLevel="1">
      <c r="A371" s="159"/>
      <c r="B371" s="1"/>
      <c r="C371" s="479" t="str">
        <f>+'Remuneración Asalariados'!E5</f>
        <v>RA.IND</v>
      </c>
      <c r="D371" s="479" t="str">
        <f>+'Remuneración Asalariados'!E4</f>
        <v xml:space="preserve">Remuneración de asalariados en industria </v>
      </c>
      <c r="E371" s="195" t="s">
        <v>1</v>
      </c>
      <c r="F371" s="195" t="s">
        <v>2</v>
      </c>
      <c r="G371" s="189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021" t="s">
        <v>46</v>
      </c>
      <c r="S371" s="1021"/>
      <c r="T371" s="1021"/>
      <c r="U371" s="1021"/>
      <c r="V371" s="1021"/>
      <c r="W371" s="1021"/>
      <c r="X371" s="1021"/>
      <c r="Y371" s="1021"/>
      <c r="Z371" s="1021"/>
      <c r="AA371" s="1021"/>
      <c r="AB371" s="1021"/>
      <c r="AC371" s="1021"/>
      <c r="AD371" s="1021"/>
      <c r="AE371" s="1021"/>
      <c r="AF371" s="1021"/>
      <c r="AG371" s="1021"/>
      <c r="AH371" s="1022" t="s">
        <v>47</v>
      </c>
      <c r="AI371" s="1022"/>
      <c r="AJ371" s="1022"/>
      <c r="AK371" s="1022"/>
      <c r="AL371" s="1022"/>
      <c r="AM371" s="1022"/>
      <c r="AN371" s="1022"/>
      <c r="AO371" s="1022"/>
      <c r="AP371" s="1022"/>
      <c r="AQ371" s="1022"/>
      <c r="AR371" s="1022"/>
      <c r="AS371" s="1022"/>
      <c r="AT371" s="1022"/>
      <c r="AU371" s="1022"/>
      <c r="AV371" s="1022"/>
      <c r="AW371" s="1027" t="s">
        <v>919</v>
      </c>
      <c r="AX371" s="1027"/>
      <c r="AY371" s="1027"/>
      <c r="AZ371" s="1027"/>
      <c r="BA371" s="1027"/>
      <c r="BB371" s="1027"/>
      <c r="BC371" s="1027"/>
      <c r="BD371" s="1027"/>
      <c r="BE371" s="1027"/>
      <c r="BF371" s="1027"/>
      <c r="BG371" s="1027"/>
      <c r="BH371" s="1027"/>
      <c r="BI371" s="1027"/>
      <c r="BJ371" s="1027"/>
      <c r="BK371" s="1027"/>
      <c r="BL371" s="1027"/>
      <c r="BM371" s="1027"/>
      <c r="BN371" s="1027"/>
      <c r="BO371" s="1027"/>
      <c r="BP371" s="1027"/>
      <c r="BQ371" s="1027"/>
      <c r="BR371" s="1027"/>
      <c r="BS371" s="1027"/>
      <c r="BT371" s="1027"/>
      <c r="BU371" s="1027"/>
      <c r="BV371" s="1027"/>
      <c r="BW371" s="1027"/>
      <c r="BX371" s="1027"/>
    </row>
    <row r="372" spans="1:76" ht="12.75" hidden="1" customHeight="1" outlineLevel="1">
      <c r="A372" s="159"/>
      <c r="B372" s="1"/>
      <c r="C372" s="73" t="str">
        <f>+'Remuneración Asalariados'!F5</f>
        <v>RA.ENE</v>
      </c>
      <c r="D372" s="385" t="str">
        <f>+'Remuneración Asalariados'!F4</f>
        <v xml:space="preserve">Remuneración de asalariados en industria energética </v>
      </c>
      <c r="E372" s="195" t="s">
        <v>1</v>
      </c>
      <c r="F372" s="195" t="s">
        <v>2</v>
      </c>
      <c r="G372" s="189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021" t="s">
        <v>46</v>
      </c>
      <c r="S372" s="1021"/>
      <c r="T372" s="1021"/>
      <c r="U372" s="1021"/>
      <c r="V372" s="1021"/>
      <c r="W372" s="1021"/>
      <c r="X372" s="1021"/>
      <c r="Y372" s="1021"/>
      <c r="Z372" s="1021"/>
      <c r="AA372" s="1021"/>
      <c r="AB372" s="1021"/>
      <c r="AC372" s="1021"/>
      <c r="AD372" s="1021"/>
      <c r="AE372" s="1021"/>
      <c r="AF372" s="1021"/>
      <c r="AG372" s="1021"/>
      <c r="AH372" s="1022" t="s">
        <v>47</v>
      </c>
      <c r="AI372" s="1022"/>
      <c r="AJ372" s="1022"/>
      <c r="AK372" s="1022"/>
      <c r="AL372" s="1022"/>
      <c r="AM372" s="1022"/>
      <c r="AN372" s="1022"/>
      <c r="AO372" s="1022"/>
      <c r="AP372" s="1022"/>
      <c r="AQ372" s="1022"/>
      <c r="AR372" s="1022"/>
      <c r="AS372" s="1022"/>
      <c r="AT372" s="1022"/>
      <c r="AU372" s="1022"/>
      <c r="AV372" s="1022"/>
      <c r="AW372" s="1027" t="s">
        <v>919</v>
      </c>
      <c r="AX372" s="1027"/>
      <c r="AY372" s="1027"/>
      <c r="AZ372" s="1027"/>
      <c r="BA372" s="1027"/>
      <c r="BB372" s="1027"/>
      <c r="BC372" s="1027"/>
      <c r="BD372" s="1027"/>
      <c r="BE372" s="1027"/>
      <c r="BF372" s="1027"/>
      <c r="BG372" s="1027"/>
      <c r="BH372" s="1027"/>
      <c r="BI372" s="1027"/>
      <c r="BJ372" s="1027"/>
      <c r="BK372" s="1027"/>
      <c r="BL372" s="1027"/>
      <c r="BM372" s="1027"/>
      <c r="BN372" s="1027"/>
      <c r="BO372" s="1027"/>
      <c r="BP372" s="1027"/>
      <c r="BQ372" s="1027"/>
      <c r="BR372" s="1027"/>
      <c r="BS372" s="1027"/>
      <c r="BT372" s="1027"/>
      <c r="BU372" s="1027"/>
      <c r="BV372" s="1027"/>
      <c r="BW372" s="1027"/>
      <c r="BX372" s="1027"/>
    </row>
    <row r="373" spans="1:76" ht="12.75" hidden="1" customHeight="1" outlineLevel="1">
      <c r="A373" s="159"/>
      <c r="B373" s="1"/>
      <c r="C373" s="73" t="str">
        <f>+'Remuneración Asalariados'!G5</f>
        <v>RA.MANUFACT</v>
      </c>
      <c r="D373" s="385" t="str">
        <f>+'Remuneración Asalariados'!G4</f>
        <v>Remuneración de asalariados en industria manufacturera</v>
      </c>
      <c r="E373" s="195" t="s">
        <v>1</v>
      </c>
      <c r="F373" s="195" t="s">
        <v>2</v>
      </c>
      <c r="G373" s="189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021" t="s">
        <v>46</v>
      </c>
      <c r="S373" s="1021"/>
      <c r="T373" s="1021"/>
      <c r="U373" s="1021"/>
      <c r="V373" s="1021"/>
      <c r="W373" s="1021"/>
      <c r="X373" s="1021"/>
      <c r="Y373" s="1021"/>
      <c r="Z373" s="1021"/>
      <c r="AA373" s="1021"/>
      <c r="AB373" s="1021"/>
      <c r="AC373" s="1021"/>
      <c r="AD373" s="1021"/>
      <c r="AE373" s="1021"/>
      <c r="AF373" s="1021"/>
      <c r="AG373" s="1021"/>
      <c r="AH373" s="1022" t="s">
        <v>47</v>
      </c>
      <c r="AI373" s="1022"/>
      <c r="AJ373" s="1022"/>
      <c r="AK373" s="1022"/>
      <c r="AL373" s="1022"/>
      <c r="AM373" s="1022"/>
      <c r="AN373" s="1022"/>
      <c r="AO373" s="1022"/>
      <c r="AP373" s="1022"/>
      <c r="AQ373" s="1022"/>
      <c r="AR373" s="1022"/>
      <c r="AS373" s="1022"/>
      <c r="AT373" s="1022"/>
      <c r="AU373" s="1022"/>
      <c r="AV373" s="1022"/>
      <c r="AW373" s="1027" t="s">
        <v>919</v>
      </c>
      <c r="AX373" s="1027"/>
      <c r="AY373" s="1027"/>
      <c r="AZ373" s="1027"/>
      <c r="BA373" s="1027"/>
      <c r="BB373" s="1027"/>
      <c r="BC373" s="1027"/>
      <c r="BD373" s="1027"/>
      <c r="BE373" s="1027"/>
      <c r="BF373" s="1027"/>
      <c r="BG373" s="1027"/>
      <c r="BH373" s="1027"/>
      <c r="BI373" s="1027"/>
      <c r="BJ373" s="1027"/>
      <c r="BK373" s="1027"/>
      <c r="BL373" s="1027"/>
      <c r="BM373" s="1027"/>
      <c r="BN373" s="1027"/>
      <c r="BO373" s="1027"/>
      <c r="BP373" s="1027"/>
      <c r="BQ373" s="1027"/>
      <c r="BR373" s="1027"/>
      <c r="BS373" s="1027"/>
      <c r="BT373" s="1027"/>
      <c r="BU373" s="1027"/>
      <c r="BV373" s="1027"/>
      <c r="BW373" s="1027"/>
      <c r="BX373" s="1027"/>
    </row>
    <row r="374" spans="1:76" ht="12.75" hidden="1" customHeight="1" outlineLevel="1">
      <c r="A374" s="159"/>
      <c r="B374" s="1"/>
      <c r="C374" s="73" t="str">
        <f>+'Remuneración Asalariados'!H5</f>
        <v>RA.CONS</v>
      </c>
      <c r="D374" s="385" t="str">
        <f>+'Remuneración Asalariados'!H4</f>
        <v xml:space="preserve">Remuneración de asalariados en construcción </v>
      </c>
      <c r="E374" s="195" t="s">
        <v>1</v>
      </c>
      <c r="F374" s="195" t="s">
        <v>2</v>
      </c>
      <c r="G374" s="189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021" t="s">
        <v>46</v>
      </c>
      <c r="S374" s="1021"/>
      <c r="T374" s="1021"/>
      <c r="U374" s="1021"/>
      <c r="V374" s="1021"/>
      <c r="W374" s="1021"/>
      <c r="X374" s="1021"/>
      <c r="Y374" s="1021"/>
      <c r="Z374" s="1021"/>
      <c r="AA374" s="1021"/>
      <c r="AB374" s="1021"/>
      <c r="AC374" s="1021"/>
      <c r="AD374" s="1021"/>
      <c r="AE374" s="1021"/>
      <c r="AF374" s="1021"/>
      <c r="AG374" s="1021"/>
      <c r="AH374" s="1022" t="s">
        <v>47</v>
      </c>
      <c r="AI374" s="1022"/>
      <c r="AJ374" s="1022"/>
      <c r="AK374" s="1022"/>
      <c r="AL374" s="1022"/>
      <c r="AM374" s="1022"/>
      <c r="AN374" s="1022"/>
      <c r="AO374" s="1022"/>
      <c r="AP374" s="1022"/>
      <c r="AQ374" s="1022"/>
      <c r="AR374" s="1022"/>
      <c r="AS374" s="1022"/>
      <c r="AT374" s="1022"/>
      <c r="AU374" s="1022"/>
      <c r="AV374" s="1022"/>
      <c r="AW374" s="1027" t="s">
        <v>919</v>
      </c>
      <c r="AX374" s="1027"/>
      <c r="AY374" s="1027"/>
      <c r="AZ374" s="1027"/>
      <c r="BA374" s="1027"/>
      <c r="BB374" s="1027"/>
      <c r="BC374" s="1027"/>
      <c r="BD374" s="1027"/>
      <c r="BE374" s="1027"/>
      <c r="BF374" s="1027"/>
      <c r="BG374" s="1027"/>
      <c r="BH374" s="1027"/>
      <c r="BI374" s="1027"/>
      <c r="BJ374" s="1027"/>
      <c r="BK374" s="1027"/>
      <c r="BL374" s="1027"/>
      <c r="BM374" s="1027"/>
      <c r="BN374" s="1027"/>
      <c r="BO374" s="1027"/>
      <c r="BP374" s="1027"/>
      <c r="BQ374" s="1027"/>
      <c r="BR374" s="1027"/>
      <c r="BS374" s="1027"/>
      <c r="BT374" s="1027"/>
      <c r="BU374" s="1027"/>
      <c r="BV374" s="1027"/>
      <c r="BW374" s="1027"/>
      <c r="BX374" s="1027"/>
    </row>
    <row r="375" spans="1:76" ht="12.75" hidden="1" customHeight="1" outlineLevel="1">
      <c r="A375" s="159"/>
      <c r="B375" s="1"/>
      <c r="C375" s="73" t="str">
        <f>+'Remuneración Asalariados'!I5</f>
        <v>RA.SV</v>
      </c>
      <c r="D375" s="385" t="str">
        <f>+'Remuneración Asalariados'!I4</f>
        <v xml:space="preserve">Remuneración de asalariados en servicios </v>
      </c>
      <c r="E375" s="195" t="s">
        <v>1</v>
      </c>
      <c r="F375" s="195" t="s">
        <v>2</v>
      </c>
      <c r="G375" s="189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021" t="s">
        <v>46</v>
      </c>
      <c r="S375" s="1021"/>
      <c r="T375" s="1021"/>
      <c r="U375" s="1021"/>
      <c r="V375" s="1021"/>
      <c r="W375" s="1021"/>
      <c r="X375" s="1021"/>
      <c r="Y375" s="1021"/>
      <c r="Z375" s="1021"/>
      <c r="AA375" s="1021"/>
      <c r="AB375" s="1021"/>
      <c r="AC375" s="1021"/>
      <c r="AD375" s="1021"/>
      <c r="AE375" s="1021"/>
      <c r="AF375" s="1021"/>
      <c r="AG375" s="1021"/>
      <c r="AH375" s="1022" t="s">
        <v>47</v>
      </c>
      <c r="AI375" s="1022"/>
      <c r="AJ375" s="1022"/>
      <c r="AK375" s="1022"/>
      <c r="AL375" s="1022"/>
      <c r="AM375" s="1022"/>
      <c r="AN375" s="1022"/>
      <c r="AO375" s="1022"/>
      <c r="AP375" s="1022"/>
      <c r="AQ375" s="1022"/>
      <c r="AR375" s="1022"/>
      <c r="AS375" s="1022"/>
      <c r="AT375" s="1022"/>
      <c r="AU375" s="1022"/>
      <c r="AV375" s="1022"/>
      <c r="AW375" s="1027" t="s">
        <v>919</v>
      </c>
      <c r="AX375" s="1027"/>
      <c r="AY375" s="1027"/>
      <c r="AZ375" s="1027"/>
      <c r="BA375" s="1027"/>
      <c r="BB375" s="1027"/>
      <c r="BC375" s="1027"/>
      <c r="BD375" s="1027"/>
      <c r="BE375" s="1027"/>
      <c r="BF375" s="1027"/>
      <c r="BG375" s="1027"/>
      <c r="BH375" s="1027"/>
      <c r="BI375" s="1027"/>
      <c r="BJ375" s="1027"/>
      <c r="BK375" s="1027"/>
      <c r="BL375" s="1027"/>
      <c r="BM375" s="1027"/>
      <c r="BN375" s="1027"/>
      <c r="BO375" s="1027"/>
      <c r="BP375" s="1027"/>
      <c r="BQ375" s="1027"/>
      <c r="BR375" s="1027"/>
      <c r="BS375" s="1027"/>
      <c r="BT375" s="1027"/>
      <c r="BU375" s="1027"/>
      <c r="BV375" s="1027"/>
      <c r="BW375" s="1027"/>
      <c r="BX375" s="1027"/>
    </row>
    <row r="376" spans="1:76" ht="12.75" hidden="1" customHeight="1" outlineLevel="1">
      <c r="A376" s="159"/>
      <c r="B376" s="1"/>
      <c r="C376" s="73" t="str">
        <f>+'Remuneración Asalariados'!J5</f>
        <v>RA.SVDV</v>
      </c>
      <c r="D376" s="385" t="str">
        <f>+'Remuneración Asalariados'!J4</f>
        <v>Remuneración de asalariados en servicios destinados a la venta</v>
      </c>
      <c r="E376" s="195" t="s">
        <v>1</v>
      </c>
      <c r="F376" s="195" t="s">
        <v>2</v>
      </c>
      <c r="G376" s="189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021" t="s">
        <v>46</v>
      </c>
      <c r="S376" s="1021"/>
      <c r="T376" s="1021"/>
      <c r="U376" s="1021"/>
      <c r="V376" s="1021"/>
      <c r="W376" s="1021"/>
      <c r="X376" s="1021"/>
      <c r="Y376" s="1021"/>
      <c r="Z376" s="1021"/>
      <c r="AA376" s="1021"/>
      <c r="AB376" s="1021"/>
      <c r="AC376" s="1021"/>
      <c r="AD376" s="1021"/>
      <c r="AE376" s="1021"/>
      <c r="AF376" s="1021"/>
      <c r="AG376" s="1021"/>
      <c r="AH376" s="1022" t="s">
        <v>47</v>
      </c>
      <c r="AI376" s="1022"/>
      <c r="AJ376" s="1022"/>
      <c r="AK376" s="1022"/>
      <c r="AL376" s="1022"/>
      <c r="AM376" s="1022"/>
      <c r="AN376" s="1022"/>
      <c r="AO376" s="1022"/>
      <c r="AP376" s="1022"/>
      <c r="AQ376" s="1022"/>
      <c r="AR376" s="1022"/>
      <c r="AS376" s="1022"/>
      <c r="AT376" s="1022"/>
      <c r="AU376" s="1022"/>
      <c r="AV376" s="1022"/>
      <c r="AW376" s="1027" t="s">
        <v>919</v>
      </c>
      <c r="AX376" s="1027"/>
      <c r="AY376" s="1027"/>
      <c r="AZ376" s="1027"/>
      <c r="BA376" s="1027"/>
      <c r="BB376" s="1027"/>
      <c r="BC376" s="1027"/>
      <c r="BD376" s="1027"/>
      <c r="BE376" s="1027"/>
      <c r="BF376" s="1027"/>
      <c r="BG376" s="1027"/>
      <c r="BH376" s="1027"/>
      <c r="BI376" s="1027"/>
      <c r="BJ376" s="1027"/>
      <c r="BK376" s="1027"/>
      <c r="BL376" s="1027"/>
      <c r="BM376" s="1027"/>
      <c r="BN376" s="1027"/>
      <c r="BO376" s="1027"/>
      <c r="BP376" s="1027"/>
      <c r="BQ376" s="1027"/>
      <c r="BR376" s="1027"/>
      <c r="BS376" s="1027"/>
      <c r="BT376" s="1027"/>
      <c r="BU376" s="1027"/>
      <c r="BV376" s="1027"/>
      <c r="BW376" s="1027"/>
      <c r="BX376" s="1027"/>
    </row>
    <row r="377" spans="1:76" ht="12.75" hidden="1" customHeight="1" outlineLevel="1">
      <c r="A377" s="159"/>
      <c r="B377" s="1"/>
      <c r="C377" s="73" t="str">
        <f>+'Remuneración Asalariados'!K5</f>
        <v>RA.SVNDV</v>
      </c>
      <c r="D377" s="385" t="str">
        <f>+'Remuneración Asalariados'!K4</f>
        <v>Remuneración de asalariados en servicios no destinados a la venta. Administración pública, educación y sanidad</v>
      </c>
      <c r="E377" s="195" t="s">
        <v>1</v>
      </c>
      <c r="F377" s="195" t="s">
        <v>2</v>
      </c>
      <c r="G377" s="189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021" t="s">
        <v>46</v>
      </c>
      <c r="S377" s="1021"/>
      <c r="T377" s="1021"/>
      <c r="U377" s="1021"/>
      <c r="V377" s="1021"/>
      <c r="W377" s="1021"/>
      <c r="X377" s="1021"/>
      <c r="Y377" s="1021"/>
      <c r="Z377" s="1021"/>
      <c r="AA377" s="1021"/>
      <c r="AB377" s="1021"/>
      <c r="AC377" s="1021"/>
      <c r="AD377" s="1021"/>
      <c r="AE377" s="1021"/>
      <c r="AF377" s="1021"/>
      <c r="AG377" s="1021"/>
      <c r="AH377" s="1022" t="s">
        <v>47</v>
      </c>
      <c r="AI377" s="1022"/>
      <c r="AJ377" s="1022"/>
      <c r="AK377" s="1022"/>
      <c r="AL377" s="1022"/>
      <c r="AM377" s="1022"/>
      <c r="AN377" s="1022"/>
      <c r="AO377" s="1022"/>
      <c r="AP377" s="1022"/>
      <c r="AQ377" s="1022"/>
      <c r="AR377" s="1022"/>
      <c r="AS377" s="1022"/>
      <c r="AT377" s="1022"/>
      <c r="AU377" s="1022"/>
      <c r="AV377" s="1022"/>
      <c r="AW377" s="1027" t="s">
        <v>919</v>
      </c>
      <c r="AX377" s="1027"/>
      <c r="AY377" s="1027"/>
      <c r="AZ377" s="1027"/>
      <c r="BA377" s="1027"/>
      <c r="BB377" s="1027"/>
      <c r="BC377" s="1027"/>
      <c r="BD377" s="1027"/>
      <c r="BE377" s="1027"/>
      <c r="BF377" s="1027"/>
      <c r="BG377" s="1027"/>
      <c r="BH377" s="1027"/>
      <c r="BI377" s="1027"/>
      <c r="BJ377" s="1027"/>
      <c r="BK377" s="1027"/>
      <c r="BL377" s="1027"/>
      <c r="BM377" s="1027"/>
      <c r="BN377" s="1027"/>
      <c r="BO377" s="1027"/>
      <c r="BP377" s="1027"/>
      <c r="BQ377" s="1027"/>
      <c r="BR377" s="1027"/>
      <c r="BS377" s="1027"/>
      <c r="BT377" s="1027"/>
      <c r="BU377" s="1027"/>
      <c r="BV377" s="1027"/>
      <c r="BW377" s="1027"/>
      <c r="BX377" s="1027"/>
    </row>
    <row r="378" spans="1:76" ht="12.75" hidden="1" customHeight="1" outlineLevel="1">
      <c r="A378" s="159"/>
      <c r="B378" s="1"/>
      <c r="C378" s="73"/>
      <c r="D378" s="165"/>
      <c r="E378" s="195"/>
      <c r="F378" s="195"/>
      <c r="G378" s="190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  <c r="AA378" s="166"/>
      <c r="AB378" s="166"/>
      <c r="AC378" s="166"/>
      <c r="AD378" s="166"/>
      <c r="AE378" s="166"/>
      <c r="AF378" s="166"/>
      <c r="AG378" s="166"/>
      <c r="AH378" s="166"/>
      <c r="AI378" s="166"/>
      <c r="AJ378" s="167"/>
      <c r="AK378" s="166"/>
      <c r="AL378" s="166"/>
      <c r="AM378" s="166"/>
      <c r="AN378" s="166"/>
      <c r="AO378" s="167"/>
      <c r="AP378" s="166"/>
      <c r="AQ378" s="166"/>
      <c r="AR378" s="166"/>
      <c r="AS378" s="166"/>
      <c r="AT378" s="167"/>
      <c r="AU378" s="166"/>
      <c r="AV378" s="166"/>
      <c r="AW378" s="166"/>
      <c r="AX378" s="166"/>
      <c r="AY378" s="167"/>
      <c r="AZ378" s="166"/>
      <c r="BA378" s="166"/>
      <c r="BB378" s="166"/>
      <c r="BC378" s="166"/>
      <c r="BD378" s="167"/>
      <c r="BE378" s="166"/>
      <c r="BF378" s="166"/>
      <c r="BG378" s="166"/>
      <c r="BH378" s="166"/>
      <c r="BI378" s="166"/>
    </row>
    <row r="379" spans="1:76" ht="12.75" customHeight="1" collapsed="1">
      <c r="A379" s="3"/>
      <c r="B379" s="1"/>
      <c r="C379" s="170"/>
      <c r="D379" s="171"/>
      <c r="E379" s="160"/>
      <c r="F379" s="160"/>
      <c r="G379" s="182"/>
      <c r="H379" s="173"/>
      <c r="I379" s="173"/>
      <c r="J379" s="173"/>
      <c r="K379" s="173"/>
      <c r="L379" s="173"/>
      <c r="M379" s="173"/>
      <c r="N379" s="173"/>
      <c r="O379" s="173"/>
      <c r="P379" s="173"/>
      <c r="Q379" s="173"/>
      <c r="R379" s="173"/>
      <c r="S379" s="173"/>
      <c r="T379" s="173"/>
      <c r="U379" s="173"/>
      <c r="V379" s="173"/>
      <c r="W379" s="173"/>
      <c r="X379" s="173"/>
      <c r="Y379" s="173"/>
      <c r="Z379" s="173"/>
      <c r="AA379" s="173"/>
      <c r="AB379" s="173"/>
      <c r="AC379" s="173"/>
      <c r="AD379" s="173"/>
      <c r="AE379" s="173"/>
      <c r="AF379" s="173"/>
      <c r="AG379" s="173"/>
      <c r="AH379" s="173"/>
      <c r="AI379" s="173"/>
      <c r="AJ379" s="173"/>
      <c r="AK379" s="173"/>
      <c r="AL379" s="173"/>
      <c r="AM379" s="173"/>
      <c r="AN379" s="173"/>
      <c r="AO379" s="173"/>
      <c r="AP379" s="173"/>
      <c r="AQ379" s="173"/>
      <c r="AR379" s="173"/>
      <c r="AS379" s="173"/>
      <c r="AT379" s="173"/>
      <c r="AU379" s="173"/>
      <c r="AV379" s="173"/>
      <c r="AW379" s="173"/>
      <c r="AX379" s="173"/>
      <c r="AY379" s="173"/>
      <c r="AZ379" s="173"/>
      <c r="BA379" s="173"/>
      <c r="BB379" s="173"/>
      <c r="BC379" s="173"/>
      <c r="BD379" s="173"/>
      <c r="BE379" s="173"/>
      <c r="BF379" s="173"/>
      <c r="BG379" s="173"/>
      <c r="BH379" s="173"/>
      <c r="BI379" s="173"/>
    </row>
    <row r="380" spans="1:76" ht="12.75" customHeight="1">
      <c r="A380" s="158" t="s">
        <v>218</v>
      </c>
      <c r="B380" s="443" t="str">
        <f>+'Remuneración Asalariados'!M1</f>
        <v>CUADRO 29:    SALARIO MEDIO por Ramas de Actividad (Remuneración de Asalariados/Asalariados)</v>
      </c>
      <c r="C380" s="411"/>
      <c r="D380" s="444"/>
      <c r="E380" s="444"/>
      <c r="F380" s="410"/>
      <c r="G380" s="410"/>
      <c r="H380" s="1024"/>
      <c r="I380" s="1025"/>
      <c r="J380" s="1025"/>
      <c r="K380" s="1025"/>
      <c r="L380" s="1025"/>
      <c r="M380" s="1025"/>
      <c r="N380" s="1025"/>
      <c r="O380" s="1025"/>
      <c r="P380" s="1025"/>
      <c r="Q380" s="1025"/>
      <c r="R380" s="1025"/>
      <c r="S380" s="1025"/>
      <c r="T380" s="1025"/>
      <c r="U380" s="1025"/>
      <c r="V380" s="1025"/>
      <c r="W380" s="1025"/>
      <c r="X380" s="1025"/>
      <c r="Y380" s="1025"/>
      <c r="Z380" s="1025"/>
      <c r="AA380" s="1025"/>
      <c r="AB380" s="1025"/>
      <c r="AC380" s="1025"/>
      <c r="AD380" s="1025"/>
      <c r="AE380" s="1025"/>
      <c r="AF380" s="1025"/>
      <c r="AG380" s="1025"/>
      <c r="AH380" s="1025"/>
      <c r="AI380" s="1025"/>
      <c r="AJ380" s="1025"/>
      <c r="AK380" s="1025"/>
      <c r="AL380" s="1025"/>
      <c r="AM380" s="1025"/>
      <c r="AN380" s="1025"/>
      <c r="AO380" s="1025"/>
      <c r="AP380" s="1025"/>
      <c r="AQ380" s="1025"/>
      <c r="AR380" s="1025"/>
      <c r="AS380" s="1025"/>
      <c r="AT380" s="1025"/>
      <c r="AU380" s="1025"/>
      <c r="AV380" s="1025"/>
      <c r="AW380" s="1025"/>
      <c r="AX380" s="1025"/>
      <c r="AY380" s="1025"/>
      <c r="AZ380" s="1025"/>
      <c r="BA380" s="1025"/>
      <c r="BB380" s="1025"/>
      <c r="BC380" s="1025"/>
      <c r="BD380" s="1025"/>
      <c r="BE380" s="1025"/>
      <c r="BF380" s="1025"/>
      <c r="BG380" s="1025"/>
      <c r="BH380" s="1025"/>
      <c r="BI380" s="1025"/>
      <c r="BJ380" s="1025"/>
      <c r="BK380" s="1025"/>
      <c r="BL380" s="1025"/>
      <c r="BM380" s="1025"/>
      <c r="BN380" s="1025"/>
      <c r="BO380" s="1025"/>
      <c r="BP380" s="1025"/>
      <c r="BQ380" s="1025"/>
      <c r="BR380" s="1025"/>
      <c r="BS380" s="1025"/>
      <c r="BT380" s="1025"/>
      <c r="BU380" s="1025"/>
      <c r="BV380" s="1025"/>
      <c r="BW380" s="1025"/>
      <c r="BX380" s="1025"/>
    </row>
    <row r="381" spans="1:76" ht="12.75" hidden="1" customHeight="1" outlineLevel="1">
      <c r="A381" s="159"/>
      <c r="B381" s="1"/>
      <c r="C381" s="170"/>
      <c r="D381" s="160"/>
      <c r="E381" s="160"/>
      <c r="F381" s="208"/>
      <c r="G381" s="162"/>
      <c r="H381" s="173"/>
      <c r="I381" s="173"/>
      <c r="J381" s="173"/>
      <c r="K381" s="173"/>
      <c r="L381" s="173"/>
      <c r="M381" s="173"/>
      <c r="N381" s="173"/>
      <c r="O381" s="173"/>
      <c r="P381" s="173"/>
      <c r="Q381" s="173"/>
      <c r="R381" s="173"/>
      <c r="S381" s="173"/>
      <c r="T381" s="173"/>
      <c r="U381" s="173"/>
      <c r="V381" s="173"/>
      <c r="W381" s="173"/>
      <c r="X381" s="173"/>
      <c r="Y381" s="173"/>
      <c r="Z381" s="173"/>
      <c r="AA381" s="173"/>
      <c r="AB381" s="173"/>
      <c r="AC381" s="173"/>
      <c r="AD381" s="173"/>
      <c r="AE381" s="173"/>
      <c r="AF381" s="173"/>
      <c r="AG381" s="173"/>
      <c r="AH381" s="173"/>
      <c r="AI381" s="173"/>
      <c r="AJ381" s="173"/>
      <c r="AK381" s="173"/>
      <c r="AL381" s="173"/>
      <c r="AM381" s="173"/>
      <c r="AN381" s="173"/>
      <c r="AO381" s="173"/>
      <c r="AP381" s="173"/>
      <c r="AQ381" s="173"/>
      <c r="AR381" s="173"/>
      <c r="AS381" s="173"/>
      <c r="AT381" s="173"/>
      <c r="AU381" s="173"/>
      <c r="AV381" s="173"/>
      <c r="AW381" s="173"/>
      <c r="AX381" s="173"/>
      <c r="AY381" s="173"/>
      <c r="AZ381" s="173"/>
      <c r="BA381" s="173"/>
      <c r="BB381" s="173"/>
      <c r="BC381" s="173"/>
      <c r="BD381" s="173"/>
      <c r="BE381" s="173"/>
      <c r="BF381" s="173"/>
      <c r="BG381" s="173"/>
      <c r="BH381" s="173"/>
      <c r="BI381" s="173"/>
    </row>
    <row r="382" spans="1:76" ht="12.75" hidden="1" customHeight="1" outlineLevel="1">
      <c r="A382" s="159"/>
      <c r="B382" s="1"/>
      <c r="C382" s="445" t="str">
        <f>+'Remuneración Asalariados'!M5</f>
        <v xml:space="preserve">Salario Medio (SM) </v>
      </c>
      <c r="D382" s="445" t="str">
        <f>+'Remuneración Asalariados'!M4</f>
        <v>SM = Renumeración de asalariados / Asalariados</v>
      </c>
      <c r="E382" s="195" t="s">
        <v>1</v>
      </c>
      <c r="F382" s="195" t="s">
        <v>2</v>
      </c>
      <c r="G382" s="189"/>
      <c r="H382" s="166"/>
      <c r="I382" s="1027" t="s">
        <v>580</v>
      </c>
      <c r="J382" s="1027"/>
      <c r="K382" s="1027"/>
      <c r="L382" s="1027"/>
      <c r="M382" s="1027"/>
      <c r="N382" s="1027"/>
      <c r="O382" s="1027"/>
      <c r="P382" s="1027"/>
      <c r="Q382" s="1027"/>
      <c r="R382" s="1027"/>
      <c r="S382" s="1027"/>
      <c r="T382" s="1027"/>
      <c r="U382" s="1027"/>
      <c r="V382" s="1027"/>
      <c r="W382" s="1027"/>
      <c r="X382" s="1027"/>
      <c r="Y382" s="1027"/>
      <c r="Z382" s="1027"/>
      <c r="AA382" s="1027"/>
      <c r="AB382" s="1027"/>
      <c r="AC382" s="1027"/>
      <c r="AD382" s="1027"/>
      <c r="AE382" s="1027"/>
      <c r="AF382" s="1027"/>
      <c r="AG382" s="1027"/>
      <c r="AH382" s="1029" t="s">
        <v>581</v>
      </c>
      <c r="AI382" s="1029"/>
      <c r="AJ382" s="1029"/>
      <c r="AK382" s="1029"/>
      <c r="AL382" s="1029"/>
      <c r="AM382" s="1029"/>
      <c r="AN382" s="1029"/>
      <c r="AO382" s="1029"/>
      <c r="AP382" s="1029"/>
      <c r="AQ382" s="1029"/>
      <c r="AR382" s="1029"/>
      <c r="AS382" s="1029"/>
      <c r="AT382" s="1029"/>
      <c r="AU382" s="1029"/>
      <c r="AV382" s="1029"/>
      <c r="AW382" s="1027" t="s">
        <v>919</v>
      </c>
      <c r="AX382" s="1027"/>
      <c r="AY382" s="1027"/>
      <c r="AZ382" s="1027"/>
      <c r="BA382" s="1027"/>
      <c r="BB382" s="1027"/>
      <c r="BC382" s="1027"/>
      <c r="BD382" s="1027"/>
      <c r="BE382" s="1027"/>
      <c r="BF382" s="1027"/>
      <c r="BG382" s="1027"/>
      <c r="BH382" s="1027"/>
      <c r="BI382" s="1027"/>
      <c r="BJ382" s="1027"/>
      <c r="BK382" s="1027"/>
      <c r="BL382" s="1027"/>
      <c r="BM382" s="1027"/>
      <c r="BN382" s="1027"/>
      <c r="BO382" s="1027"/>
      <c r="BP382" s="1027"/>
      <c r="BQ382" s="1027"/>
      <c r="BR382" s="1027"/>
      <c r="BS382" s="1027"/>
      <c r="BT382" s="1027"/>
      <c r="BU382" s="1027"/>
      <c r="BV382" s="1027"/>
      <c r="BW382" s="1027"/>
      <c r="BX382" s="1027"/>
    </row>
    <row r="383" spans="1:76" ht="12.75" hidden="1" customHeight="1" outlineLevel="1">
      <c r="A383" s="159"/>
      <c r="B383" s="1"/>
      <c r="C383" s="445" t="str">
        <f>+'Remuneración Asalariados'!N5</f>
        <v>SM.AGR</v>
      </c>
      <c r="D383" s="445" t="str">
        <f>+'Remuneración Asalariados'!N4</f>
        <v xml:space="preserve">SM en Agricultura, ganadería, selvicultura y pesca </v>
      </c>
      <c r="E383" s="195" t="s">
        <v>1</v>
      </c>
      <c r="F383" s="195" t="s">
        <v>2</v>
      </c>
      <c r="G383" s="189"/>
      <c r="H383" s="166"/>
      <c r="I383" s="166"/>
      <c r="J383" s="166"/>
      <c r="K383" s="166"/>
      <c r="L383" s="166"/>
      <c r="M383" s="166"/>
      <c r="N383" s="166"/>
      <c r="O383" s="166"/>
      <c r="P383" s="166"/>
      <c r="Q383" s="167"/>
      <c r="R383" s="1033" t="s">
        <v>251</v>
      </c>
      <c r="S383" s="1033"/>
      <c r="T383" s="1033"/>
      <c r="U383" s="1033"/>
      <c r="V383" s="1033"/>
      <c r="W383" s="1033"/>
      <c r="X383" s="1033"/>
      <c r="Y383" s="1033"/>
      <c r="Z383" s="1033"/>
      <c r="AA383" s="1033"/>
      <c r="AB383" s="1033"/>
      <c r="AC383" s="1033"/>
      <c r="AD383" s="1033"/>
      <c r="AE383" s="1033"/>
      <c r="AF383" s="1033"/>
      <c r="AG383" s="1033"/>
      <c r="AH383" s="1029" t="s">
        <v>581</v>
      </c>
      <c r="AI383" s="1029"/>
      <c r="AJ383" s="1029"/>
      <c r="AK383" s="1029"/>
      <c r="AL383" s="1029"/>
      <c r="AM383" s="1029"/>
      <c r="AN383" s="1029"/>
      <c r="AO383" s="1029"/>
      <c r="AP383" s="1029"/>
      <c r="AQ383" s="1029"/>
      <c r="AR383" s="1029"/>
      <c r="AS383" s="1029"/>
      <c r="AT383" s="1029"/>
      <c r="AU383" s="1029"/>
      <c r="AV383" s="1029"/>
      <c r="AW383" s="1027" t="s">
        <v>919</v>
      </c>
      <c r="AX383" s="1027"/>
      <c r="AY383" s="1027"/>
      <c r="AZ383" s="1027"/>
      <c r="BA383" s="1027"/>
      <c r="BB383" s="1027"/>
      <c r="BC383" s="1027"/>
      <c r="BD383" s="1027"/>
      <c r="BE383" s="1027"/>
      <c r="BF383" s="1027"/>
      <c r="BG383" s="1027"/>
      <c r="BH383" s="1027"/>
      <c r="BI383" s="1027"/>
      <c r="BJ383" s="1027"/>
      <c r="BK383" s="1027"/>
      <c r="BL383" s="1027"/>
      <c r="BM383" s="1027"/>
      <c r="BN383" s="1027"/>
      <c r="BO383" s="1027"/>
      <c r="BP383" s="1027"/>
      <c r="BQ383" s="1027"/>
      <c r="BR383" s="1027"/>
      <c r="BS383" s="1027"/>
      <c r="BT383" s="1027"/>
      <c r="BU383" s="1027"/>
      <c r="BV383" s="1027"/>
      <c r="BW383" s="1027"/>
      <c r="BX383" s="1027"/>
    </row>
    <row r="384" spans="1:76" ht="12.75" hidden="1" customHeight="1" outlineLevel="1">
      <c r="A384" s="159"/>
      <c r="B384" s="1"/>
      <c r="C384" s="445" t="str">
        <f>+'Remuneración Asalariados'!O5</f>
        <v>SM.IND</v>
      </c>
      <c r="D384" s="445" t="str">
        <f>+'Remuneración Asalariados'!O4</f>
        <v xml:space="preserve">SM en industria </v>
      </c>
      <c r="E384" s="195" t="s">
        <v>1</v>
      </c>
      <c r="F384" s="195" t="s">
        <v>2</v>
      </c>
      <c r="G384" s="189"/>
      <c r="H384" s="166"/>
      <c r="I384" s="166"/>
      <c r="J384" s="166"/>
      <c r="K384" s="166"/>
      <c r="L384" s="166"/>
      <c r="M384" s="166"/>
      <c r="N384" s="166"/>
      <c r="O384" s="166"/>
      <c r="P384" s="166"/>
      <c r="Q384" s="167"/>
      <c r="R384" s="1033" t="s">
        <v>250</v>
      </c>
      <c r="S384" s="1033"/>
      <c r="T384" s="1033"/>
      <c r="U384" s="1033"/>
      <c r="V384" s="1033"/>
      <c r="W384" s="1033"/>
      <c r="X384" s="1033"/>
      <c r="Y384" s="1033"/>
      <c r="Z384" s="1033"/>
      <c r="AA384" s="1033"/>
      <c r="AB384" s="1033"/>
      <c r="AC384" s="1033"/>
      <c r="AD384" s="1033"/>
      <c r="AE384" s="1033"/>
      <c r="AF384" s="1033"/>
      <c r="AG384" s="1033"/>
      <c r="AH384" s="1029" t="s">
        <v>581</v>
      </c>
      <c r="AI384" s="1029"/>
      <c r="AJ384" s="1029"/>
      <c r="AK384" s="1029"/>
      <c r="AL384" s="1029"/>
      <c r="AM384" s="1029"/>
      <c r="AN384" s="1029"/>
      <c r="AO384" s="1029"/>
      <c r="AP384" s="1029"/>
      <c r="AQ384" s="1029"/>
      <c r="AR384" s="1029"/>
      <c r="AS384" s="1029"/>
      <c r="AT384" s="1029"/>
      <c r="AU384" s="1029"/>
      <c r="AV384" s="1029"/>
      <c r="AW384" s="1027" t="s">
        <v>919</v>
      </c>
      <c r="AX384" s="1027"/>
      <c r="AY384" s="1027"/>
      <c r="AZ384" s="1027"/>
      <c r="BA384" s="1027"/>
      <c r="BB384" s="1027"/>
      <c r="BC384" s="1027"/>
      <c r="BD384" s="1027"/>
      <c r="BE384" s="1027"/>
      <c r="BF384" s="1027"/>
      <c r="BG384" s="1027"/>
      <c r="BH384" s="1027"/>
      <c r="BI384" s="1027"/>
      <c r="BJ384" s="1027"/>
      <c r="BK384" s="1027"/>
      <c r="BL384" s="1027"/>
      <c r="BM384" s="1027"/>
      <c r="BN384" s="1027"/>
      <c r="BO384" s="1027"/>
      <c r="BP384" s="1027"/>
      <c r="BQ384" s="1027"/>
      <c r="BR384" s="1027"/>
      <c r="BS384" s="1027"/>
      <c r="BT384" s="1027"/>
      <c r="BU384" s="1027"/>
      <c r="BV384" s="1027"/>
      <c r="BW384" s="1027"/>
      <c r="BX384" s="1027"/>
    </row>
    <row r="385" spans="1:76" ht="12.75" hidden="1" customHeight="1" outlineLevel="1">
      <c r="A385" s="159"/>
      <c r="B385" s="1"/>
      <c r="C385" s="445" t="str">
        <f>+'Remuneración Asalariados'!P5</f>
        <v>SM.ENE</v>
      </c>
      <c r="D385" s="445" t="str">
        <f>+'Remuneración Asalariados'!P4</f>
        <v xml:space="preserve">SM en industria energética </v>
      </c>
      <c r="E385" s="195" t="s">
        <v>1</v>
      </c>
      <c r="F385" s="195" t="s">
        <v>2</v>
      </c>
      <c r="G385" s="189"/>
      <c r="H385" s="166"/>
      <c r="I385" s="166"/>
      <c r="J385" s="166"/>
      <c r="K385" s="166"/>
      <c r="L385" s="166"/>
      <c r="M385" s="166"/>
      <c r="N385" s="166"/>
      <c r="O385" s="166"/>
      <c r="P385" s="166"/>
      <c r="Q385" s="167"/>
      <c r="R385" s="1033" t="s">
        <v>250</v>
      </c>
      <c r="S385" s="1033"/>
      <c r="T385" s="1033"/>
      <c r="U385" s="1033"/>
      <c r="V385" s="1033"/>
      <c r="W385" s="1033"/>
      <c r="X385" s="1033"/>
      <c r="Y385" s="1033"/>
      <c r="Z385" s="1033"/>
      <c r="AA385" s="1033"/>
      <c r="AB385" s="1033"/>
      <c r="AC385" s="1033"/>
      <c r="AD385" s="1033"/>
      <c r="AE385" s="1033"/>
      <c r="AF385" s="1033"/>
      <c r="AG385" s="1033"/>
      <c r="AH385" s="1029" t="s">
        <v>581</v>
      </c>
      <c r="AI385" s="1029"/>
      <c r="AJ385" s="1029"/>
      <c r="AK385" s="1029"/>
      <c r="AL385" s="1029"/>
      <c r="AM385" s="1029"/>
      <c r="AN385" s="1029"/>
      <c r="AO385" s="1029"/>
      <c r="AP385" s="1029"/>
      <c r="AQ385" s="1029"/>
      <c r="AR385" s="1029"/>
      <c r="AS385" s="1029"/>
      <c r="AT385" s="1029"/>
      <c r="AU385" s="1029"/>
      <c r="AV385" s="1029"/>
      <c r="AW385" s="1027" t="s">
        <v>919</v>
      </c>
      <c r="AX385" s="1027"/>
      <c r="AY385" s="1027"/>
      <c r="AZ385" s="1027"/>
      <c r="BA385" s="1027"/>
      <c r="BB385" s="1027"/>
      <c r="BC385" s="1027"/>
      <c r="BD385" s="1027"/>
      <c r="BE385" s="1027"/>
      <c r="BF385" s="1027"/>
      <c r="BG385" s="1027"/>
      <c r="BH385" s="1027"/>
      <c r="BI385" s="1027"/>
      <c r="BJ385" s="1027"/>
      <c r="BK385" s="1027"/>
      <c r="BL385" s="1027"/>
      <c r="BM385" s="1027"/>
      <c r="BN385" s="1027"/>
      <c r="BO385" s="1027"/>
      <c r="BP385" s="1027"/>
      <c r="BQ385" s="1027"/>
      <c r="BR385" s="1027"/>
      <c r="BS385" s="1027"/>
      <c r="BT385" s="1027"/>
      <c r="BU385" s="1027"/>
      <c r="BV385" s="1027"/>
      <c r="BW385" s="1027"/>
      <c r="BX385" s="1027"/>
    </row>
    <row r="386" spans="1:76" ht="12.75" hidden="1" customHeight="1" outlineLevel="1">
      <c r="A386" s="159"/>
      <c r="B386" s="1"/>
      <c r="C386" s="445" t="str">
        <f>+'Remuneración Asalariados'!Q5</f>
        <v>SM.MANUFACT</v>
      </c>
      <c r="D386" s="445" t="str">
        <f>+'Remuneración Asalariados'!Q4</f>
        <v>SM en industria manufacturera</v>
      </c>
      <c r="E386" s="195" t="s">
        <v>1</v>
      </c>
      <c r="F386" s="195" t="s">
        <v>2</v>
      </c>
      <c r="G386" s="189"/>
      <c r="H386" s="166"/>
      <c r="I386" s="166"/>
      <c r="J386" s="166"/>
      <c r="K386" s="166"/>
      <c r="L386" s="166"/>
      <c r="M386" s="166"/>
      <c r="N386" s="166"/>
      <c r="O386" s="166"/>
      <c r="P386" s="166"/>
      <c r="Q386" s="167"/>
      <c r="R386" s="1033" t="s">
        <v>250</v>
      </c>
      <c r="S386" s="1033"/>
      <c r="T386" s="1033"/>
      <c r="U386" s="1033"/>
      <c r="V386" s="1033"/>
      <c r="W386" s="1033"/>
      <c r="X386" s="1033"/>
      <c r="Y386" s="1033"/>
      <c r="Z386" s="1033"/>
      <c r="AA386" s="1033"/>
      <c r="AB386" s="1033"/>
      <c r="AC386" s="1033"/>
      <c r="AD386" s="1033"/>
      <c r="AE386" s="1033"/>
      <c r="AF386" s="1033"/>
      <c r="AG386" s="1033"/>
      <c r="AH386" s="1029" t="s">
        <v>581</v>
      </c>
      <c r="AI386" s="1029"/>
      <c r="AJ386" s="1029"/>
      <c r="AK386" s="1029"/>
      <c r="AL386" s="1029"/>
      <c r="AM386" s="1029"/>
      <c r="AN386" s="1029"/>
      <c r="AO386" s="1029"/>
      <c r="AP386" s="1029"/>
      <c r="AQ386" s="1029"/>
      <c r="AR386" s="1029"/>
      <c r="AS386" s="1029"/>
      <c r="AT386" s="1029"/>
      <c r="AU386" s="1029"/>
      <c r="AV386" s="1029"/>
      <c r="AW386" s="1027" t="s">
        <v>919</v>
      </c>
      <c r="AX386" s="1027"/>
      <c r="AY386" s="1027"/>
      <c r="AZ386" s="1027"/>
      <c r="BA386" s="1027"/>
      <c r="BB386" s="1027"/>
      <c r="BC386" s="1027"/>
      <c r="BD386" s="1027"/>
      <c r="BE386" s="1027"/>
      <c r="BF386" s="1027"/>
      <c r="BG386" s="1027"/>
      <c r="BH386" s="1027"/>
      <c r="BI386" s="1027"/>
      <c r="BJ386" s="1027"/>
      <c r="BK386" s="1027"/>
      <c r="BL386" s="1027"/>
      <c r="BM386" s="1027"/>
      <c r="BN386" s="1027"/>
      <c r="BO386" s="1027"/>
      <c r="BP386" s="1027"/>
      <c r="BQ386" s="1027"/>
      <c r="BR386" s="1027"/>
      <c r="BS386" s="1027"/>
      <c r="BT386" s="1027"/>
      <c r="BU386" s="1027"/>
      <c r="BV386" s="1027"/>
      <c r="BW386" s="1027"/>
      <c r="BX386" s="1027"/>
    </row>
    <row r="387" spans="1:76" ht="12.75" hidden="1" customHeight="1" outlineLevel="1">
      <c r="A387" s="159"/>
      <c r="B387" s="1"/>
      <c r="C387" s="445" t="str">
        <f>+'Remuneración Asalariados'!R5</f>
        <v>SM.CONS</v>
      </c>
      <c r="D387" s="445" t="str">
        <f>+'Remuneración Asalariados'!R4</f>
        <v xml:space="preserve">SM en construcción </v>
      </c>
      <c r="E387" s="195" t="s">
        <v>1</v>
      </c>
      <c r="F387" s="195" t="s">
        <v>2</v>
      </c>
      <c r="G387" s="189"/>
      <c r="H387" s="166"/>
      <c r="I387" s="166"/>
      <c r="J387" s="166"/>
      <c r="K387" s="166"/>
      <c r="L387" s="166"/>
      <c r="M387" s="166"/>
      <c r="N387" s="166"/>
      <c r="O387" s="166"/>
      <c r="P387" s="166"/>
      <c r="Q387" s="167"/>
      <c r="R387" s="1033" t="s">
        <v>250</v>
      </c>
      <c r="S387" s="1033"/>
      <c r="T387" s="1033"/>
      <c r="U387" s="1033"/>
      <c r="V387" s="1033"/>
      <c r="W387" s="1033"/>
      <c r="X387" s="1033"/>
      <c r="Y387" s="1033"/>
      <c r="Z387" s="1033"/>
      <c r="AA387" s="1033"/>
      <c r="AB387" s="1033"/>
      <c r="AC387" s="1033"/>
      <c r="AD387" s="1033"/>
      <c r="AE387" s="1033"/>
      <c r="AF387" s="1033"/>
      <c r="AG387" s="1033"/>
      <c r="AH387" s="1029" t="s">
        <v>581</v>
      </c>
      <c r="AI387" s="1029"/>
      <c r="AJ387" s="1029"/>
      <c r="AK387" s="1029"/>
      <c r="AL387" s="1029"/>
      <c r="AM387" s="1029"/>
      <c r="AN387" s="1029"/>
      <c r="AO387" s="1029"/>
      <c r="AP387" s="1029"/>
      <c r="AQ387" s="1029"/>
      <c r="AR387" s="1029"/>
      <c r="AS387" s="1029"/>
      <c r="AT387" s="1029"/>
      <c r="AU387" s="1029"/>
      <c r="AV387" s="1029"/>
      <c r="AW387" s="1027" t="s">
        <v>919</v>
      </c>
      <c r="AX387" s="1027"/>
      <c r="AY387" s="1027"/>
      <c r="AZ387" s="1027"/>
      <c r="BA387" s="1027"/>
      <c r="BB387" s="1027"/>
      <c r="BC387" s="1027"/>
      <c r="BD387" s="1027"/>
      <c r="BE387" s="1027"/>
      <c r="BF387" s="1027"/>
      <c r="BG387" s="1027"/>
      <c r="BH387" s="1027"/>
      <c r="BI387" s="1027"/>
      <c r="BJ387" s="1027"/>
      <c r="BK387" s="1027"/>
      <c r="BL387" s="1027"/>
      <c r="BM387" s="1027"/>
      <c r="BN387" s="1027"/>
      <c r="BO387" s="1027"/>
      <c r="BP387" s="1027"/>
      <c r="BQ387" s="1027"/>
      <c r="BR387" s="1027"/>
      <c r="BS387" s="1027"/>
      <c r="BT387" s="1027"/>
      <c r="BU387" s="1027"/>
      <c r="BV387" s="1027"/>
      <c r="BW387" s="1027"/>
      <c r="BX387" s="1027"/>
    </row>
    <row r="388" spans="1:76" ht="12.75" hidden="1" customHeight="1" outlineLevel="1">
      <c r="A388" s="159"/>
      <c r="B388" s="1"/>
      <c r="C388" s="445" t="str">
        <f>+'Remuneración Asalariados'!S5</f>
        <v>SM.SV</v>
      </c>
      <c r="D388" s="445" t="str">
        <f>+'Remuneración Asalariados'!S4</f>
        <v xml:space="preserve">SM en servicios </v>
      </c>
      <c r="E388" s="195" t="s">
        <v>1</v>
      </c>
      <c r="F388" s="195" t="s">
        <v>2</v>
      </c>
      <c r="G388" s="189"/>
      <c r="H388" s="166"/>
      <c r="I388" s="166"/>
      <c r="J388" s="166"/>
      <c r="K388" s="166"/>
      <c r="L388" s="166"/>
      <c r="M388" s="166"/>
      <c r="N388" s="166"/>
      <c r="O388" s="166"/>
      <c r="P388" s="166"/>
      <c r="Q388" s="167"/>
      <c r="R388" s="1033" t="s">
        <v>250</v>
      </c>
      <c r="S388" s="1033"/>
      <c r="T388" s="1033"/>
      <c r="U388" s="1033"/>
      <c r="V388" s="1033"/>
      <c r="W388" s="1033"/>
      <c r="X388" s="1033"/>
      <c r="Y388" s="1033"/>
      <c r="Z388" s="1033"/>
      <c r="AA388" s="1033"/>
      <c r="AB388" s="1033"/>
      <c r="AC388" s="1033"/>
      <c r="AD388" s="1033"/>
      <c r="AE388" s="1033"/>
      <c r="AF388" s="1033"/>
      <c r="AG388" s="1033"/>
      <c r="AH388" s="1029" t="s">
        <v>581</v>
      </c>
      <c r="AI388" s="1029"/>
      <c r="AJ388" s="1029"/>
      <c r="AK388" s="1029"/>
      <c r="AL388" s="1029"/>
      <c r="AM388" s="1029"/>
      <c r="AN388" s="1029"/>
      <c r="AO388" s="1029"/>
      <c r="AP388" s="1029"/>
      <c r="AQ388" s="1029"/>
      <c r="AR388" s="1029"/>
      <c r="AS388" s="1029"/>
      <c r="AT388" s="1029"/>
      <c r="AU388" s="1029"/>
      <c r="AV388" s="1029"/>
      <c r="AW388" s="1027" t="s">
        <v>919</v>
      </c>
      <c r="AX388" s="1027"/>
      <c r="AY388" s="1027"/>
      <c r="AZ388" s="1027"/>
      <c r="BA388" s="1027"/>
      <c r="BB388" s="1027"/>
      <c r="BC388" s="1027"/>
      <c r="BD388" s="1027"/>
      <c r="BE388" s="1027"/>
      <c r="BF388" s="1027"/>
      <c r="BG388" s="1027"/>
      <c r="BH388" s="1027"/>
      <c r="BI388" s="1027"/>
      <c r="BJ388" s="1027"/>
      <c r="BK388" s="1027"/>
      <c r="BL388" s="1027"/>
      <c r="BM388" s="1027"/>
      <c r="BN388" s="1027"/>
      <c r="BO388" s="1027"/>
      <c r="BP388" s="1027"/>
      <c r="BQ388" s="1027"/>
      <c r="BR388" s="1027"/>
      <c r="BS388" s="1027"/>
      <c r="BT388" s="1027"/>
      <c r="BU388" s="1027"/>
      <c r="BV388" s="1027"/>
      <c r="BW388" s="1027"/>
      <c r="BX388" s="1027"/>
    </row>
    <row r="389" spans="1:76" ht="12.75" hidden="1" customHeight="1" outlineLevel="1">
      <c r="A389" s="159"/>
      <c r="B389" s="1"/>
      <c r="C389" s="445" t="str">
        <f>+'Remuneración Asalariados'!T5</f>
        <v>SM.SVDV</v>
      </c>
      <c r="D389" s="445" t="str">
        <f>+'Remuneración Asalariados'!T4</f>
        <v>SM en servicios destinados a la venta</v>
      </c>
      <c r="E389" s="195" t="s">
        <v>1</v>
      </c>
      <c r="F389" s="195" t="s">
        <v>2</v>
      </c>
      <c r="G389" s="189"/>
      <c r="H389" s="166"/>
      <c r="I389" s="166"/>
      <c r="J389" s="166"/>
      <c r="K389" s="166"/>
      <c r="L389" s="166"/>
      <c r="M389" s="166"/>
      <c r="N389" s="166"/>
      <c r="O389" s="166"/>
      <c r="P389" s="166"/>
      <c r="Q389" s="167"/>
      <c r="R389" s="1033" t="s">
        <v>250</v>
      </c>
      <c r="S389" s="1033"/>
      <c r="T389" s="1033"/>
      <c r="U389" s="1033"/>
      <c r="V389" s="1033"/>
      <c r="W389" s="1033"/>
      <c r="X389" s="1033"/>
      <c r="Y389" s="1033"/>
      <c r="Z389" s="1033"/>
      <c r="AA389" s="1033"/>
      <c r="AB389" s="1033"/>
      <c r="AC389" s="1033"/>
      <c r="AD389" s="1033"/>
      <c r="AE389" s="1033"/>
      <c r="AF389" s="1033"/>
      <c r="AG389" s="1033"/>
      <c r="AH389" s="1029" t="s">
        <v>581</v>
      </c>
      <c r="AI389" s="1029"/>
      <c r="AJ389" s="1029"/>
      <c r="AK389" s="1029"/>
      <c r="AL389" s="1029"/>
      <c r="AM389" s="1029"/>
      <c r="AN389" s="1029"/>
      <c r="AO389" s="1029"/>
      <c r="AP389" s="1029"/>
      <c r="AQ389" s="1029"/>
      <c r="AR389" s="1029"/>
      <c r="AS389" s="1029"/>
      <c r="AT389" s="1029"/>
      <c r="AU389" s="1029"/>
      <c r="AV389" s="1029"/>
      <c r="AW389" s="1027" t="s">
        <v>919</v>
      </c>
      <c r="AX389" s="1027"/>
      <c r="AY389" s="1027"/>
      <c r="AZ389" s="1027"/>
      <c r="BA389" s="1027"/>
      <c r="BB389" s="1027"/>
      <c r="BC389" s="1027"/>
      <c r="BD389" s="1027"/>
      <c r="BE389" s="1027"/>
      <c r="BF389" s="1027"/>
      <c r="BG389" s="1027"/>
      <c r="BH389" s="1027"/>
      <c r="BI389" s="1027"/>
      <c r="BJ389" s="1027"/>
      <c r="BK389" s="1027"/>
      <c r="BL389" s="1027"/>
      <c r="BM389" s="1027"/>
      <c r="BN389" s="1027"/>
      <c r="BO389" s="1027"/>
      <c r="BP389" s="1027"/>
      <c r="BQ389" s="1027"/>
      <c r="BR389" s="1027"/>
      <c r="BS389" s="1027"/>
      <c r="BT389" s="1027"/>
      <c r="BU389" s="1027"/>
      <c r="BV389" s="1027"/>
      <c r="BW389" s="1027"/>
      <c r="BX389" s="1027"/>
    </row>
    <row r="390" spans="1:76" ht="12.75" hidden="1" customHeight="1" outlineLevel="1">
      <c r="A390" s="159"/>
      <c r="B390" s="1"/>
      <c r="C390" s="445" t="str">
        <f>+'Remuneración Asalariados'!U5</f>
        <v>SM.SVNDV</v>
      </c>
      <c r="D390" s="445" t="str">
        <f>+'Remuneración Asalariados'!U4</f>
        <v>SM en servicios no destinados a la venta Administración pública, educación y sanidad</v>
      </c>
      <c r="E390" s="195" t="s">
        <v>1</v>
      </c>
      <c r="F390" s="195" t="s">
        <v>2</v>
      </c>
      <c r="G390" s="189"/>
      <c r="H390" s="166"/>
      <c r="I390" s="166"/>
      <c r="J390" s="166"/>
      <c r="K390" s="166"/>
      <c r="L390" s="166"/>
      <c r="M390" s="166"/>
      <c r="N390" s="166"/>
      <c r="O390" s="166"/>
      <c r="P390" s="166"/>
      <c r="Q390" s="167"/>
      <c r="R390" s="1033" t="s">
        <v>250</v>
      </c>
      <c r="S390" s="1033"/>
      <c r="T390" s="1033"/>
      <c r="U390" s="1033"/>
      <c r="V390" s="1033"/>
      <c r="W390" s="1033"/>
      <c r="X390" s="1033"/>
      <c r="Y390" s="1033"/>
      <c r="Z390" s="1033"/>
      <c r="AA390" s="1033"/>
      <c r="AB390" s="1033"/>
      <c r="AC390" s="1033"/>
      <c r="AD390" s="1033"/>
      <c r="AE390" s="1033"/>
      <c r="AF390" s="1033"/>
      <c r="AG390" s="1033"/>
      <c r="AH390" s="1029" t="s">
        <v>581</v>
      </c>
      <c r="AI390" s="1029"/>
      <c r="AJ390" s="1029"/>
      <c r="AK390" s="1029"/>
      <c r="AL390" s="1029"/>
      <c r="AM390" s="1029"/>
      <c r="AN390" s="1029"/>
      <c r="AO390" s="1029"/>
      <c r="AP390" s="1029"/>
      <c r="AQ390" s="1029"/>
      <c r="AR390" s="1029"/>
      <c r="AS390" s="1029"/>
      <c r="AT390" s="1029"/>
      <c r="AU390" s="1029"/>
      <c r="AV390" s="1029"/>
      <c r="AW390" s="1027" t="s">
        <v>919</v>
      </c>
      <c r="AX390" s="1027"/>
      <c r="AY390" s="1027"/>
      <c r="AZ390" s="1027"/>
      <c r="BA390" s="1027"/>
      <c r="BB390" s="1027"/>
      <c r="BC390" s="1027"/>
      <c r="BD390" s="1027"/>
      <c r="BE390" s="1027"/>
      <c r="BF390" s="1027"/>
      <c r="BG390" s="1027"/>
      <c r="BH390" s="1027"/>
      <c r="BI390" s="1027"/>
      <c r="BJ390" s="1027"/>
      <c r="BK390" s="1027"/>
      <c r="BL390" s="1027"/>
      <c r="BM390" s="1027"/>
      <c r="BN390" s="1027"/>
      <c r="BO390" s="1027"/>
      <c r="BP390" s="1027"/>
      <c r="BQ390" s="1027"/>
      <c r="BR390" s="1027"/>
      <c r="BS390" s="1027"/>
      <c r="BT390" s="1027"/>
      <c r="BU390" s="1027"/>
      <c r="BV390" s="1027"/>
      <c r="BW390" s="1027"/>
      <c r="BX390" s="1027"/>
    </row>
    <row r="391" spans="1:76" ht="12.75" hidden="1" customHeight="1" outlineLevel="1">
      <c r="A391" s="159"/>
      <c r="B391" s="1"/>
      <c r="C391" s="445"/>
      <c r="D391" s="165"/>
      <c r="E391" s="195"/>
      <c r="F391" s="195"/>
      <c r="G391" s="190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  <c r="AA391" s="166"/>
      <c r="AB391" s="166"/>
      <c r="AC391" s="166"/>
      <c r="AD391" s="166"/>
      <c r="AE391" s="166"/>
      <c r="AF391" s="166"/>
      <c r="AG391" s="166"/>
      <c r="AH391" s="166"/>
      <c r="AI391" s="166"/>
      <c r="AJ391" s="167"/>
      <c r="AK391" s="166"/>
      <c r="AL391" s="166"/>
      <c r="AM391" s="166"/>
      <c r="AN391" s="166"/>
      <c r="AO391" s="167"/>
      <c r="AP391" s="166"/>
      <c r="AQ391" s="166"/>
      <c r="AR391" s="166"/>
      <c r="AS391" s="166"/>
      <c r="AT391" s="167"/>
      <c r="AU391" s="166"/>
      <c r="AV391" s="166"/>
      <c r="AW391" s="166"/>
      <c r="AX391" s="166"/>
      <c r="AY391" s="167"/>
      <c r="AZ391" s="166"/>
      <c r="BA391" s="166"/>
      <c r="BB391" s="166"/>
      <c r="BC391" s="166"/>
      <c r="BD391" s="167"/>
      <c r="BE391" s="166"/>
      <c r="BF391" s="166"/>
      <c r="BG391" s="166"/>
      <c r="BH391" s="166"/>
      <c r="BI391" s="166"/>
    </row>
    <row r="392" spans="1:76" ht="12.75" customHeight="1" collapsed="1">
      <c r="A392" s="3"/>
      <c r="B392" s="1"/>
      <c r="C392" s="170"/>
      <c r="D392" s="171"/>
      <c r="E392" s="160"/>
      <c r="F392" s="160"/>
      <c r="G392" s="182"/>
      <c r="H392" s="173"/>
      <c r="I392" s="173"/>
      <c r="J392" s="173"/>
      <c r="K392" s="173"/>
      <c r="L392" s="173"/>
      <c r="M392" s="173"/>
      <c r="N392" s="173"/>
      <c r="O392" s="173"/>
      <c r="P392" s="173"/>
      <c r="Q392" s="173"/>
      <c r="R392" s="173"/>
      <c r="S392" s="173"/>
      <c r="T392" s="173"/>
      <c r="U392" s="173"/>
      <c r="V392" s="173"/>
      <c r="W392" s="173"/>
      <c r="X392" s="173"/>
      <c r="Y392" s="173"/>
      <c r="Z392" s="173"/>
      <c r="AA392" s="173"/>
      <c r="AB392" s="173"/>
      <c r="AC392" s="173"/>
      <c r="AD392" s="173"/>
      <c r="AE392" s="173"/>
      <c r="AF392" s="173"/>
      <c r="AG392" s="173"/>
      <c r="AH392" s="173"/>
      <c r="AI392" s="173"/>
      <c r="AJ392" s="173"/>
      <c r="AK392" s="173"/>
      <c r="AL392" s="173"/>
      <c r="AM392" s="173"/>
      <c r="AN392" s="173"/>
      <c r="AO392" s="173"/>
      <c r="AP392" s="173"/>
      <c r="AQ392" s="173"/>
      <c r="AR392" s="173"/>
      <c r="AS392" s="173"/>
      <c r="AT392" s="173"/>
      <c r="AU392" s="173"/>
      <c r="AV392" s="173"/>
      <c r="AW392" s="173"/>
      <c r="AX392" s="173"/>
      <c r="AY392" s="173"/>
      <c r="AZ392" s="173"/>
      <c r="BA392" s="173"/>
      <c r="BB392" s="173"/>
      <c r="BC392" s="173"/>
      <c r="BD392" s="173"/>
      <c r="BE392" s="173"/>
      <c r="BF392" s="173"/>
      <c r="BG392" s="173"/>
      <c r="BH392" s="173"/>
      <c r="BI392" s="173"/>
    </row>
    <row r="393" spans="1:76" ht="12.75" customHeight="1">
      <c r="A393" s="158" t="s">
        <v>221</v>
      </c>
      <c r="B393" s="408" t="str">
        <f>+'Parados registrados_PR'!B1</f>
        <v>CUADRO 30:    PARO REGISTRADO</v>
      </c>
      <c r="C393" s="411"/>
      <c r="D393" s="409"/>
      <c r="E393" s="409"/>
      <c r="F393" s="410"/>
      <c r="G393" s="410"/>
      <c r="H393" s="1024"/>
      <c r="I393" s="1025"/>
      <c r="J393" s="1025"/>
      <c r="K393" s="1025"/>
      <c r="L393" s="1025"/>
      <c r="M393" s="1025"/>
      <c r="N393" s="1025"/>
      <c r="O393" s="1025"/>
      <c r="P393" s="1025"/>
      <c r="Q393" s="1025"/>
      <c r="R393" s="1025"/>
      <c r="S393" s="1025"/>
      <c r="T393" s="1025"/>
      <c r="U393" s="1025"/>
      <c r="V393" s="1025"/>
      <c r="W393" s="1025"/>
      <c r="X393" s="1025"/>
      <c r="Y393" s="1025"/>
      <c r="Z393" s="1025"/>
      <c r="AA393" s="1025"/>
      <c r="AB393" s="1025"/>
      <c r="AC393" s="1025"/>
      <c r="AD393" s="1025"/>
      <c r="AE393" s="1025"/>
      <c r="AF393" s="1025"/>
      <c r="AG393" s="1025"/>
      <c r="AH393" s="1025"/>
      <c r="AI393" s="1025"/>
      <c r="AJ393" s="1025"/>
      <c r="AK393" s="1025"/>
      <c r="AL393" s="1025"/>
      <c r="AM393" s="1025"/>
      <c r="AN393" s="1025"/>
      <c r="AO393" s="1025"/>
      <c r="AP393" s="1025"/>
      <c r="AQ393" s="1025"/>
      <c r="AR393" s="1025"/>
      <c r="AS393" s="1025"/>
      <c r="AT393" s="1025"/>
      <c r="AU393" s="1025"/>
      <c r="AV393" s="1025"/>
      <c r="AW393" s="1025"/>
      <c r="AX393" s="1025"/>
      <c r="AY393" s="1025"/>
      <c r="AZ393" s="1025"/>
      <c r="BA393" s="1025"/>
      <c r="BB393" s="1025"/>
      <c r="BC393" s="1025"/>
      <c r="BD393" s="1025"/>
      <c r="BE393" s="1025"/>
      <c r="BF393" s="1025"/>
      <c r="BG393" s="1025"/>
      <c r="BH393" s="1025"/>
      <c r="BI393" s="1025"/>
      <c r="BJ393" s="1025"/>
      <c r="BK393" s="1025"/>
      <c r="BL393" s="1025"/>
      <c r="BM393" s="1025"/>
      <c r="BN393" s="1025"/>
      <c r="BO393" s="1025"/>
      <c r="BP393" s="1025"/>
      <c r="BQ393" s="1025"/>
      <c r="BR393" s="1025"/>
      <c r="BS393" s="1025"/>
      <c r="BT393" s="1025"/>
      <c r="BU393" s="1025"/>
      <c r="BV393" s="1025"/>
      <c r="BW393" s="1025"/>
      <c r="BX393" s="1025"/>
    </row>
    <row r="394" spans="1:76" ht="12.75" hidden="1" customHeight="1" outlineLevel="1">
      <c r="A394" s="3"/>
      <c r="B394" s="1"/>
      <c r="C394" s="170"/>
      <c r="D394" s="171"/>
      <c r="E394" s="160"/>
      <c r="F394" s="160"/>
      <c r="G394" s="180"/>
      <c r="H394" s="193"/>
      <c r="I394" s="193"/>
      <c r="J394" s="193"/>
      <c r="K394" s="193"/>
      <c r="L394" s="193"/>
      <c r="M394" s="193"/>
      <c r="N394" s="193"/>
      <c r="O394" s="193"/>
      <c r="P394" s="193"/>
      <c r="Q394" s="193"/>
      <c r="R394" s="193"/>
      <c r="S394" s="193"/>
      <c r="T394" s="193"/>
      <c r="U394" s="193"/>
      <c r="V394" s="193"/>
      <c r="W394" s="193"/>
      <c r="X394" s="193"/>
      <c r="Y394" s="193"/>
      <c r="Z394" s="193"/>
      <c r="AA394" s="193"/>
      <c r="AB394" s="193"/>
      <c r="AC394" s="193"/>
      <c r="AD394" s="193"/>
      <c r="AE394" s="193"/>
      <c r="AF394" s="193"/>
      <c r="AG394" s="193"/>
      <c r="AH394" s="193"/>
      <c r="AI394" s="193"/>
      <c r="AJ394" s="193"/>
      <c r="AK394" s="193"/>
      <c r="AL394" s="193"/>
      <c r="AM394" s="193"/>
      <c r="AN394" s="193"/>
      <c r="AO394" s="193"/>
      <c r="AP394" s="193"/>
      <c r="AQ394" s="193"/>
      <c r="AR394" s="193"/>
      <c r="AS394" s="193"/>
      <c r="AT394" s="193"/>
      <c r="AU394" s="193"/>
      <c r="AV394" s="193"/>
      <c r="AW394" s="193"/>
      <c r="AX394" s="193"/>
      <c r="AY394" s="193"/>
      <c r="AZ394" s="193"/>
      <c r="BA394" s="193"/>
      <c r="BB394" s="193"/>
      <c r="BC394" s="193"/>
      <c r="BD394" s="193"/>
      <c r="BE394" s="193"/>
      <c r="BF394" s="193"/>
      <c r="BG394" s="193"/>
      <c r="BH394" s="193"/>
      <c r="BI394" s="193"/>
    </row>
    <row r="395" spans="1:76" ht="12.75" hidden="1" customHeight="1" outlineLevel="1">
      <c r="A395" s="159"/>
      <c r="B395" s="1"/>
      <c r="C395" s="186" t="str">
        <f>+'Parados registrados_PR'!B5</f>
        <v>PR</v>
      </c>
      <c r="D395" s="186" t="str">
        <f>+'Parados registrados_PR'!B4</f>
        <v>Paro Registrado</v>
      </c>
      <c r="E395" s="194"/>
      <c r="F395" s="194" t="s">
        <v>163</v>
      </c>
      <c r="G395" s="73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029" t="s">
        <v>582</v>
      </c>
      <c r="S395" s="1029"/>
      <c r="T395" s="1029"/>
      <c r="U395" s="1029"/>
      <c r="V395" s="1029"/>
      <c r="W395" s="1029"/>
      <c r="X395" s="1029"/>
      <c r="Y395" s="1029"/>
      <c r="Z395" s="1029"/>
      <c r="AA395" s="1029"/>
      <c r="AB395" s="1029"/>
      <c r="AC395" s="1029"/>
      <c r="AD395" s="1029"/>
      <c r="AE395" s="1029"/>
      <c r="AF395" s="1029"/>
      <c r="AG395" s="1029"/>
      <c r="AH395" s="1029"/>
      <c r="AI395" s="1029"/>
      <c r="AJ395" s="1029"/>
      <c r="AK395" s="1029"/>
      <c r="AL395" s="1029"/>
      <c r="AM395" s="1029"/>
      <c r="AN395" s="1029"/>
      <c r="AO395" s="1029"/>
      <c r="AP395" s="1029"/>
      <c r="AQ395" s="1029"/>
      <c r="AR395" s="1029"/>
      <c r="AS395" s="1029"/>
      <c r="AT395" s="1029"/>
      <c r="AU395" s="1029"/>
      <c r="AV395" s="1029"/>
      <c r="AW395" s="1029"/>
      <c r="AX395" s="1029"/>
      <c r="AY395" s="1029"/>
      <c r="AZ395" s="1029"/>
      <c r="BA395" s="1029"/>
      <c r="BB395" s="1029"/>
      <c r="BC395" s="1029"/>
      <c r="BD395" s="1029"/>
      <c r="BE395" s="1029"/>
      <c r="BF395" s="1029"/>
      <c r="BG395" s="1029"/>
      <c r="BH395" s="1029"/>
      <c r="BI395" s="1029"/>
      <c r="BJ395" s="1029"/>
      <c r="BK395" s="1029"/>
      <c r="BL395" s="1029"/>
      <c r="BM395" s="1029"/>
      <c r="BN395" s="1029"/>
      <c r="BO395" s="1029"/>
      <c r="BP395" s="1029"/>
      <c r="BQ395" s="1029"/>
      <c r="BR395" s="1029"/>
      <c r="BS395" s="1029"/>
      <c r="BT395" s="1029"/>
      <c r="BU395" s="1029"/>
      <c r="BV395" s="1029"/>
      <c r="BW395" s="1029"/>
      <c r="BX395" s="1029"/>
    </row>
    <row r="396" spans="1:76" ht="12.75" hidden="1" customHeight="1" outlineLevel="1">
      <c r="A396" s="3"/>
      <c r="B396" s="1"/>
      <c r="C396" s="170"/>
      <c r="D396" s="171"/>
      <c r="E396" s="160"/>
      <c r="F396" s="160"/>
      <c r="G396" s="181"/>
      <c r="H396" s="193"/>
      <c r="I396" s="193"/>
      <c r="J396" s="193"/>
      <c r="K396" s="193"/>
      <c r="L396" s="193"/>
      <c r="M396" s="193"/>
      <c r="N396" s="193"/>
      <c r="O396" s="193"/>
      <c r="P396" s="193"/>
      <c r="Q396" s="193"/>
      <c r="R396" s="193"/>
      <c r="S396" s="193"/>
      <c r="T396" s="193"/>
      <c r="U396" s="193"/>
      <c r="V396" s="193"/>
      <c r="W396" s="193"/>
      <c r="X396" s="193"/>
      <c r="Y396" s="193"/>
      <c r="Z396" s="193"/>
      <c r="AA396" s="193"/>
      <c r="AB396" s="193"/>
      <c r="AC396" s="193"/>
      <c r="AD396" s="193"/>
      <c r="AE396" s="193"/>
      <c r="AF396" s="193"/>
      <c r="AG396" s="193"/>
      <c r="AH396" s="193"/>
      <c r="AI396" s="193"/>
      <c r="AJ396" s="193"/>
      <c r="AK396" s="193"/>
      <c r="AL396" s="193"/>
      <c r="AM396" s="193"/>
      <c r="AN396" s="193"/>
      <c r="AO396" s="193"/>
      <c r="AP396" s="193"/>
      <c r="AQ396" s="193"/>
      <c r="AR396" s="193"/>
      <c r="AS396" s="193"/>
      <c r="AT396" s="193"/>
      <c r="AU396" s="193"/>
      <c r="AV396" s="193"/>
      <c r="AW396" s="193"/>
      <c r="AX396" s="193"/>
      <c r="AY396" s="193"/>
      <c r="AZ396" s="193"/>
      <c r="BA396" s="193"/>
      <c r="BB396" s="193"/>
      <c r="BC396" s="193"/>
      <c r="BD396" s="193"/>
      <c r="BE396" s="193"/>
      <c r="BF396" s="193"/>
      <c r="BG396" s="193"/>
      <c r="BH396" s="193"/>
      <c r="BI396" s="193"/>
    </row>
    <row r="397" spans="1:76" ht="12.75" customHeight="1" collapsed="1">
      <c r="A397" s="3"/>
      <c r="B397" s="1"/>
      <c r="C397" s="170"/>
      <c r="D397" s="171"/>
      <c r="E397" s="160"/>
      <c r="F397" s="160"/>
      <c r="G397" s="181"/>
      <c r="H397" s="193"/>
      <c r="I397" s="193"/>
      <c r="J397" s="193"/>
      <c r="K397" s="193"/>
      <c r="L397" s="193"/>
      <c r="M397" s="193"/>
      <c r="N397" s="193"/>
      <c r="O397" s="193"/>
      <c r="P397" s="193"/>
      <c r="Q397" s="193"/>
      <c r="R397" s="193"/>
      <c r="S397" s="193"/>
      <c r="T397" s="193"/>
      <c r="U397" s="193"/>
      <c r="V397" s="193"/>
      <c r="W397" s="193"/>
      <c r="X397" s="193"/>
      <c r="Y397" s="193"/>
      <c r="Z397" s="193"/>
      <c r="AA397" s="193"/>
      <c r="AB397" s="193"/>
      <c r="AC397" s="193"/>
      <c r="AD397" s="193"/>
      <c r="AE397" s="193"/>
      <c r="AF397" s="193"/>
      <c r="AG397" s="193"/>
      <c r="AH397" s="193"/>
      <c r="AI397" s="193"/>
      <c r="AJ397" s="193"/>
      <c r="AK397" s="193"/>
      <c r="AL397" s="193"/>
      <c r="AM397" s="193"/>
      <c r="AN397" s="193"/>
      <c r="AO397" s="193"/>
      <c r="AP397" s="193"/>
      <c r="AQ397" s="193"/>
      <c r="AR397" s="193"/>
      <c r="AS397" s="193"/>
      <c r="AT397" s="193"/>
      <c r="AU397" s="193"/>
      <c r="AV397" s="193"/>
      <c r="AW397" s="193"/>
      <c r="AX397" s="193"/>
      <c r="AY397" s="193"/>
      <c r="AZ397" s="193"/>
      <c r="BA397" s="193"/>
      <c r="BB397" s="193"/>
      <c r="BC397" s="193"/>
      <c r="BD397" s="193"/>
      <c r="BE397" s="193"/>
      <c r="BF397" s="193"/>
      <c r="BG397" s="193"/>
      <c r="BH397" s="193"/>
      <c r="BI397" s="193"/>
    </row>
    <row r="398" spans="1:76" ht="12.75" customHeight="1">
      <c r="A398" s="158" t="s">
        <v>222</v>
      </c>
      <c r="B398" s="408" t="str">
        <f>+Benficiarios_PD!B1</f>
        <v>CUADRO 31:    BENEFICIARIOS DE PRESTACIONES POR DESEMPLEO</v>
      </c>
      <c r="C398" s="411"/>
      <c r="D398" s="409"/>
      <c r="E398" s="409"/>
      <c r="F398" s="410"/>
      <c r="G398" s="410"/>
      <c r="H398" s="1024"/>
      <c r="I398" s="1025"/>
      <c r="J398" s="1025"/>
      <c r="K398" s="1025"/>
      <c r="L398" s="1025"/>
      <c r="M398" s="1025"/>
      <c r="N398" s="1025"/>
      <c r="O398" s="1025"/>
      <c r="P398" s="1025"/>
      <c r="Q398" s="1025"/>
      <c r="R398" s="1025"/>
      <c r="S398" s="1025"/>
      <c r="T398" s="1025"/>
      <c r="U398" s="1025"/>
      <c r="V398" s="1025"/>
      <c r="W398" s="1025"/>
      <c r="X398" s="1025"/>
      <c r="Y398" s="1025"/>
      <c r="Z398" s="1025"/>
      <c r="AA398" s="1025"/>
      <c r="AB398" s="1025"/>
      <c r="AC398" s="1025"/>
      <c r="AD398" s="1025"/>
      <c r="AE398" s="1025"/>
      <c r="AF398" s="1025"/>
      <c r="AG398" s="1025"/>
      <c r="AH398" s="1025"/>
      <c r="AI398" s="1025"/>
      <c r="AJ398" s="1025"/>
      <c r="AK398" s="1025"/>
      <c r="AL398" s="1025"/>
      <c r="AM398" s="1025"/>
      <c r="AN398" s="1025"/>
      <c r="AO398" s="1025"/>
      <c r="AP398" s="1025"/>
      <c r="AQ398" s="1025"/>
      <c r="AR398" s="1025"/>
      <c r="AS398" s="1025"/>
      <c r="AT398" s="1025"/>
      <c r="AU398" s="1025"/>
      <c r="AV398" s="1025"/>
      <c r="AW398" s="1025"/>
      <c r="AX398" s="1025"/>
      <c r="AY398" s="1025"/>
      <c r="AZ398" s="1025"/>
      <c r="BA398" s="1025"/>
      <c r="BB398" s="1025"/>
      <c r="BC398" s="1025"/>
      <c r="BD398" s="1025"/>
      <c r="BE398" s="1025"/>
      <c r="BF398" s="1025"/>
      <c r="BG398" s="1025"/>
      <c r="BH398" s="1025"/>
      <c r="BI398" s="1025"/>
      <c r="BJ398" s="1025"/>
      <c r="BK398" s="1025"/>
      <c r="BL398" s="1025"/>
      <c r="BM398" s="1025"/>
      <c r="BN398" s="1025"/>
      <c r="BO398" s="1025"/>
      <c r="BP398" s="1025"/>
      <c r="BQ398" s="1025"/>
      <c r="BR398" s="1025"/>
      <c r="BS398" s="1025"/>
      <c r="BT398" s="1025"/>
      <c r="BU398" s="1025"/>
      <c r="BV398" s="1025"/>
      <c r="BW398" s="1025"/>
      <c r="BX398" s="1025"/>
    </row>
    <row r="399" spans="1:76" ht="12.75" hidden="1" customHeight="1" outlineLevel="1">
      <c r="A399" s="3"/>
      <c r="B399" s="1"/>
      <c r="C399" s="170"/>
      <c r="D399" s="171"/>
      <c r="E399" s="160"/>
      <c r="F399" s="160"/>
      <c r="G399" s="181"/>
      <c r="H399" s="193"/>
      <c r="I399" s="193"/>
      <c r="J399" s="193"/>
      <c r="K399" s="193"/>
      <c r="L399" s="193"/>
      <c r="M399" s="193"/>
      <c r="N399" s="193"/>
      <c r="O399" s="193"/>
      <c r="P399" s="193"/>
      <c r="Q399" s="193"/>
      <c r="R399" s="193"/>
      <c r="S399" s="193"/>
      <c r="T399" s="193"/>
      <c r="U399" s="193"/>
      <c r="V399" s="193"/>
      <c r="W399" s="193"/>
      <c r="X399" s="193"/>
      <c r="Y399" s="193"/>
      <c r="Z399" s="193"/>
      <c r="AA399" s="193"/>
      <c r="AB399" s="193"/>
      <c r="AC399" s="193"/>
      <c r="AD399" s="193"/>
      <c r="AE399" s="193"/>
      <c r="AF399" s="193"/>
      <c r="AG399" s="193"/>
      <c r="AH399" s="193"/>
      <c r="AI399" s="193"/>
      <c r="AJ399" s="193"/>
      <c r="AK399" s="193"/>
      <c r="AL399" s="193"/>
      <c r="AM399" s="193"/>
      <c r="AN399" s="193"/>
      <c r="AO399" s="193"/>
      <c r="AP399" s="193"/>
      <c r="AQ399" s="193"/>
      <c r="AR399" s="193"/>
      <c r="AS399" s="193"/>
      <c r="AT399" s="193"/>
      <c r="AU399" s="193"/>
      <c r="AV399" s="193"/>
      <c r="AW399" s="193"/>
      <c r="AX399" s="193"/>
      <c r="AY399" s="193"/>
      <c r="AZ399" s="193"/>
      <c r="BA399" s="193"/>
      <c r="BB399" s="193"/>
      <c r="BC399" s="193"/>
      <c r="BD399" s="193"/>
      <c r="BE399" s="193"/>
      <c r="BF399" s="193"/>
      <c r="BG399" s="193"/>
      <c r="BH399" s="193"/>
      <c r="BI399" s="193"/>
    </row>
    <row r="400" spans="1:76" ht="12.75" hidden="1" customHeight="1" outlineLevel="1">
      <c r="A400" s="159"/>
      <c r="B400" s="1"/>
      <c r="C400" s="186" t="str">
        <f>+Benficiarios_PD!B5</f>
        <v>BEPR</v>
      </c>
      <c r="D400" s="186" t="str">
        <f>+Benficiarios_PD!B4</f>
        <v>Parados beneficiarios de prestaciones por desempleo</v>
      </c>
      <c r="E400" s="194"/>
      <c r="F400" s="194" t="s">
        <v>586</v>
      </c>
      <c r="G400" s="73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  <c r="AA400" s="161"/>
      <c r="AB400" s="161"/>
      <c r="AC400" s="161"/>
      <c r="AD400" s="166"/>
      <c r="AE400" s="1029" t="s">
        <v>129</v>
      </c>
      <c r="AF400" s="1029"/>
      <c r="AG400" s="1029"/>
      <c r="AH400" s="1029"/>
      <c r="AI400" s="1029"/>
      <c r="AJ400" s="1021" t="s">
        <v>583</v>
      </c>
      <c r="AK400" s="1021"/>
      <c r="AL400" s="1021"/>
      <c r="AM400" s="1021"/>
      <c r="AN400" s="1021"/>
      <c r="AO400" s="1021"/>
      <c r="AP400" s="1021"/>
      <c r="AQ400" s="1021"/>
      <c r="AR400" s="1021"/>
      <c r="AS400" s="1021"/>
      <c r="AT400" s="1021"/>
      <c r="AU400" s="1021"/>
      <c r="AV400" s="1021"/>
      <c r="AW400" s="1021"/>
      <c r="AX400" s="1021"/>
      <c r="AY400" s="1021"/>
      <c r="AZ400" s="1021"/>
      <c r="BA400" s="1021"/>
      <c r="BB400" s="1021"/>
      <c r="BC400" s="1021"/>
      <c r="BD400" s="1021"/>
      <c r="BE400" s="1021"/>
      <c r="BF400" s="1021"/>
      <c r="BG400" s="1021"/>
      <c r="BH400" s="1021"/>
      <c r="BI400" s="1021"/>
      <c r="BJ400" s="1021"/>
      <c r="BK400" s="1021"/>
      <c r="BL400" s="1021"/>
      <c r="BM400" s="1021"/>
      <c r="BN400" s="1021"/>
      <c r="BO400" s="1021"/>
      <c r="BP400" s="1021"/>
      <c r="BQ400" s="1021"/>
      <c r="BR400" s="1021"/>
      <c r="BS400" s="1021"/>
      <c r="BT400" s="1021"/>
      <c r="BU400" s="1021"/>
      <c r="BV400" s="1021"/>
      <c r="BW400" s="1021"/>
      <c r="BX400" s="1021"/>
    </row>
    <row r="401" spans="1:76" ht="12.75" hidden="1" customHeight="1" outlineLevel="1">
      <c r="A401" s="3"/>
      <c r="B401" s="1"/>
      <c r="C401" s="170"/>
      <c r="D401" s="171"/>
      <c r="E401" s="160"/>
      <c r="F401" s="160"/>
      <c r="G401" s="181"/>
      <c r="H401" s="193"/>
      <c r="I401" s="193"/>
      <c r="J401" s="193"/>
      <c r="K401" s="193"/>
      <c r="L401" s="193"/>
      <c r="M401" s="193"/>
      <c r="N401" s="193"/>
      <c r="O401" s="193"/>
      <c r="P401" s="193"/>
      <c r="Q401" s="193"/>
      <c r="R401" s="193"/>
      <c r="S401" s="193"/>
      <c r="T401" s="193"/>
      <c r="U401" s="193"/>
      <c r="V401" s="193"/>
      <c r="W401" s="193"/>
      <c r="X401" s="193"/>
      <c r="Y401" s="193"/>
      <c r="Z401" s="193"/>
      <c r="AA401" s="193"/>
      <c r="AB401" s="193"/>
      <c r="AC401" s="193"/>
      <c r="AD401" s="193"/>
      <c r="AE401" s="193"/>
      <c r="AF401" s="193"/>
      <c r="AG401" s="193"/>
      <c r="AH401" s="193"/>
      <c r="AI401" s="193"/>
      <c r="AJ401" s="193"/>
      <c r="AK401" s="193"/>
      <c r="AL401" s="193"/>
      <c r="AM401" s="193"/>
      <c r="AN401" s="193"/>
      <c r="AO401" s="193"/>
      <c r="AP401" s="193"/>
      <c r="AQ401" s="193"/>
      <c r="AR401" s="193"/>
      <c r="AS401" s="193"/>
      <c r="AT401" s="193"/>
      <c r="AU401" s="193"/>
      <c r="AV401" s="193"/>
      <c r="AW401" s="193"/>
      <c r="AX401" s="193"/>
      <c r="AY401" s="193"/>
      <c r="AZ401" s="193"/>
      <c r="BA401" s="193"/>
      <c r="BB401" s="193"/>
      <c r="BC401" s="193"/>
      <c r="BD401" s="193"/>
      <c r="BE401" s="193"/>
      <c r="BF401" s="193"/>
      <c r="BG401" s="193"/>
      <c r="BH401" s="193"/>
      <c r="BI401" s="193"/>
    </row>
    <row r="402" spans="1:76" ht="12.75" customHeight="1" collapsed="1">
      <c r="A402" s="3"/>
      <c r="B402" s="1"/>
      <c r="C402" s="170"/>
      <c r="D402" s="171"/>
      <c r="E402" s="160"/>
      <c r="F402" s="160"/>
      <c r="G402" s="181"/>
      <c r="H402" s="193"/>
      <c r="I402" s="193"/>
      <c r="J402" s="193"/>
      <c r="K402" s="193"/>
      <c r="L402" s="193"/>
      <c r="M402" s="193"/>
      <c r="N402" s="193"/>
      <c r="O402" s="193"/>
      <c r="P402" s="193"/>
      <c r="Q402" s="193"/>
      <c r="R402" s="193"/>
      <c r="S402" s="193"/>
      <c r="T402" s="193"/>
      <c r="U402" s="193"/>
      <c r="V402" s="193"/>
      <c r="W402" s="193"/>
      <c r="X402" s="193"/>
      <c r="Y402" s="193"/>
      <c r="Z402" s="193"/>
      <c r="AA402" s="193"/>
      <c r="AB402" s="193"/>
      <c r="AC402" s="193"/>
      <c r="AD402" s="193"/>
      <c r="AE402" s="193"/>
      <c r="AF402" s="193"/>
      <c r="AG402" s="193"/>
      <c r="AH402" s="193"/>
      <c r="AI402" s="193"/>
      <c r="AJ402" s="193"/>
      <c r="AK402" s="193"/>
      <c r="AL402" s="193"/>
      <c r="AM402" s="193"/>
      <c r="AN402" s="193"/>
      <c r="AO402" s="193"/>
      <c r="AP402" s="193"/>
      <c r="AQ402" s="193"/>
      <c r="AR402" s="193"/>
      <c r="AS402" s="193"/>
      <c r="AT402" s="193"/>
      <c r="AU402" s="193"/>
      <c r="AV402" s="193"/>
      <c r="AW402" s="193"/>
      <c r="AX402" s="193"/>
      <c r="AY402" s="193"/>
      <c r="AZ402" s="193"/>
      <c r="BA402" s="193"/>
      <c r="BB402" s="193"/>
      <c r="BC402" s="193"/>
      <c r="BD402" s="193"/>
      <c r="BE402" s="193"/>
      <c r="BF402" s="193"/>
      <c r="BG402" s="193"/>
      <c r="BH402" s="193"/>
      <c r="BI402" s="193"/>
    </row>
    <row r="403" spans="1:76" ht="12.75" customHeight="1">
      <c r="A403" s="158" t="s">
        <v>865</v>
      </c>
      <c r="B403" s="408" t="str">
        <f>+Gasto_PD!B1</f>
        <v>CUADRO 32:    GASTO EN PRESTACIONES POR DESEMPLEO</v>
      </c>
      <c r="C403" s="411"/>
      <c r="D403" s="409"/>
      <c r="E403" s="409"/>
      <c r="F403" s="410"/>
      <c r="G403" s="410"/>
      <c r="H403" s="1024"/>
      <c r="I403" s="1025"/>
      <c r="J403" s="1025"/>
      <c r="K403" s="1025"/>
      <c r="L403" s="1025"/>
      <c r="M403" s="1025"/>
      <c r="N403" s="1025"/>
      <c r="O403" s="1025"/>
      <c r="P403" s="1025"/>
      <c r="Q403" s="1025"/>
      <c r="R403" s="1025"/>
      <c r="S403" s="1025"/>
      <c r="T403" s="1025"/>
      <c r="U403" s="1025"/>
      <c r="V403" s="1025"/>
      <c r="W403" s="1025"/>
      <c r="X403" s="1025"/>
      <c r="Y403" s="1025"/>
      <c r="Z403" s="1025"/>
      <c r="AA403" s="1025"/>
      <c r="AB403" s="1025"/>
      <c r="AC403" s="1025"/>
      <c r="AD403" s="1025"/>
      <c r="AE403" s="1025"/>
      <c r="AF403" s="1025"/>
      <c r="AG403" s="1025"/>
      <c r="AH403" s="1025"/>
      <c r="AI403" s="1025"/>
      <c r="AJ403" s="1025"/>
      <c r="AK403" s="1025"/>
      <c r="AL403" s="1025"/>
      <c r="AM403" s="1025"/>
      <c r="AN403" s="1025"/>
      <c r="AO403" s="1025"/>
      <c r="AP403" s="1025"/>
      <c r="AQ403" s="1025"/>
      <c r="AR403" s="1025"/>
      <c r="AS403" s="1025"/>
      <c r="AT403" s="1025"/>
      <c r="AU403" s="1025"/>
      <c r="AV403" s="1025"/>
      <c r="AW403" s="1025"/>
      <c r="AX403" s="1025"/>
      <c r="AY403" s="1025"/>
      <c r="AZ403" s="1025"/>
      <c r="BA403" s="1025"/>
      <c r="BB403" s="1025"/>
      <c r="BC403" s="1025"/>
      <c r="BD403" s="1025"/>
      <c r="BE403" s="1025"/>
      <c r="BF403" s="1025"/>
      <c r="BG403" s="1025"/>
      <c r="BH403" s="1025"/>
      <c r="BI403" s="1025"/>
      <c r="BJ403" s="1025"/>
      <c r="BK403" s="1025"/>
      <c r="BL403" s="1025"/>
      <c r="BM403" s="1025"/>
      <c r="BN403" s="1025"/>
      <c r="BO403" s="1025"/>
      <c r="BP403" s="1025"/>
      <c r="BQ403" s="1025"/>
      <c r="BR403" s="1025"/>
      <c r="BS403" s="1025"/>
      <c r="BT403" s="1025"/>
      <c r="BU403" s="1025"/>
      <c r="BV403" s="1025"/>
      <c r="BW403" s="1025"/>
      <c r="BX403" s="1025"/>
    </row>
    <row r="404" spans="1:76" ht="12.75" hidden="1" customHeight="1" outlineLevel="1">
      <c r="A404" s="3"/>
      <c r="B404" s="1"/>
      <c r="C404" s="170"/>
      <c r="D404" s="171"/>
      <c r="E404" s="160"/>
      <c r="F404" s="160"/>
      <c r="G404" s="181"/>
      <c r="H404" s="193"/>
      <c r="I404" s="193"/>
      <c r="J404" s="193"/>
      <c r="K404" s="193"/>
      <c r="L404" s="193"/>
      <c r="M404" s="193"/>
      <c r="N404" s="193"/>
      <c r="O404" s="193"/>
      <c r="P404" s="193"/>
      <c r="Q404" s="193"/>
      <c r="R404" s="193"/>
      <c r="S404" s="193"/>
      <c r="T404" s="193"/>
      <c r="U404" s="193"/>
      <c r="V404" s="193"/>
      <c r="W404" s="193"/>
      <c r="X404" s="193"/>
      <c r="Y404" s="193"/>
      <c r="Z404" s="193"/>
      <c r="AA404" s="193"/>
      <c r="AB404" s="193"/>
      <c r="AC404" s="193"/>
      <c r="AD404" s="193"/>
      <c r="AE404" s="193"/>
      <c r="AF404" s="193"/>
      <c r="AG404" s="193"/>
      <c r="AH404" s="193"/>
      <c r="AI404" s="193"/>
      <c r="AJ404" s="193"/>
      <c r="AK404" s="193"/>
      <c r="AL404" s="193"/>
      <c r="AM404" s="193"/>
      <c r="AN404" s="193"/>
      <c r="AO404" s="193"/>
      <c r="AP404" s="193"/>
      <c r="AQ404" s="193"/>
      <c r="AR404" s="193"/>
      <c r="AS404" s="193"/>
      <c r="AT404" s="193"/>
      <c r="AU404" s="193"/>
      <c r="AV404" s="193"/>
      <c r="AW404" s="193"/>
      <c r="AX404" s="193"/>
      <c r="AY404" s="193"/>
      <c r="AZ404" s="193"/>
      <c r="BA404" s="193"/>
      <c r="BB404" s="193"/>
      <c r="BC404" s="193"/>
      <c r="BD404" s="193"/>
      <c r="BE404" s="193"/>
      <c r="BF404" s="193"/>
      <c r="BG404" s="193"/>
      <c r="BH404" s="193"/>
      <c r="BI404" s="193"/>
    </row>
    <row r="405" spans="1:76" ht="12.75" hidden="1" customHeight="1" outlineLevel="1">
      <c r="A405" s="159"/>
      <c r="B405" s="1"/>
      <c r="C405" s="186" t="str">
        <f>+Gasto_PD!B5</f>
        <v>GPRD</v>
      </c>
      <c r="D405" s="186" t="str">
        <f>+Gasto_PD!B4</f>
        <v>Prestaciones sociales distintas de las transferencias sociales en especie[D.62p]. 10.Protección social. 10.5 Desempleo</v>
      </c>
      <c r="E405" s="194" t="s">
        <v>131</v>
      </c>
      <c r="F405" s="194" t="s">
        <v>137</v>
      </c>
      <c r="G405" s="73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022" t="s">
        <v>247</v>
      </c>
      <c r="S405" s="1022"/>
      <c r="T405" s="1022"/>
      <c r="U405" s="1022"/>
      <c r="V405" s="1022"/>
      <c r="W405" s="1022"/>
      <c r="X405" s="1022"/>
      <c r="Y405" s="1022"/>
      <c r="Z405" s="1022"/>
      <c r="AA405" s="1022"/>
      <c r="AB405" s="1022"/>
      <c r="AC405" s="1022"/>
      <c r="AD405" s="1022"/>
      <c r="AE405" s="1022"/>
      <c r="AF405" s="1022"/>
      <c r="AG405" s="1022"/>
      <c r="AH405" s="1022"/>
      <c r="AI405" s="1022"/>
      <c r="AJ405" s="1027" t="s">
        <v>584</v>
      </c>
      <c r="AK405" s="1027"/>
      <c r="AL405" s="1027"/>
      <c r="AM405" s="1027"/>
      <c r="AN405" s="1027"/>
      <c r="AO405" s="1027"/>
      <c r="AP405" s="1027"/>
      <c r="AQ405" s="1027"/>
      <c r="AR405" s="1027"/>
      <c r="AS405" s="1027"/>
      <c r="AT405" s="1027"/>
      <c r="AU405" s="1027"/>
      <c r="AV405" s="1027"/>
      <c r="AW405" s="1027"/>
      <c r="AX405" s="1027"/>
      <c r="AY405" s="1027"/>
      <c r="AZ405" s="1027"/>
      <c r="BA405" s="1027"/>
      <c r="BB405" s="1027"/>
      <c r="BC405" s="1027"/>
      <c r="BD405" s="1027"/>
      <c r="BE405" s="1027"/>
      <c r="BF405" s="1027"/>
      <c r="BG405" s="1027"/>
      <c r="BH405" s="1027"/>
      <c r="BI405" s="1027"/>
      <c r="BJ405" s="1027"/>
      <c r="BK405" s="1027"/>
      <c r="BL405" s="1027"/>
      <c r="BM405" s="1027"/>
      <c r="BN405" s="1027"/>
      <c r="BO405" s="1027"/>
      <c r="BP405" s="1027"/>
      <c r="BQ405" s="1027"/>
      <c r="BR405" s="1027"/>
      <c r="BS405" s="1027"/>
      <c r="BT405" s="1027"/>
      <c r="BU405" s="1027"/>
      <c r="BV405" s="1027"/>
      <c r="BW405" s="1027"/>
      <c r="BX405" s="1027"/>
    </row>
    <row r="406" spans="1:76" ht="12.75" hidden="1" customHeight="1" outlineLevel="1">
      <c r="A406" s="159"/>
      <c r="B406" s="1"/>
      <c r="C406" s="186"/>
      <c r="D406" s="186"/>
      <c r="E406" s="194"/>
      <c r="F406" s="194"/>
      <c r="G406" s="385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383"/>
      <c r="S406" s="383"/>
      <c r="T406" s="383"/>
      <c r="U406" s="383"/>
      <c r="V406" s="383"/>
      <c r="W406" s="383"/>
      <c r="X406" s="383"/>
      <c r="Y406" s="383"/>
      <c r="Z406" s="383"/>
      <c r="AA406" s="383"/>
      <c r="AB406" s="383"/>
      <c r="AC406" s="383"/>
      <c r="AD406" s="383"/>
      <c r="AE406" s="383"/>
      <c r="AF406" s="383"/>
      <c r="AG406" s="383"/>
      <c r="AH406" s="383"/>
      <c r="AI406" s="383"/>
      <c r="AJ406" s="384"/>
      <c r="AK406" s="384"/>
      <c r="AL406" s="384"/>
      <c r="AM406" s="384"/>
      <c r="AN406" s="384"/>
      <c r="AO406" s="384"/>
      <c r="AP406" s="384"/>
      <c r="AQ406" s="384"/>
      <c r="AR406" s="384"/>
      <c r="AS406" s="384"/>
      <c r="AT406" s="384"/>
      <c r="AU406" s="384"/>
      <c r="AV406" s="384"/>
      <c r="AW406" s="384"/>
      <c r="AX406" s="384"/>
      <c r="AY406" s="384"/>
      <c r="AZ406" s="384"/>
      <c r="BA406" s="384"/>
      <c r="BB406" s="384"/>
      <c r="BC406" s="384"/>
      <c r="BD406" s="384"/>
      <c r="BE406" s="384"/>
      <c r="BF406" s="384"/>
      <c r="BG406" s="384"/>
      <c r="BH406" s="384"/>
      <c r="BI406" s="384"/>
      <c r="BJ406" s="384"/>
      <c r="BK406" s="384"/>
      <c r="BL406" s="384"/>
      <c r="BM406" s="384"/>
      <c r="BN406" s="384"/>
      <c r="BO406" s="384"/>
      <c r="BP406" s="384"/>
      <c r="BQ406" s="384"/>
      <c r="BR406" s="384"/>
      <c r="BS406" s="384"/>
      <c r="BT406" s="384"/>
    </row>
    <row r="407" spans="1:76" ht="12.75" customHeight="1" collapsed="1">
      <c r="A407" s="3"/>
      <c r="B407" s="1"/>
      <c r="C407" s="2"/>
      <c r="D407" s="160"/>
      <c r="E407" s="160"/>
      <c r="F407" s="160"/>
      <c r="G407" s="164"/>
      <c r="H407" s="196"/>
      <c r="I407" s="196"/>
      <c r="J407" s="196"/>
      <c r="K407" s="196"/>
      <c r="L407" s="196"/>
      <c r="M407" s="196"/>
      <c r="N407" s="196"/>
      <c r="O407" s="196"/>
      <c r="P407" s="196"/>
      <c r="Q407" s="196"/>
      <c r="R407" s="196"/>
      <c r="S407" s="196"/>
      <c r="T407" s="196"/>
      <c r="U407" s="196"/>
      <c r="V407" s="196"/>
      <c r="W407" s="196"/>
      <c r="X407" s="196"/>
      <c r="Y407" s="196"/>
      <c r="Z407" s="196"/>
      <c r="AA407" s="196"/>
      <c r="AB407" s="196"/>
      <c r="AC407" s="196"/>
      <c r="AD407" s="196"/>
      <c r="AE407" s="196"/>
      <c r="AF407" s="196"/>
      <c r="AG407" s="196"/>
      <c r="AH407" s="196"/>
      <c r="AI407" s="196"/>
      <c r="AJ407" s="196"/>
      <c r="AK407" s="196"/>
      <c r="AL407" s="196"/>
      <c r="AM407" s="196"/>
      <c r="AN407" s="196"/>
      <c r="AO407" s="196"/>
      <c r="AP407" s="196"/>
      <c r="AQ407" s="196"/>
      <c r="AR407" s="196"/>
      <c r="AS407" s="196"/>
      <c r="AT407" s="196"/>
      <c r="AU407" s="196"/>
      <c r="AV407" s="196"/>
      <c r="AW407" s="196"/>
      <c r="AX407" s="196"/>
      <c r="AY407" s="196"/>
      <c r="AZ407" s="196"/>
      <c r="BA407" s="196"/>
      <c r="BB407" s="196"/>
      <c r="BC407" s="196"/>
      <c r="BD407" s="196"/>
      <c r="BE407" s="196"/>
      <c r="BF407" s="196"/>
      <c r="BG407" s="196"/>
      <c r="BH407" s="196"/>
      <c r="BI407" s="196"/>
    </row>
    <row r="408" spans="1:76" ht="12.75" customHeight="1">
      <c r="A408" s="158" t="s">
        <v>223</v>
      </c>
      <c r="B408" s="408" t="str">
        <f>+CLU!B1</f>
        <v>CUADRO 33:    COSTE LABORAL UNITARIO</v>
      </c>
      <c r="C408" s="411"/>
      <c r="D408" s="409"/>
      <c r="E408" s="409"/>
      <c r="F408" s="410"/>
      <c r="G408" s="410"/>
      <c r="H408" s="1024"/>
      <c r="I408" s="1025"/>
      <c r="J408" s="1025"/>
      <c r="K408" s="1025"/>
      <c r="L408" s="1025"/>
      <c r="M408" s="1025"/>
      <c r="N408" s="1025"/>
      <c r="O408" s="1025"/>
      <c r="P408" s="1025"/>
      <c r="Q408" s="1025"/>
      <c r="R408" s="1025"/>
      <c r="S408" s="1025"/>
      <c r="T408" s="1025"/>
      <c r="U408" s="1025"/>
      <c r="V408" s="1025"/>
      <c r="W408" s="1025"/>
      <c r="X408" s="1025"/>
      <c r="Y408" s="1025"/>
      <c r="Z408" s="1025"/>
      <c r="AA408" s="1025"/>
      <c r="AB408" s="1025"/>
      <c r="AC408" s="1025"/>
      <c r="AD408" s="1025"/>
      <c r="AE408" s="1025"/>
      <c r="AF408" s="1025"/>
      <c r="AG408" s="1025"/>
      <c r="AH408" s="1025"/>
      <c r="AI408" s="1025"/>
      <c r="AJ408" s="1025"/>
      <c r="AK408" s="1025"/>
      <c r="AL408" s="1025"/>
      <c r="AM408" s="1025"/>
      <c r="AN408" s="1025"/>
      <c r="AO408" s="1025"/>
      <c r="AP408" s="1025"/>
      <c r="AQ408" s="1025"/>
      <c r="AR408" s="1025"/>
      <c r="AS408" s="1025"/>
      <c r="AT408" s="1025"/>
      <c r="AU408" s="1025"/>
      <c r="AV408" s="1025"/>
      <c r="AW408" s="1025"/>
      <c r="AX408" s="1025"/>
      <c r="AY408" s="1025"/>
      <c r="AZ408" s="1025"/>
      <c r="BA408" s="1025"/>
      <c r="BB408" s="1025"/>
      <c r="BC408" s="1025"/>
      <c r="BD408" s="1025"/>
      <c r="BE408" s="1025"/>
      <c r="BF408" s="1025"/>
      <c r="BG408" s="1025"/>
      <c r="BH408" s="1025"/>
      <c r="BI408" s="1025"/>
      <c r="BJ408" s="1025"/>
      <c r="BK408" s="1025"/>
      <c r="BL408" s="1025"/>
      <c r="BM408" s="1025"/>
      <c r="BN408" s="1025"/>
      <c r="BO408" s="1025"/>
      <c r="BP408" s="1025"/>
      <c r="BQ408" s="1025"/>
      <c r="BR408" s="1025"/>
      <c r="BS408" s="1025"/>
      <c r="BT408" s="1025"/>
      <c r="BU408" s="1025"/>
      <c r="BV408" s="1025"/>
      <c r="BW408" s="1025"/>
      <c r="BX408" s="1025"/>
    </row>
    <row r="409" spans="1:76" ht="14.25" hidden="1" outlineLevel="1">
      <c r="A409" s="198"/>
      <c r="B409" s="1"/>
      <c r="C409" s="170"/>
      <c r="D409" s="160"/>
      <c r="E409" s="160"/>
      <c r="F409" s="208"/>
      <c r="G409" s="162"/>
      <c r="H409" s="173"/>
      <c r="I409" s="173"/>
      <c r="J409" s="173"/>
      <c r="K409" s="173"/>
      <c r="L409" s="173"/>
      <c r="M409" s="173"/>
      <c r="N409" s="173"/>
      <c r="O409" s="173"/>
      <c r="P409" s="173"/>
      <c r="Q409" s="173"/>
      <c r="R409" s="173"/>
      <c r="S409" s="173"/>
      <c r="T409" s="173"/>
      <c r="U409" s="173"/>
      <c r="V409" s="173"/>
      <c r="W409" s="173"/>
      <c r="X409" s="173"/>
      <c r="Y409" s="173"/>
      <c r="Z409" s="173"/>
      <c r="AA409" s="173"/>
      <c r="AB409" s="173"/>
      <c r="AC409" s="173"/>
      <c r="AD409" s="173"/>
      <c r="AE409" s="173"/>
      <c r="AF409" s="173"/>
      <c r="AG409" s="173"/>
      <c r="AH409" s="173"/>
      <c r="AI409" s="173"/>
      <c r="AJ409" s="173"/>
      <c r="AK409" s="173"/>
      <c r="AL409" s="173"/>
      <c r="AM409" s="173"/>
      <c r="AN409" s="173"/>
      <c r="AO409" s="173"/>
      <c r="AP409" s="173"/>
      <c r="AQ409" s="173"/>
      <c r="AR409" s="173"/>
      <c r="AS409" s="173"/>
      <c r="AT409" s="173"/>
      <c r="AU409" s="173"/>
      <c r="AV409" s="173"/>
      <c r="AW409" s="173"/>
      <c r="AX409" s="173"/>
      <c r="AY409" s="173"/>
      <c r="AZ409" s="173"/>
      <c r="BA409" s="173"/>
      <c r="BB409" s="173"/>
      <c r="BC409" s="173"/>
      <c r="BD409" s="173"/>
      <c r="BE409" s="173"/>
      <c r="BF409" s="173"/>
      <c r="BG409" s="173"/>
      <c r="BH409" s="173"/>
      <c r="BI409" s="173"/>
    </row>
    <row r="410" spans="1:76" ht="15" hidden="1" outlineLevel="1">
      <c r="A410" s="159"/>
      <c r="B410" s="1"/>
      <c r="C410" s="186" t="str">
        <f>+CLU!B5</f>
        <v>CLU</v>
      </c>
      <c r="D410" s="186" t="str">
        <f>+CLU!B4</f>
        <v>Coste Laboral Unitario</v>
      </c>
      <c r="E410" s="194" t="s">
        <v>100</v>
      </c>
      <c r="F410" s="194" t="s">
        <v>134</v>
      </c>
      <c r="G410" s="73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022" t="s">
        <v>260</v>
      </c>
      <c r="S410" s="1022"/>
      <c r="T410" s="1022"/>
      <c r="U410" s="1022"/>
      <c r="V410" s="1022"/>
      <c r="W410" s="1022"/>
      <c r="X410" s="1022"/>
      <c r="Y410" s="1022"/>
      <c r="Z410" s="1022"/>
      <c r="AA410" s="1022"/>
      <c r="AB410" s="1022"/>
      <c r="AC410" s="1022"/>
      <c r="AD410" s="1022"/>
      <c r="AE410" s="1022"/>
      <c r="AF410" s="1022"/>
      <c r="AG410" s="1022"/>
      <c r="AH410" s="1022"/>
      <c r="AI410" s="1022"/>
      <c r="AJ410" s="1022"/>
      <c r="AK410" s="1022"/>
      <c r="AL410" s="1022"/>
      <c r="AM410" s="1022"/>
      <c r="AN410" s="1022"/>
      <c r="AO410" s="1022"/>
      <c r="AP410" s="1022"/>
      <c r="AQ410" s="1022"/>
      <c r="AR410" s="1022"/>
      <c r="AS410" s="1022"/>
      <c r="AT410" s="1022"/>
      <c r="AU410" s="1022"/>
      <c r="AV410" s="1022"/>
      <c r="AW410" s="1022"/>
      <c r="AX410" s="1022"/>
      <c r="AY410" s="1022"/>
      <c r="AZ410" s="1022"/>
      <c r="BA410" s="1022"/>
      <c r="BB410" s="1022"/>
      <c r="BC410" s="1022"/>
      <c r="BD410" s="1022"/>
      <c r="BE410" s="1022"/>
      <c r="BF410" s="1022"/>
      <c r="BG410" s="1022"/>
      <c r="BH410" s="1022"/>
      <c r="BI410" s="1022"/>
      <c r="BJ410" s="1022"/>
      <c r="BK410" s="1022"/>
      <c r="BL410" s="1022"/>
      <c r="BM410" s="1022"/>
      <c r="BN410" s="1022"/>
      <c r="BO410" s="1022"/>
      <c r="BP410" s="1022"/>
      <c r="BQ410" s="1022"/>
      <c r="BR410" s="1022"/>
      <c r="BS410" s="1022"/>
      <c r="BT410" s="1022"/>
      <c r="BU410" s="1022"/>
      <c r="BV410" s="1022"/>
      <c r="BW410" s="1022"/>
      <c r="BX410" s="1022"/>
    </row>
    <row r="411" spans="1:76" ht="15" hidden="1" outlineLevel="1">
      <c r="A411" s="159"/>
      <c r="B411" s="1"/>
      <c r="C411" s="186" t="str">
        <f>+CLU!C5</f>
        <v>CLU.AGR</v>
      </c>
      <c r="D411" s="186" t="str">
        <f>+CLU!C4</f>
        <v>CLU en el Sec. Agric., ganadería y pesca</v>
      </c>
      <c r="E411" s="194" t="s">
        <v>100</v>
      </c>
      <c r="F411" s="194" t="s">
        <v>134</v>
      </c>
      <c r="G411" s="73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022" t="s">
        <v>260</v>
      </c>
      <c r="S411" s="1022"/>
      <c r="T411" s="1022"/>
      <c r="U411" s="1022"/>
      <c r="V411" s="1022"/>
      <c r="W411" s="1022"/>
      <c r="X411" s="1022"/>
      <c r="Y411" s="1022"/>
      <c r="Z411" s="1022"/>
      <c r="AA411" s="1022"/>
      <c r="AB411" s="1022"/>
      <c r="AC411" s="1022"/>
      <c r="AD411" s="1022"/>
      <c r="AE411" s="1022"/>
      <c r="AF411" s="1022"/>
      <c r="AG411" s="1022"/>
      <c r="AH411" s="1022"/>
      <c r="AI411" s="1022"/>
      <c r="AJ411" s="1022"/>
      <c r="AK411" s="1022"/>
      <c r="AL411" s="1022"/>
      <c r="AM411" s="1022"/>
      <c r="AN411" s="1022"/>
      <c r="AO411" s="1022"/>
      <c r="AP411" s="1022"/>
      <c r="AQ411" s="1022"/>
      <c r="AR411" s="1022"/>
      <c r="AS411" s="1022"/>
      <c r="AT411" s="1022"/>
      <c r="AU411" s="1022"/>
      <c r="AV411" s="1022"/>
      <c r="AW411" s="1022"/>
      <c r="AX411" s="1022"/>
      <c r="AY411" s="1022"/>
      <c r="AZ411" s="1022"/>
      <c r="BA411" s="1022"/>
      <c r="BB411" s="1022"/>
      <c r="BC411" s="1022"/>
      <c r="BD411" s="1022"/>
      <c r="BE411" s="1022"/>
      <c r="BF411" s="1022"/>
      <c r="BG411" s="1022"/>
      <c r="BH411" s="1022"/>
      <c r="BI411" s="1022"/>
      <c r="BJ411" s="1022"/>
      <c r="BK411" s="1022"/>
      <c r="BL411" s="1022"/>
      <c r="BM411" s="1022"/>
      <c r="BN411" s="1022"/>
      <c r="BO411" s="1022"/>
      <c r="BP411" s="1022"/>
      <c r="BQ411" s="1022"/>
      <c r="BR411" s="1022"/>
      <c r="BS411" s="1022"/>
      <c r="BT411" s="1022"/>
      <c r="BU411" s="1022"/>
      <c r="BV411" s="1022"/>
      <c r="BW411" s="1022"/>
      <c r="BX411" s="1022"/>
    </row>
    <row r="412" spans="1:76" ht="15" hidden="1" outlineLevel="1">
      <c r="A412" s="159"/>
      <c r="B412" s="1"/>
      <c r="C412" s="186" t="str">
        <f>+CLU!D5</f>
        <v>CLU.ENE</v>
      </c>
      <c r="D412" s="186" t="str">
        <f>+CLU!D4</f>
        <v>CLU en el Sector Energía</v>
      </c>
      <c r="E412" s="194" t="s">
        <v>100</v>
      </c>
      <c r="F412" s="194" t="s">
        <v>134</v>
      </c>
      <c r="G412" s="73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022" t="s">
        <v>260</v>
      </c>
      <c r="S412" s="1022"/>
      <c r="T412" s="1022"/>
      <c r="U412" s="1022"/>
      <c r="V412" s="1022"/>
      <c r="W412" s="1022"/>
      <c r="X412" s="1022"/>
      <c r="Y412" s="1022"/>
      <c r="Z412" s="1022"/>
      <c r="AA412" s="1022"/>
      <c r="AB412" s="1022"/>
      <c r="AC412" s="1022"/>
      <c r="AD412" s="1022"/>
      <c r="AE412" s="1022"/>
      <c r="AF412" s="1022"/>
      <c r="AG412" s="1022"/>
      <c r="AH412" s="1022"/>
      <c r="AI412" s="1022"/>
      <c r="AJ412" s="1022"/>
      <c r="AK412" s="1022"/>
      <c r="AL412" s="1022"/>
      <c r="AM412" s="1022"/>
      <c r="AN412" s="1022"/>
      <c r="AO412" s="1022"/>
      <c r="AP412" s="1022"/>
      <c r="AQ412" s="1022"/>
      <c r="AR412" s="1022"/>
      <c r="AS412" s="1022"/>
      <c r="AT412" s="1022"/>
      <c r="AU412" s="1022"/>
      <c r="AV412" s="1022"/>
      <c r="AW412" s="1022"/>
      <c r="AX412" s="1022"/>
      <c r="AY412" s="1022"/>
      <c r="AZ412" s="1022"/>
      <c r="BA412" s="1022"/>
      <c r="BB412" s="1022"/>
      <c r="BC412" s="1022"/>
      <c r="BD412" s="1022"/>
      <c r="BE412" s="1022"/>
      <c r="BF412" s="1022"/>
      <c r="BG412" s="1022"/>
      <c r="BH412" s="1022"/>
      <c r="BI412" s="1022"/>
      <c r="BJ412" s="1022"/>
      <c r="BK412" s="1022"/>
      <c r="BL412" s="1022"/>
      <c r="BM412" s="1022"/>
      <c r="BN412" s="1022"/>
      <c r="BO412" s="1022"/>
      <c r="BP412" s="1022"/>
      <c r="BQ412" s="1022"/>
      <c r="BR412" s="1022"/>
      <c r="BS412" s="1022"/>
      <c r="BT412" s="1022"/>
      <c r="BU412" s="1022"/>
      <c r="BV412" s="1022"/>
      <c r="BW412" s="1022"/>
      <c r="BX412" s="1022"/>
    </row>
    <row r="413" spans="1:76" ht="15" hidden="1" outlineLevel="1">
      <c r="A413" s="159"/>
      <c r="B413" s="1"/>
      <c r="C413" s="186" t="str">
        <f>+CLU!E5</f>
        <v>CLU.IND</v>
      </c>
      <c r="D413" s="186" t="str">
        <f>+CLU!E4</f>
        <v>CLU en la Industria</v>
      </c>
      <c r="E413" s="194" t="s">
        <v>100</v>
      </c>
      <c r="F413" s="194" t="s">
        <v>134</v>
      </c>
      <c r="G413" s="73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022" t="s">
        <v>260</v>
      </c>
      <c r="S413" s="1022"/>
      <c r="T413" s="1022"/>
      <c r="U413" s="1022"/>
      <c r="V413" s="1022"/>
      <c r="W413" s="1022"/>
      <c r="X413" s="1022"/>
      <c r="Y413" s="1022"/>
      <c r="Z413" s="1022"/>
      <c r="AA413" s="1022"/>
      <c r="AB413" s="1022"/>
      <c r="AC413" s="1022"/>
      <c r="AD413" s="1022"/>
      <c r="AE413" s="1022"/>
      <c r="AF413" s="1022"/>
      <c r="AG413" s="1022"/>
      <c r="AH413" s="1022"/>
      <c r="AI413" s="1022"/>
      <c r="AJ413" s="1022"/>
      <c r="AK413" s="1022"/>
      <c r="AL413" s="1022"/>
      <c r="AM413" s="1022"/>
      <c r="AN413" s="1022"/>
      <c r="AO413" s="1022"/>
      <c r="AP413" s="1022"/>
      <c r="AQ413" s="1022"/>
      <c r="AR413" s="1022"/>
      <c r="AS413" s="1022"/>
      <c r="AT413" s="1022"/>
      <c r="AU413" s="1022"/>
      <c r="AV413" s="1022"/>
      <c r="AW413" s="1022"/>
      <c r="AX413" s="1022"/>
      <c r="AY413" s="1022"/>
      <c r="AZ413" s="1022"/>
      <c r="BA413" s="1022"/>
      <c r="BB413" s="1022"/>
      <c r="BC413" s="1022"/>
      <c r="BD413" s="1022"/>
      <c r="BE413" s="1022"/>
      <c r="BF413" s="1022"/>
      <c r="BG413" s="1022"/>
      <c r="BH413" s="1022"/>
      <c r="BI413" s="1022"/>
      <c r="BJ413" s="1022"/>
      <c r="BK413" s="1022"/>
      <c r="BL413" s="1022"/>
      <c r="BM413" s="1022"/>
      <c r="BN413" s="1022"/>
      <c r="BO413" s="1022"/>
      <c r="BP413" s="1022"/>
      <c r="BQ413" s="1022"/>
      <c r="BR413" s="1022"/>
      <c r="BS413" s="1022"/>
      <c r="BT413" s="1022"/>
      <c r="BU413" s="1022"/>
      <c r="BV413" s="1022"/>
      <c r="BW413" s="1022"/>
      <c r="BX413" s="1022"/>
    </row>
    <row r="414" spans="1:76" ht="15" hidden="1" outlineLevel="1">
      <c r="A414" s="159"/>
      <c r="B414" s="1"/>
      <c r="C414" s="186" t="str">
        <f>+CLU!F5</f>
        <v>CLU.CONS</v>
      </c>
      <c r="D414" s="186" t="str">
        <f>+CLU!F4</f>
        <v>CLU en el Sector de la Constucción</v>
      </c>
      <c r="E414" s="194" t="s">
        <v>100</v>
      </c>
      <c r="F414" s="194" t="s">
        <v>134</v>
      </c>
      <c r="G414" s="73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022" t="s">
        <v>260</v>
      </c>
      <c r="S414" s="1022"/>
      <c r="T414" s="1022"/>
      <c r="U414" s="1022"/>
      <c r="V414" s="1022"/>
      <c r="W414" s="1022"/>
      <c r="X414" s="1022"/>
      <c r="Y414" s="1022"/>
      <c r="Z414" s="1022"/>
      <c r="AA414" s="1022"/>
      <c r="AB414" s="1022"/>
      <c r="AC414" s="1022"/>
      <c r="AD414" s="1022"/>
      <c r="AE414" s="1022"/>
      <c r="AF414" s="1022"/>
      <c r="AG414" s="1022"/>
      <c r="AH414" s="1022"/>
      <c r="AI414" s="1022"/>
      <c r="AJ414" s="1022"/>
      <c r="AK414" s="1022"/>
      <c r="AL414" s="1022"/>
      <c r="AM414" s="1022"/>
      <c r="AN414" s="1022"/>
      <c r="AO414" s="1022"/>
      <c r="AP414" s="1022"/>
      <c r="AQ414" s="1022"/>
      <c r="AR414" s="1022"/>
      <c r="AS414" s="1022"/>
      <c r="AT414" s="1022"/>
      <c r="AU414" s="1022"/>
      <c r="AV414" s="1022"/>
      <c r="AW414" s="1022"/>
      <c r="AX414" s="1022"/>
      <c r="AY414" s="1022"/>
      <c r="AZ414" s="1022"/>
      <c r="BA414" s="1022"/>
      <c r="BB414" s="1022"/>
      <c r="BC414" s="1022"/>
      <c r="BD414" s="1022"/>
      <c r="BE414" s="1022"/>
      <c r="BF414" s="1022"/>
      <c r="BG414" s="1022"/>
      <c r="BH414" s="1022"/>
      <c r="BI414" s="1022"/>
      <c r="BJ414" s="1022"/>
      <c r="BK414" s="1022"/>
      <c r="BL414" s="1022"/>
      <c r="BM414" s="1022"/>
      <c r="BN414" s="1022"/>
      <c r="BO414" s="1022"/>
      <c r="BP414" s="1022"/>
      <c r="BQ414" s="1022"/>
      <c r="BR414" s="1022"/>
      <c r="BS414" s="1022"/>
      <c r="BT414" s="1022"/>
      <c r="BU414" s="1022"/>
      <c r="BV414" s="1022"/>
      <c r="BW414" s="1022"/>
      <c r="BX414" s="1022"/>
    </row>
    <row r="415" spans="1:76" ht="15" hidden="1" outlineLevel="1">
      <c r="A415" s="159"/>
      <c r="B415" s="1"/>
      <c r="C415" s="186" t="str">
        <f>+CLU!G5</f>
        <v>CLU.SER</v>
      </c>
      <c r="D415" s="186" t="str">
        <f>+CLU!G4</f>
        <v>CLU en los Servicios</v>
      </c>
      <c r="E415" s="194" t="s">
        <v>100</v>
      </c>
      <c r="F415" s="194" t="s">
        <v>134</v>
      </c>
      <c r="G415" s="73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022" t="s">
        <v>260</v>
      </c>
      <c r="S415" s="1022"/>
      <c r="T415" s="1022"/>
      <c r="U415" s="1022"/>
      <c r="V415" s="1022"/>
      <c r="W415" s="1022"/>
      <c r="X415" s="1022"/>
      <c r="Y415" s="1022"/>
      <c r="Z415" s="1022"/>
      <c r="AA415" s="1022"/>
      <c r="AB415" s="1022"/>
      <c r="AC415" s="1022"/>
      <c r="AD415" s="1022"/>
      <c r="AE415" s="1022"/>
      <c r="AF415" s="1022"/>
      <c r="AG415" s="1022"/>
      <c r="AH415" s="1022"/>
      <c r="AI415" s="1022"/>
      <c r="AJ415" s="1022"/>
      <c r="AK415" s="1022"/>
      <c r="AL415" s="1022"/>
      <c r="AM415" s="1022"/>
      <c r="AN415" s="1022"/>
      <c r="AO415" s="1022"/>
      <c r="AP415" s="1022"/>
      <c r="AQ415" s="1022"/>
      <c r="AR415" s="1022"/>
      <c r="AS415" s="1022"/>
      <c r="AT415" s="1022"/>
      <c r="AU415" s="1022"/>
      <c r="AV415" s="1022"/>
      <c r="AW415" s="1022"/>
      <c r="AX415" s="1022"/>
      <c r="AY415" s="1022"/>
      <c r="AZ415" s="1022"/>
      <c r="BA415" s="1022"/>
      <c r="BB415" s="1022"/>
      <c r="BC415" s="1022"/>
      <c r="BD415" s="1022"/>
      <c r="BE415" s="1022"/>
      <c r="BF415" s="1022"/>
      <c r="BG415" s="1022"/>
      <c r="BH415" s="1022"/>
      <c r="BI415" s="1022"/>
      <c r="BJ415" s="1022"/>
      <c r="BK415" s="1022"/>
      <c r="BL415" s="1022"/>
      <c r="BM415" s="1022"/>
      <c r="BN415" s="1022"/>
      <c r="BO415" s="1022"/>
      <c r="BP415" s="1022"/>
      <c r="BQ415" s="1022"/>
      <c r="BR415" s="1022"/>
      <c r="BS415" s="1022"/>
      <c r="BT415" s="1022"/>
      <c r="BU415" s="1022"/>
      <c r="BV415" s="1022"/>
      <c r="BW415" s="1022"/>
      <c r="BX415" s="1022"/>
    </row>
    <row r="416" spans="1:76" ht="15" hidden="1" outlineLevel="1">
      <c r="A416" s="159"/>
      <c r="B416" s="1"/>
      <c r="C416" s="186" t="str">
        <f>+CLU!H5</f>
        <v>CLU.SERDV</v>
      </c>
      <c r="D416" s="186" t="str">
        <f>+CLU!H4</f>
        <v>CLU en los Servicios Destinados a la Venta</v>
      </c>
      <c r="E416" s="194" t="s">
        <v>100</v>
      </c>
      <c r="F416" s="194" t="s">
        <v>134</v>
      </c>
      <c r="G416" s="73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022" t="s">
        <v>260</v>
      </c>
      <c r="S416" s="1022"/>
      <c r="T416" s="1022"/>
      <c r="U416" s="1022"/>
      <c r="V416" s="1022"/>
      <c r="W416" s="1022"/>
      <c r="X416" s="1022"/>
      <c r="Y416" s="1022"/>
      <c r="Z416" s="1022"/>
      <c r="AA416" s="1022"/>
      <c r="AB416" s="1022"/>
      <c r="AC416" s="1022"/>
      <c r="AD416" s="1022"/>
      <c r="AE416" s="1022"/>
      <c r="AF416" s="1022"/>
      <c r="AG416" s="1022"/>
      <c r="AH416" s="1022"/>
      <c r="AI416" s="1022"/>
      <c r="AJ416" s="1022"/>
      <c r="AK416" s="1022"/>
      <c r="AL416" s="1022"/>
      <c r="AM416" s="1022"/>
      <c r="AN416" s="1022"/>
      <c r="AO416" s="1022"/>
      <c r="AP416" s="1022"/>
      <c r="AQ416" s="1022"/>
      <c r="AR416" s="1022"/>
      <c r="AS416" s="1022"/>
      <c r="AT416" s="1022"/>
      <c r="AU416" s="1022"/>
      <c r="AV416" s="1022"/>
      <c r="AW416" s="1022"/>
      <c r="AX416" s="1022"/>
      <c r="AY416" s="1022"/>
      <c r="AZ416" s="1022"/>
      <c r="BA416" s="1022"/>
      <c r="BB416" s="1022"/>
      <c r="BC416" s="1022"/>
      <c r="BD416" s="1022"/>
      <c r="BE416" s="1022"/>
      <c r="BF416" s="1022"/>
      <c r="BG416" s="1022"/>
      <c r="BH416" s="1022"/>
      <c r="BI416" s="1022"/>
      <c r="BJ416" s="1022"/>
      <c r="BK416" s="1022"/>
      <c r="BL416" s="1022"/>
      <c r="BM416" s="1022"/>
      <c r="BN416" s="1022"/>
      <c r="BO416" s="1022"/>
      <c r="BP416" s="1022"/>
      <c r="BQ416" s="1022"/>
      <c r="BR416" s="1022"/>
      <c r="BS416" s="1022"/>
      <c r="BT416" s="1022"/>
      <c r="BU416" s="1022"/>
      <c r="BV416" s="1022"/>
      <c r="BW416" s="1022"/>
      <c r="BX416" s="1022"/>
    </row>
    <row r="417" spans="1:76" ht="15" hidden="1" outlineLevel="1">
      <c r="A417" s="159"/>
      <c r="B417" s="1"/>
      <c r="C417" s="186" t="str">
        <f>+CLU!I5</f>
        <v>CLU.SERNDV</v>
      </c>
      <c r="D417" s="186" t="str">
        <f>+CLU!I4</f>
        <v>CLU en los Servs. No Destinados a la Venta</v>
      </c>
      <c r="E417" s="194" t="s">
        <v>100</v>
      </c>
      <c r="F417" s="194" t="s">
        <v>134</v>
      </c>
      <c r="G417" s="73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022" t="s">
        <v>260</v>
      </c>
      <c r="S417" s="1022"/>
      <c r="T417" s="1022"/>
      <c r="U417" s="1022"/>
      <c r="V417" s="1022"/>
      <c r="W417" s="1022"/>
      <c r="X417" s="1022"/>
      <c r="Y417" s="1022"/>
      <c r="Z417" s="1022"/>
      <c r="AA417" s="1022"/>
      <c r="AB417" s="1022"/>
      <c r="AC417" s="1022"/>
      <c r="AD417" s="1022"/>
      <c r="AE417" s="1022"/>
      <c r="AF417" s="1022"/>
      <c r="AG417" s="1022"/>
      <c r="AH417" s="1022"/>
      <c r="AI417" s="1022"/>
      <c r="AJ417" s="1022"/>
      <c r="AK417" s="1022"/>
      <c r="AL417" s="1022"/>
      <c r="AM417" s="1022"/>
      <c r="AN417" s="1022"/>
      <c r="AO417" s="1022"/>
      <c r="AP417" s="1022"/>
      <c r="AQ417" s="1022"/>
      <c r="AR417" s="1022"/>
      <c r="AS417" s="1022"/>
      <c r="AT417" s="1022"/>
      <c r="AU417" s="1022"/>
      <c r="AV417" s="1022"/>
      <c r="AW417" s="1022"/>
      <c r="AX417" s="1022"/>
      <c r="AY417" s="1022"/>
      <c r="AZ417" s="1022"/>
      <c r="BA417" s="1022"/>
      <c r="BB417" s="1022"/>
      <c r="BC417" s="1022"/>
      <c r="BD417" s="1022"/>
      <c r="BE417" s="1022"/>
      <c r="BF417" s="1022"/>
      <c r="BG417" s="1022"/>
      <c r="BH417" s="1022"/>
      <c r="BI417" s="1022"/>
      <c r="BJ417" s="1022"/>
      <c r="BK417" s="1022"/>
      <c r="BL417" s="1022"/>
      <c r="BM417" s="1022"/>
      <c r="BN417" s="1022"/>
      <c r="BO417" s="1022"/>
      <c r="BP417" s="1022"/>
      <c r="BQ417" s="1022"/>
      <c r="BR417" s="1022"/>
      <c r="BS417" s="1022"/>
      <c r="BT417" s="1022"/>
      <c r="BU417" s="1022"/>
      <c r="BV417" s="1022"/>
      <c r="BW417" s="1022"/>
      <c r="BX417" s="1022"/>
    </row>
    <row r="418" spans="1:76" ht="14.25" hidden="1" outlineLevel="1">
      <c r="A418" s="3"/>
      <c r="B418" s="1"/>
      <c r="C418" s="170"/>
      <c r="D418" s="171"/>
      <c r="E418" s="160"/>
      <c r="F418" s="160"/>
      <c r="G418" s="180"/>
      <c r="H418" s="173"/>
      <c r="I418" s="173"/>
      <c r="J418" s="173"/>
      <c r="K418" s="173"/>
      <c r="L418" s="173"/>
      <c r="M418" s="173"/>
      <c r="N418" s="173"/>
      <c r="O418" s="173"/>
      <c r="P418" s="173"/>
      <c r="Q418" s="173"/>
      <c r="R418" s="173"/>
      <c r="S418" s="173"/>
      <c r="T418" s="173"/>
      <c r="U418" s="173"/>
      <c r="V418" s="173"/>
      <c r="W418" s="173"/>
      <c r="X418" s="173"/>
      <c r="Y418" s="173"/>
      <c r="Z418" s="173"/>
      <c r="AA418" s="173"/>
      <c r="AB418" s="173"/>
      <c r="AC418" s="173"/>
      <c r="AD418" s="173"/>
      <c r="AE418" s="173"/>
      <c r="AF418" s="173"/>
      <c r="AG418" s="173"/>
      <c r="AH418" s="173"/>
      <c r="AI418" s="173"/>
      <c r="AJ418" s="173"/>
      <c r="AK418" s="173"/>
      <c r="AL418" s="173"/>
      <c r="AM418" s="173"/>
      <c r="AN418" s="173"/>
      <c r="AO418" s="173"/>
      <c r="AP418" s="173"/>
      <c r="AQ418" s="173"/>
      <c r="AR418" s="173"/>
      <c r="AS418" s="173"/>
      <c r="AT418" s="173"/>
      <c r="AU418" s="173"/>
      <c r="AV418" s="173"/>
      <c r="AW418" s="173"/>
      <c r="AX418" s="173"/>
      <c r="AY418" s="173"/>
      <c r="AZ418" s="173"/>
      <c r="BA418" s="173"/>
      <c r="BB418" s="173"/>
      <c r="BC418" s="173"/>
      <c r="BD418" s="173"/>
      <c r="BE418" s="173"/>
      <c r="BF418" s="173"/>
      <c r="BG418" s="173"/>
      <c r="BH418" s="173"/>
      <c r="BI418" s="173"/>
    </row>
    <row r="419" spans="1:76" ht="14.25" collapsed="1">
      <c r="A419" s="18"/>
      <c r="B419" s="2"/>
      <c r="C419" s="170"/>
      <c r="D419" s="171"/>
      <c r="E419" s="160"/>
      <c r="F419" s="160"/>
      <c r="G419" s="192"/>
      <c r="H419" s="173"/>
      <c r="I419" s="173"/>
      <c r="J419" s="173"/>
      <c r="K419" s="173"/>
      <c r="L419" s="173"/>
      <c r="M419" s="173"/>
      <c r="N419" s="173"/>
      <c r="O419" s="173"/>
      <c r="P419" s="173"/>
      <c r="Q419" s="173"/>
      <c r="R419" s="173"/>
      <c r="S419" s="173"/>
      <c r="T419" s="173"/>
      <c r="U419" s="173"/>
      <c r="V419" s="173"/>
      <c r="W419" s="173"/>
      <c r="X419" s="173"/>
      <c r="Y419" s="173"/>
      <c r="Z419" s="173"/>
      <c r="AA419" s="173"/>
      <c r="AB419" s="173"/>
      <c r="AC419" s="173"/>
      <c r="AD419" s="173"/>
      <c r="AE419" s="173"/>
      <c r="AF419" s="173"/>
      <c r="AG419" s="173"/>
      <c r="AH419" s="173"/>
      <c r="AI419" s="173"/>
      <c r="AJ419" s="173"/>
      <c r="AK419" s="173"/>
      <c r="AL419" s="173"/>
      <c r="AM419" s="173"/>
      <c r="AN419" s="173"/>
      <c r="AO419" s="173"/>
      <c r="AP419" s="173"/>
      <c r="AQ419" s="173"/>
      <c r="AR419" s="173"/>
      <c r="AS419" s="173"/>
      <c r="AT419" s="173"/>
      <c r="AU419" s="173"/>
      <c r="AV419" s="173"/>
      <c r="AW419" s="173"/>
      <c r="AX419" s="173"/>
      <c r="AY419" s="173"/>
      <c r="AZ419" s="173"/>
      <c r="BA419" s="173"/>
      <c r="BB419" s="173"/>
      <c r="BC419" s="173"/>
      <c r="BD419" s="173"/>
      <c r="BE419" s="173"/>
      <c r="BF419" s="173"/>
      <c r="BG419" s="173"/>
      <c r="BH419" s="173"/>
      <c r="BI419" s="173"/>
    </row>
    <row r="420" spans="1:76" ht="12.75" customHeight="1">
      <c r="A420" s="158" t="s">
        <v>817</v>
      </c>
      <c r="B420" s="443" t="str">
        <f>+GUCP!B1</f>
        <v>CUADRO 34:    GRADO DE UTILIZACIÓN DE LA CAPACIDAD PRODUCTIVA</v>
      </c>
      <c r="C420" s="411"/>
      <c r="D420" s="444"/>
      <c r="E420" s="444"/>
      <c r="F420" s="410"/>
      <c r="G420" s="410"/>
      <c r="H420" s="1024"/>
      <c r="I420" s="1025"/>
      <c r="J420" s="1025"/>
      <c r="K420" s="1025"/>
      <c r="L420" s="1025"/>
      <c r="M420" s="1025"/>
      <c r="N420" s="1025"/>
      <c r="O420" s="1025"/>
      <c r="P420" s="1025"/>
      <c r="Q420" s="1025"/>
      <c r="R420" s="1025"/>
      <c r="S420" s="1025"/>
      <c r="T420" s="1025"/>
      <c r="U420" s="1025"/>
      <c r="V420" s="1025"/>
      <c r="W420" s="1025"/>
      <c r="X420" s="1025"/>
      <c r="Y420" s="1025"/>
      <c r="Z420" s="1025"/>
      <c r="AA420" s="1025"/>
      <c r="AB420" s="1025"/>
      <c r="AC420" s="1025"/>
      <c r="AD420" s="1025"/>
      <c r="AE420" s="1025"/>
      <c r="AF420" s="1025"/>
      <c r="AG420" s="1025"/>
      <c r="AH420" s="1025"/>
      <c r="AI420" s="1025"/>
      <c r="AJ420" s="1025"/>
      <c r="AK420" s="1025"/>
      <c r="AL420" s="1025"/>
      <c r="AM420" s="1025"/>
      <c r="AN420" s="1025"/>
      <c r="AO420" s="1025"/>
      <c r="AP420" s="1025"/>
      <c r="AQ420" s="1025"/>
      <c r="AR420" s="1025"/>
      <c r="AS420" s="1025"/>
      <c r="AT420" s="1025"/>
      <c r="AU420" s="1025"/>
      <c r="AV420" s="1025"/>
      <c r="AW420" s="1025"/>
      <c r="AX420" s="1025"/>
      <c r="AY420" s="1025"/>
      <c r="AZ420" s="1025"/>
      <c r="BA420" s="1025"/>
      <c r="BB420" s="1025"/>
      <c r="BC420" s="1025"/>
      <c r="BD420" s="1025"/>
      <c r="BE420" s="1025"/>
      <c r="BF420" s="1025"/>
      <c r="BG420" s="1025"/>
      <c r="BH420" s="1025"/>
      <c r="BI420" s="1025"/>
      <c r="BJ420" s="1025"/>
      <c r="BK420" s="1025"/>
      <c r="BL420" s="1025"/>
      <c r="BM420" s="1025"/>
      <c r="BN420" s="1025"/>
      <c r="BO420" s="1025"/>
      <c r="BP420" s="1025"/>
      <c r="BQ420" s="1025"/>
      <c r="BR420" s="1025"/>
      <c r="BS420" s="1025"/>
      <c r="BT420" s="1025"/>
      <c r="BU420" s="1025"/>
      <c r="BV420" s="1025"/>
      <c r="BW420" s="1025"/>
      <c r="BX420" s="1025"/>
    </row>
    <row r="421" spans="1:76" ht="14.25" hidden="1" outlineLevel="1">
      <c r="A421" s="198"/>
      <c r="B421" s="1"/>
      <c r="C421" s="170"/>
      <c r="D421" s="160"/>
      <c r="E421" s="160"/>
      <c r="F421" s="208"/>
      <c r="G421" s="162"/>
      <c r="H421" s="173"/>
      <c r="I421" s="173"/>
      <c r="J421" s="173"/>
      <c r="K421" s="173"/>
      <c r="L421" s="173"/>
      <c r="M421" s="173"/>
      <c r="N421" s="173"/>
      <c r="O421" s="173"/>
      <c r="P421" s="173"/>
      <c r="Q421" s="173"/>
      <c r="R421" s="173"/>
      <c r="S421" s="173"/>
      <c r="T421" s="173"/>
      <c r="U421" s="173"/>
      <c r="V421" s="173"/>
      <c r="W421" s="173"/>
      <c r="X421" s="173"/>
      <c r="Y421" s="173"/>
      <c r="Z421" s="173"/>
      <c r="AA421" s="173"/>
      <c r="AB421" s="173"/>
      <c r="AC421" s="173"/>
      <c r="AD421" s="173"/>
      <c r="AE421" s="173"/>
      <c r="AF421" s="173"/>
      <c r="AG421" s="173"/>
      <c r="AH421" s="173"/>
      <c r="AI421" s="173"/>
      <c r="AJ421" s="173"/>
      <c r="AK421" s="173"/>
      <c r="AL421" s="173"/>
      <c r="AM421" s="173"/>
      <c r="AN421" s="173"/>
      <c r="AO421" s="173"/>
      <c r="AP421" s="173"/>
      <c r="AQ421" s="173"/>
      <c r="AR421" s="173"/>
      <c r="AS421" s="173"/>
      <c r="AT421" s="173"/>
      <c r="AU421" s="173"/>
      <c r="AV421" s="173"/>
      <c r="AW421" s="173"/>
      <c r="AX421" s="173"/>
      <c r="AY421" s="173"/>
      <c r="AZ421" s="173"/>
      <c r="BA421" s="173"/>
      <c r="BB421" s="173"/>
      <c r="BC421" s="173"/>
      <c r="BD421" s="173"/>
      <c r="BE421" s="173"/>
      <c r="BF421" s="173"/>
      <c r="BG421" s="173"/>
      <c r="BH421" s="173"/>
      <c r="BI421" s="173"/>
    </row>
    <row r="422" spans="1:76" ht="15" hidden="1" outlineLevel="1">
      <c r="A422" s="159"/>
      <c r="B422" s="1"/>
      <c r="C422" s="186" t="str">
        <f>+GUCP!B5</f>
        <v>GUCP</v>
      </c>
      <c r="D422" s="186" t="str">
        <f>+GUCP!B4</f>
        <v>Grado de Utilización de Capacidad Productiva</v>
      </c>
      <c r="E422" s="194" t="s">
        <v>38</v>
      </c>
      <c r="F422" s="194"/>
      <c r="G422" s="544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022" t="s">
        <v>260</v>
      </c>
      <c r="S422" s="1022"/>
      <c r="T422" s="1022"/>
      <c r="U422" s="1022"/>
      <c r="V422" s="1022"/>
      <c r="W422" s="1022"/>
      <c r="X422" s="1022"/>
      <c r="Y422" s="1022"/>
      <c r="Z422" s="1022"/>
      <c r="AA422" s="1022"/>
      <c r="AB422" s="1022"/>
      <c r="AC422" s="1022"/>
      <c r="AD422" s="1022"/>
      <c r="AE422" s="1022"/>
      <c r="AF422" s="1022"/>
      <c r="AG422" s="1022"/>
      <c r="AH422" s="1022"/>
      <c r="AI422" s="1022"/>
      <c r="AJ422" s="1022"/>
      <c r="AK422" s="1022"/>
      <c r="AL422" s="1022"/>
      <c r="AM422" s="1022"/>
      <c r="AN422" s="1022"/>
      <c r="AO422" s="1022"/>
      <c r="AP422" s="1022"/>
      <c r="AQ422" s="1022"/>
      <c r="AR422" s="1022"/>
      <c r="AS422" s="1022"/>
      <c r="AT422" s="1022"/>
      <c r="AU422" s="1022"/>
      <c r="AV422" s="1022"/>
      <c r="AW422" s="1022"/>
      <c r="AX422" s="1022"/>
      <c r="AY422" s="1022"/>
      <c r="AZ422" s="1022"/>
      <c r="BA422" s="1022"/>
      <c r="BB422" s="1022"/>
      <c r="BC422" s="1022"/>
      <c r="BD422" s="1022"/>
      <c r="BE422" s="1022"/>
      <c r="BF422" s="1022"/>
      <c r="BG422" s="1022"/>
      <c r="BH422" s="1022"/>
      <c r="BI422" s="1022"/>
      <c r="BJ422" s="1022"/>
      <c r="BK422" s="1022"/>
      <c r="BL422" s="1022"/>
      <c r="BM422" s="1022"/>
      <c r="BN422" s="1022"/>
      <c r="BO422" s="1022"/>
      <c r="BP422" s="1022"/>
      <c r="BQ422" s="1022"/>
      <c r="BR422" s="1022"/>
      <c r="BS422" s="1022"/>
      <c r="BT422" s="1022"/>
      <c r="BU422" s="1022"/>
      <c r="BV422" s="1022"/>
      <c r="BW422" s="1022"/>
      <c r="BX422" s="1022"/>
    </row>
    <row r="423" spans="1:76" ht="14.25" hidden="1" outlineLevel="1">
      <c r="A423" s="3"/>
      <c r="B423" s="1"/>
      <c r="C423" s="170"/>
      <c r="D423" s="171"/>
      <c r="E423" s="160"/>
      <c r="F423" s="160"/>
      <c r="G423" s="180"/>
      <c r="H423" s="173"/>
      <c r="I423" s="173"/>
      <c r="J423" s="173"/>
      <c r="K423" s="173"/>
      <c r="L423" s="173"/>
      <c r="M423" s="173"/>
      <c r="N423" s="173"/>
      <c r="O423" s="173"/>
      <c r="P423" s="173"/>
      <c r="Q423" s="173"/>
      <c r="R423" s="173"/>
      <c r="S423" s="173"/>
      <c r="T423" s="173"/>
      <c r="U423" s="173"/>
      <c r="V423" s="173"/>
      <c r="W423" s="173"/>
      <c r="X423" s="173"/>
      <c r="Y423" s="173"/>
      <c r="Z423" s="173"/>
      <c r="AA423" s="173"/>
      <c r="AB423" s="173"/>
      <c r="AC423" s="173"/>
      <c r="AD423" s="173"/>
      <c r="AE423" s="173"/>
      <c r="AF423" s="173"/>
      <c r="AG423" s="173"/>
      <c r="AH423" s="173"/>
      <c r="AI423" s="173"/>
      <c r="AJ423" s="173"/>
      <c r="AK423" s="173"/>
      <c r="AL423" s="173"/>
      <c r="AM423" s="173"/>
      <c r="AN423" s="173"/>
      <c r="AO423" s="173"/>
      <c r="AP423" s="173"/>
      <c r="AQ423" s="173"/>
      <c r="AR423" s="173"/>
      <c r="AS423" s="173"/>
      <c r="AT423" s="173"/>
      <c r="AU423" s="173"/>
      <c r="AV423" s="173"/>
      <c r="AW423" s="173"/>
      <c r="AX423" s="173"/>
      <c r="AY423" s="173"/>
      <c r="AZ423" s="173"/>
      <c r="BA423" s="173"/>
      <c r="BB423" s="173"/>
      <c r="BC423" s="173"/>
      <c r="BD423" s="173"/>
      <c r="BE423" s="173"/>
      <c r="BF423" s="173"/>
      <c r="BG423" s="173"/>
      <c r="BH423" s="173"/>
      <c r="BI423" s="173"/>
    </row>
    <row r="424" spans="1:76" ht="14.25" collapsed="1">
      <c r="A424" s="18"/>
      <c r="B424" s="2"/>
      <c r="C424" s="170"/>
      <c r="D424" s="171"/>
      <c r="E424" s="160"/>
      <c r="F424" s="160"/>
      <c r="G424" s="192"/>
      <c r="H424" s="173"/>
      <c r="I424" s="173"/>
      <c r="J424" s="173"/>
      <c r="K424" s="173"/>
      <c r="L424" s="173"/>
      <c r="M424" s="173"/>
      <c r="N424" s="173"/>
      <c r="O424" s="173"/>
      <c r="P424" s="173"/>
      <c r="Q424" s="173"/>
      <c r="R424" s="173"/>
      <c r="S424" s="173"/>
      <c r="T424" s="173"/>
      <c r="U424" s="173"/>
      <c r="V424" s="173"/>
      <c r="W424" s="173"/>
      <c r="X424" s="173"/>
      <c r="Y424" s="173"/>
      <c r="Z424" s="173"/>
      <c r="AA424" s="173"/>
      <c r="AB424" s="173"/>
      <c r="AC424" s="173"/>
      <c r="AD424" s="173"/>
      <c r="AE424" s="173"/>
      <c r="AF424" s="173"/>
      <c r="AG424" s="173"/>
      <c r="AH424" s="173"/>
      <c r="AI424" s="173"/>
      <c r="AJ424" s="173"/>
      <c r="AK424" s="173"/>
      <c r="AL424" s="173"/>
      <c r="AM424" s="173"/>
      <c r="AN424" s="173"/>
      <c r="AO424" s="173"/>
      <c r="AP424" s="173"/>
      <c r="AQ424" s="173"/>
      <c r="AR424" s="173"/>
      <c r="AS424" s="173"/>
      <c r="AT424" s="173"/>
      <c r="AU424" s="173"/>
      <c r="AV424" s="173"/>
      <c r="AW424" s="173"/>
      <c r="AX424" s="173"/>
      <c r="AY424" s="173"/>
      <c r="AZ424" s="173"/>
      <c r="BA424" s="173"/>
      <c r="BB424" s="173"/>
      <c r="BC424" s="173"/>
      <c r="BD424" s="173"/>
      <c r="BE424" s="173"/>
      <c r="BF424" s="173"/>
      <c r="BG424" s="173"/>
      <c r="BH424" s="173"/>
      <c r="BI424" s="173"/>
    </row>
    <row r="425" spans="1:76" ht="12.75" customHeight="1">
      <c r="A425" s="158" t="s">
        <v>864</v>
      </c>
      <c r="B425" s="443" t="str">
        <f>+EPA!B1</f>
        <v>CUADRO 35:    MERCADO DE TRABAJO (EPA)</v>
      </c>
      <c r="C425" s="411"/>
      <c r="D425" s="444"/>
      <c r="E425" s="444"/>
      <c r="F425" s="410"/>
      <c r="G425" s="410"/>
      <c r="H425" s="1024"/>
      <c r="I425" s="1025"/>
      <c r="J425" s="1025"/>
      <c r="K425" s="1025"/>
      <c r="L425" s="1025"/>
      <c r="M425" s="1025"/>
      <c r="N425" s="1025"/>
      <c r="O425" s="1025"/>
      <c r="P425" s="1025"/>
      <c r="Q425" s="1025"/>
      <c r="R425" s="1025"/>
      <c r="S425" s="1025"/>
      <c r="T425" s="1025"/>
      <c r="U425" s="1025"/>
      <c r="V425" s="1025"/>
      <c r="W425" s="1025"/>
      <c r="X425" s="1025"/>
      <c r="Y425" s="1025"/>
      <c r="Z425" s="1025"/>
      <c r="AA425" s="1025"/>
      <c r="AB425" s="1025"/>
      <c r="AC425" s="1025"/>
      <c r="AD425" s="1025"/>
      <c r="AE425" s="1025"/>
      <c r="AF425" s="1025"/>
      <c r="AG425" s="1025"/>
      <c r="AH425" s="1025"/>
      <c r="AI425" s="1025"/>
      <c r="AJ425" s="1025"/>
      <c r="AK425" s="1025"/>
      <c r="AL425" s="1025"/>
      <c r="AM425" s="1025"/>
      <c r="AN425" s="1025"/>
      <c r="AO425" s="1025"/>
      <c r="AP425" s="1025"/>
      <c r="AQ425" s="1025"/>
      <c r="AR425" s="1025"/>
      <c r="AS425" s="1025"/>
      <c r="AT425" s="1025"/>
      <c r="AU425" s="1025"/>
      <c r="AV425" s="1025"/>
      <c r="AW425" s="1025"/>
      <c r="AX425" s="1025"/>
      <c r="AY425" s="1025"/>
      <c r="AZ425" s="1025"/>
      <c r="BA425" s="1025"/>
      <c r="BB425" s="1025"/>
      <c r="BC425" s="1025"/>
      <c r="BD425" s="1025"/>
      <c r="BE425" s="1025"/>
      <c r="BF425" s="1025"/>
      <c r="BG425" s="1025"/>
      <c r="BH425" s="1025"/>
      <c r="BI425" s="1025"/>
      <c r="BJ425" s="1025"/>
      <c r="BK425" s="1025"/>
      <c r="BL425" s="1025"/>
      <c r="BM425" s="1025"/>
      <c r="BN425" s="1025"/>
      <c r="BO425" s="1025"/>
      <c r="BP425" s="1025"/>
      <c r="BQ425" s="1025"/>
      <c r="BR425" s="1025"/>
      <c r="BS425" s="1025"/>
      <c r="BT425" s="1025"/>
      <c r="BU425" s="1025"/>
      <c r="BV425" s="1025"/>
      <c r="BW425" s="1025"/>
      <c r="BX425" s="1025"/>
    </row>
    <row r="426" spans="1:76" ht="14.25" hidden="1" outlineLevel="1">
      <c r="A426" s="198"/>
      <c r="B426" s="1"/>
      <c r="C426" s="170"/>
      <c r="D426" s="160"/>
      <c r="E426" s="160"/>
      <c r="F426" s="208"/>
      <c r="G426" s="162"/>
      <c r="H426" s="173"/>
      <c r="I426" s="173"/>
      <c r="J426" s="173"/>
      <c r="K426" s="173"/>
      <c r="L426" s="173"/>
      <c r="M426" s="173"/>
      <c r="N426" s="173"/>
      <c r="O426" s="173"/>
      <c r="P426" s="173"/>
      <c r="Q426" s="173"/>
      <c r="R426" s="173"/>
      <c r="S426" s="173"/>
      <c r="T426" s="173"/>
      <c r="U426" s="173"/>
      <c r="V426" s="173"/>
      <c r="W426" s="173"/>
      <c r="X426" s="173"/>
      <c r="Y426" s="173"/>
      <c r="Z426" s="173"/>
      <c r="AA426" s="173"/>
      <c r="AB426" s="173"/>
      <c r="AC426" s="173"/>
      <c r="AD426" s="173"/>
      <c r="AE426" s="173"/>
      <c r="AF426" s="173"/>
      <c r="AG426" s="173"/>
      <c r="AH426" s="173"/>
      <c r="AI426" s="173"/>
      <c r="AJ426" s="173"/>
      <c r="AK426" s="173"/>
      <c r="AL426" s="173"/>
      <c r="AM426" s="173"/>
      <c r="AN426" s="173"/>
      <c r="AO426" s="173"/>
      <c r="AP426" s="173"/>
      <c r="AQ426" s="173"/>
      <c r="AR426" s="173"/>
      <c r="AS426" s="173"/>
      <c r="AT426" s="173"/>
      <c r="AU426" s="173"/>
      <c r="AV426" s="173"/>
      <c r="AW426" s="173"/>
      <c r="AX426" s="173"/>
      <c r="AY426" s="173"/>
      <c r="AZ426" s="173"/>
      <c r="BA426" s="173"/>
      <c r="BB426" s="173"/>
      <c r="BC426" s="173"/>
      <c r="BD426" s="173"/>
      <c r="BE426" s="173"/>
      <c r="BF426" s="173"/>
      <c r="BG426" s="173"/>
      <c r="BH426" s="173"/>
      <c r="BI426" s="173"/>
    </row>
    <row r="427" spans="1:76" ht="15" hidden="1" outlineLevel="1">
      <c r="A427" s="159"/>
      <c r="B427" s="1"/>
      <c r="C427" s="186" t="str">
        <f>+EPA!B5</f>
        <v>Pob_16ymás_Total</v>
      </c>
      <c r="D427" s="186" t="str">
        <f>+EPA!B4</f>
        <v>Población: total de 16 y más años</v>
      </c>
      <c r="E427" s="194" t="s">
        <v>163</v>
      </c>
      <c r="F427" s="194"/>
      <c r="G427" s="544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022" t="s">
        <v>862</v>
      </c>
      <c r="S427" s="1022"/>
      <c r="T427" s="1022"/>
      <c r="U427" s="1022"/>
      <c r="V427" s="1022"/>
      <c r="W427" s="1022"/>
      <c r="X427" s="1022"/>
      <c r="Y427" s="1022"/>
      <c r="Z427" s="1022"/>
      <c r="AA427" s="1022"/>
      <c r="AB427" s="1022"/>
      <c r="AC427" s="1022"/>
      <c r="AD427" s="1022"/>
      <c r="AE427" s="1022"/>
      <c r="AF427" s="1022"/>
      <c r="AG427" s="1022"/>
      <c r="AH427" s="1022"/>
      <c r="AI427" s="1022"/>
      <c r="AJ427" s="1022"/>
      <c r="AK427" s="1022"/>
      <c r="AL427" s="1022"/>
      <c r="AM427" s="1022"/>
      <c r="AN427" s="1022"/>
      <c r="AO427" s="1022"/>
      <c r="AP427" s="1022"/>
      <c r="AQ427" s="1022"/>
      <c r="AR427" s="1022"/>
      <c r="AS427" s="1022"/>
      <c r="AT427" s="1022"/>
      <c r="AU427" s="1022"/>
      <c r="AV427" s="1022"/>
      <c r="AW427" s="1022"/>
      <c r="AX427" s="1022"/>
      <c r="AY427" s="1022"/>
      <c r="AZ427" s="1022"/>
      <c r="BA427" s="1022"/>
      <c r="BB427" s="1022"/>
      <c r="BC427" s="1022"/>
      <c r="BD427" s="1027" t="s">
        <v>861</v>
      </c>
      <c r="BE427" s="1027"/>
      <c r="BF427" s="1027"/>
      <c r="BG427" s="1027"/>
      <c r="BH427" s="1027"/>
      <c r="BI427" s="1027"/>
      <c r="BJ427" s="1027"/>
      <c r="BK427" s="1027"/>
      <c r="BL427" s="1027"/>
      <c r="BM427" s="1027"/>
      <c r="BN427" s="1027"/>
      <c r="BO427" s="1027"/>
      <c r="BP427" s="1027"/>
      <c r="BQ427" s="1027"/>
      <c r="BR427" s="1027"/>
      <c r="BS427" s="1027"/>
      <c r="BT427" s="1027"/>
      <c r="BU427" s="1027"/>
      <c r="BV427" s="1027"/>
      <c r="BW427" s="1027"/>
      <c r="BX427" s="1027"/>
    </row>
    <row r="428" spans="1:76" ht="15" hidden="1" outlineLevel="1">
      <c r="A428" s="159"/>
      <c r="B428" s="1"/>
      <c r="C428" s="186" t="str">
        <f>+EPA!C5</f>
        <v>Pob_16ymás_Hombres</v>
      </c>
      <c r="D428" s="186" t="str">
        <f>+EPA!C4</f>
        <v>Población: hombres de 16 y más años</v>
      </c>
      <c r="E428" s="194" t="s">
        <v>163</v>
      </c>
      <c r="F428" s="194"/>
      <c r="G428" s="544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79"/>
      <c r="S428" s="179"/>
      <c r="T428" s="179"/>
      <c r="U428" s="179"/>
      <c r="V428" s="179"/>
      <c r="W428" s="179"/>
      <c r="X428" s="179"/>
      <c r="Y428" s="179"/>
      <c r="Z428" s="179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79"/>
      <c r="AL428" s="179"/>
      <c r="AM428" s="179"/>
      <c r="AN428" s="179"/>
      <c r="AO428" s="179"/>
      <c r="AP428" s="179"/>
      <c r="AQ428" s="179"/>
      <c r="AR428" s="179"/>
      <c r="AS428" s="179"/>
      <c r="AT428" s="179"/>
      <c r="AU428" s="179"/>
      <c r="AV428" s="179"/>
      <c r="AW428" s="179"/>
      <c r="AX428" s="179"/>
      <c r="AY428" s="179"/>
      <c r="AZ428" s="179"/>
      <c r="BA428" s="179"/>
      <c r="BB428" s="179"/>
      <c r="BC428" s="179"/>
      <c r="BD428" s="1027" t="s">
        <v>861</v>
      </c>
      <c r="BE428" s="1027"/>
      <c r="BF428" s="1027"/>
      <c r="BG428" s="1027"/>
      <c r="BH428" s="1027"/>
      <c r="BI428" s="1027"/>
      <c r="BJ428" s="1027"/>
      <c r="BK428" s="1027"/>
      <c r="BL428" s="1027"/>
      <c r="BM428" s="1027"/>
      <c r="BN428" s="1027"/>
      <c r="BO428" s="1027"/>
      <c r="BP428" s="1027"/>
      <c r="BQ428" s="1027"/>
      <c r="BR428" s="1027"/>
      <c r="BS428" s="1027"/>
      <c r="BT428" s="1027"/>
      <c r="BU428" s="1027"/>
      <c r="BV428" s="1027"/>
      <c r="BW428" s="1027"/>
      <c r="BX428" s="1027"/>
    </row>
    <row r="429" spans="1:76" ht="15" hidden="1" outlineLevel="1">
      <c r="A429" s="159"/>
      <c r="B429" s="1"/>
      <c r="C429" s="186" t="str">
        <f>+EPA!D5</f>
        <v>Pob_16ymás_Mujeres</v>
      </c>
      <c r="D429" s="186" t="str">
        <f>+EPA!D4</f>
        <v>Población: mujeres de 16 y más años</v>
      </c>
      <c r="E429" s="194" t="s">
        <v>163</v>
      </c>
      <c r="F429" s="194"/>
      <c r="G429" s="544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79"/>
      <c r="S429" s="179"/>
      <c r="T429" s="179"/>
      <c r="U429" s="179"/>
      <c r="V429" s="179"/>
      <c r="W429" s="179"/>
      <c r="X429" s="179"/>
      <c r="Y429" s="179"/>
      <c r="Z429" s="179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79"/>
      <c r="AL429" s="179"/>
      <c r="AM429" s="179"/>
      <c r="AN429" s="179"/>
      <c r="AO429" s="179"/>
      <c r="AP429" s="179"/>
      <c r="AQ429" s="179"/>
      <c r="AR429" s="179"/>
      <c r="AS429" s="179"/>
      <c r="AT429" s="179"/>
      <c r="AU429" s="179"/>
      <c r="AV429" s="179"/>
      <c r="AW429" s="179"/>
      <c r="AX429" s="179"/>
      <c r="AY429" s="179"/>
      <c r="AZ429" s="179"/>
      <c r="BA429" s="179"/>
      <c r="BB429" s="179"/>
      <c r="BC429" s="179"/>
      <c r="BD429" s="1027" t="s">
        <v>861</v>
      </c>
      <c r="BE429" s="1027"/>
      <c r="BF429" s="1027"/>
      <c r="BG429" s="1027"/>
      <c r="BH429" s="1027"/>
      <c r="BI429" s="1027"/>
      <c r="BJ429" s="1027"/>
      <c r="BK429" s="1027"/>
      <c r="BL429" s="1027"/>
      <c r="BM429" s="1027"/>
      <c r="BN429" s="1027"/>
      <c r="BO429" s="1027"/>
      <c r="BP429" s="1027"/>
      <c r="BQ429" s="1027"/>
      <c r="BR429" s="1027"/>
      <c r="BS429" s="1027"/>
      <c r="BT429" s="1027"/>
      <c r="BU429" s="1027"/>
      <c r="BV429" s="1027"/>
      <c r="BW429" s="1027"/>
      <c r="BX429" s="1027"/>
    </row>
    <row r="430" spans="1:76" ht="15" hidden="1" outlineLevel="1">
      <c r="A430" s="159"/>
      <c r="B430" s="1"/>
      <c r="C430" s="186" t="str">
        <f>+EPA!E5</f>
        <v>La_Total</v>
      </c>
      <c r="D430" s="186" t="str">
        <f>+EPA!E4</f>
        <v>Activos: Total</v>
      </c>
      <c r="E430" s="194" t="s">
        <v>163</v>
      </c>
      <c r="F430" s="194"/>
      <c r="G430" s="544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022" t="s">
        <v>862</v>
      </c>
      <c r="S430" s="1022"/>
      <c r="T430" s="1022"/>
      <c r="U430" s="1022"/>
      <c r="V430" s="1022"/>
      <c r="W430" s="1022"/>
      <c r="X430" s="1022"/>
      <c r="Y430" s="1022"/>
      <c r="Z430" s="1022"/>
      <c r="AA430" s="1022"/>
      <c r="AB430" s="1022"/>
      <c r="AC430" s="1022"/>
      <c r="AD430" s="1022"/>
      <c r="AE430" s="1022"/>
      <c r="AF430" s="1022"/>
      <c r="AG430" s="1022"/>
      <c r="AH430" s="1022"/>
      <c r="AI430" s="1022"/>
      <c r="AJ430" s="1022"/>
      <c r="AK430" s="1022"/>
      <c r="AL430" s="1022"/>
      <c r="AM430" s="1022"/>
      <c r="AN430" s="1022"/>
      <c r="AO430" s="1022"/>
      <c r="AP430" s="1022"/>
      <c r="AQ430" s="1022"/>
      <c r="AR430" s="1022"/>
      <c r="AS430" s="1022"/>
      <c r="AT430" s="1022"/>
      <c r="AU430" s="1022"/>
      <c r="AV430" s="1022"/>
      <c r="AW430" s="1022"/>
      <c r="AX430" s="1022"/>
      <c r="AY430" s="1022"/>
      <c r="AZ430" s="1022"/>
      <c r="BA430" s="1022"/>
      <c r="BB430" s="1022"/>
      <c r="BC430" s="1022"/>
      <c r="BD430" s="1027" t="s">
        <v>861</v>
      </c>
      <c r="BE430" s="1027"/>
      <c r="BF430" s="1027"/>
      <c r="BG430" s="1027"/>
      <c r="BH430" s="1027"/>
      <c r="BI430" s="1027"/>
      <c r="BJ430" s="1027"/>
      <c r="BK430" s="1027"/>
      <c r="BL430" s="1027"/>
      <c r="BM430" s="1027"/>
      <c r="BN430" s="1027"/>
      <c r="BO430" s="1027"/>
      <c r="BP430" s="1027"/>
      <c r="BQ430" s="1027"/>
      <c r="BR430" s="1027"/>
      <c r="BS430" s="1027"/>
      <c r="BT430" s="1027"/>
      <c r="BU430" s="1027"/>
      <c r="BV430" s="1027"/>
      <c r="BW430" s="1027"/>
      <c r="BX430" s="1027"/>
    </row>
    <row r="431" spans="1:76" ht="15" hidden="1" outlineLevel="1">
      <c r="A431" s="159"/>
      <c r="B431" s="1"/>
      <c r="C431" s="186" t="str">
        <f>+EPA!F5</f>
        <v>La_Hombres</v>
      </c>
      <c r="D431" s="186" t="str">
        <f>+EPA!F4</f>
        <v>Activos: hombres</v>
      </c>
      <c r="E431" s="194" t="s">
        <v>163</v>
      </c>
      <c r="F431" s="194"/>
      <c r="G431" s="544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79"/>
      <c r="S431" s="179"/>
      <c r="T431" s="179"/>
      <c r="U431" s="179"/>
      <c r="V431" s="179"/>
      <c r="W431" s="179"/>
      <c r="X431" s="179"/>
      <c r="Y431" s="179"/>
      <c r="Z431" s="179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79"/>
      <c r="AL431" s="179"/>
      <c r="AM431" s="179"/>
      <c r="AN431" s="179"/>
      <c r="AO431" s="179"/>
      <c r="AP431" s="179"/>
      <c r="AQ431" s="179"/>
      <c r="AR431" s="179"/>
      <c r="AS431" s="179"/>
      <c r="AT431" s="179"/>
      <c r="AU431" s="179"/>
      <c r="AV431" s="179"/>
      <c r="AW431" s="179"/>
      <c r="AX431" s="179"/>
      <c r="AY431" s="179"/>
      <c r="AZ431" s="179"/>
      <c r="BA431" s="179"/>
      <c r="BB431" s="179"/>
      <c r="BC431" s="179"/>
      <c r="BD431" s="1027" t="s">
        <v>861</v>
      </c>
      <c r="BE431" s="1027"/>
      <c r="BF431" s="1027"/>
      <c r="BG431" s="1027"/>
      <c r="BH431" s="1027"/>
      <c r="BI431" s="1027"/>
      <c r="BJ431" s="1027"/>
      <c r="BK431" s="1027"/>
      <c r="BL431" s="1027"/>
      <c r="BM431" s="1027"/>
      <c r="BN431" s="1027"/>
      <c r="BO431" s="1027"/>
      <c r="BP431" s="1027"/>
      <c r="BQ431" s="1027"/>
      <c r="BR431" s="1027"/>
      <c r="BS431" s="1027"/>
      <c r="BT431" s="1027"/>
      <c r="BU431" s="1027"/>
      <c r="BV431" s="1027"/>
      <c r="BW431" s="1027"/>
      <c r="BX431" s="1027"/>
    </row>
    <row r="432" spans="1:76" ht="15" hidden="1" outlineLevel="1">
      <c r="A432" s="159"/>
      <c r="B432" s="1"/>
      <c r="C432" s="186" t="str">
        <f>+EPA!G5</f>
        <v>La_Mujeres</v>
      </c>
      <c r="D432" s="186" t="str">
        <f>+EPA!G4</f>
        <v>Activos: mujeres</v>
      </c>
      <c r="E432" s="194" t="s">
        <v>163</v>
      </c>
      <c r="F432" s="194"/>
      <c r="G432" s="551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79"/>
      <c r="S432" s="179"/>
      <c r="T432" s="179"/>
      <c r="U432" s="179"/>
      <c r="V432" s="179"/>
      <c r="W432" s="179"/>
      <c r="X432" s="179"/>
      <c r="Y432" s="179"/>
      <c r="Z432" s="179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79"/>
      <c r="AL432" s="179"/>
      <c r="AM432" s="179"/>
      <c r="AN432" s="179"/>
      <c r="AO432" s="179"/>
      <c r="AP432" s="179"/>
      <c r="AQ432" s="179"/>
      <c r="AR432" s="179"/>
      <c r="AS432" s="179"/>
      <c r="AT432" s="179"/>
      <c r="AU432" s="179"/>
      <c r="AV432" s="179"/>
      <c r="AW432" s="179"/>
      <c r="AX432" s="179"/>
      <c r="AY432" s="179"/>
      <c r="AZ432" s="179"/>
      <c r="BA432" s="179"/>
      <c r="BB432" s="179"/>
      <c r="BC432" s="179"/>
      <c r="BD432" s="1027" t="s">
        <v>861</v>
      </c>
      <c r="BE432" s="1027"/>
      <c r="BF432" s="1027"/>
      <c r="BG432" s="1027"/>
      <c r="BH432" s="1027"/>
      <c r="BI432" s="1027"/>
      <c r="BJ432" s="1027"/>
      <c r="BK432" s="1027"/>
      <c r="BL432" s="1027"/>
      <c r="BM432" s="1027"/>
      <c r="BN432" s="1027"/>
      <c r="BO432" s="1027"/>
      <c r="BP432" s="1027"/>
      <c r="BQ432" s="1027"/>
      <c r="BR432" s="1027"/>
      <c r="BS432" s="1027"/>
      <c r="BT432" s="1027"/>
      <c r="BU432" s="1027"/>
      <c r="BV432" s="1027"/>
      <c r="BW432" s="1027"/>
      <c r="BX432" s="1027"/>
    </row>
    <row r="433" spans="1:76" ht="15" hidden="1" outlineLevel="1">
      <c r="A433" s="159"/>
      <c r="B433" s="1"/>
      <c r="C433" s="186" t="str">
        <f>+EPA!H5</f>
        <v>Le_Total</v>
      </c>
      <c r="D433" s="186" t="str">
        <f>+EPA!H4</f>
        <v>Ocupados (empleo): total</v>
      </c>
      <c r="E433" s="194" t="s">
        <v>163</v>
      </c>
      <c r="F433" s="194"/>
      <c r="G433" s="551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022" t="s">
        <v>862</v>
      </c>
      <c r="S433" s="1022"/>
      <c r="T433" s="1022"/>
      <c r="U433" s="1022"/>
      <c r="V433" s="1022"/>
      <c r="W433" s="1022"/>
      <c r="X433" s="1022"/>
      <c r="Y433" s="1022"/>
      <c r="Z433" s="1022"/>
      <c r="AA433" s="1022"/>
      <c r="AB433" s="1022"/>
      <c r="AC433" s="1022"/>
      <c r="AD433" s="1022"/>
      <c r="AE433" s="1022"/>
      <c r="AF433" s="1022"/>
      <c r="AG433" s="1022"/>
      <c r="AH433" s="1022"/>
      <c r="AI433" s="1022"/>
      <c r="AJ433" s="1022"/>
      <c r="AK433" s="1022"/>
      <c r="AL433" s="1022"/>
      <c r="AM433" s="1022"/>
      <c r="AN433" s="1022"/>
      <c r="AO433" s="1022"/>
      <c r="AP433" s="1022"/>
      <c r="AQ433" s="1022"/>
      <c r="AR433" s="1022"/>
      <c r="AS433" s="1022"/>
      <c r="AT433" s="1022"/>
      <c r="AU433" s="1022"/>
      <c r="AV433" s="1022"/>
      <c r="AW433" s="1022"/>
      <c r="AX433" s="1022"/>
      <c r="AY433" s="1022"/>
      <c r="AZ433" s="1022"/>
      <c r="BA433" s="1022"/>
      <c r="BB433" s="1022"/>
      <c r="BC433" s="1022"/>
      <c r="BD433" s="1027" t="s">
        <v>861</v>
      </c>
      <c r="BE433" s="1027"/>
      <c r="BF433" s="1027"/>
      <c r="BG433" s="1027"/>
      <c r="BH433" s="1027"/>
      <c r="BI433" s="1027"/>
      <c r="BJ433" s="1027"/>
      <c r="BK433" s="1027"/>
      <c r="BL433" s="1027"/>
      <c r="BM433" s="1027"/>
      <c r="BN433" s="1027"/>
      <c r="BO433" s="1027"/>
      <c r="BP433" s="1027"/>
      <c r="BQ433" s="1027"/>
      <c r="BR433" s="1027"/>
      <c r="BS433" s="1027"/>
      <c r="BT433" s="1027"/>
      <c r="BU433" s="1027"/>
      <c r="BV433" s="1027"/>
      <c r="BW433" s="1027"/>
      <c r="BX433" s="1027"/>
    </row>
    <row r="434" spans="1:76" ht="15" hidden="1" outlineLevel="1">
      <c r="A434" s="159"/>
      <c r="B434" s="1"/>
      <c r="C434" s="186" t="str">
        <f>+EPA!I5</f>
        <v>Le_Hombres</v>
      </c>
      <c r="D434" s="186" t="str">
        <f>+EPA!I4</f>
        <v>Ocupados (empleo): hombres</v>
      </c>
      <c r="E434" s="194" t="s">
        <v>163</v>
      </c>
      <c r="F434" s="194"/>
      <c r="G434" s="551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79"/>
      <c r="S434" s="179"/>
      <c r="T434" s="179"/>
      <c r="U434" s="179"/>
      <c r="V434" s="179"/>
      <c r="W434" s="179"/>
      <c r="X434" s="179"/>
      <c r="Y434" s="179"/>
      <c r="Z434" s="179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79"/>
      <c r="AL434" s="179"/>
      <c r="AM434" s="179"/>
      <c r="AN434" s="179"/>
      <c r="AO434" s="179"/>
      <c r="AP434" s="179"/>
      <c r="AQ434" s="179"/>
      <c r="AR434" s="179"/>
      <c r="AS434" s="179"/>
      <c r="AT434" s="179"/>
      <c r="AU434" s="179"/>
      <c r="AV434" s="179"/>
      <c r="AW434" s="179"/>
      <c r="AX434" s="179"/>
      <c r="AY434" s="179"/>
      <c r="AZ434" s="179"/>
      <c r="BA434" s="179"/>
      <c r="BB434" s="179"/>
      <c r="BC434" s="179"/>
      <c r="BD434" s="1027" t="s">
        <v>861</v>
      </c>
      <c r="BE434" s="1027"/>
      <c r="BF434" s="1027"/>
      <c r="BG434" s="1027"/>
      <c r="BH434" s="1027"/>
      <c r="BI434" s="1027"/>
      <c r="BJ434" s="1027"/>
      <c r="BK434" s="1027"/>
      <c r="BL434" s="1027"/>
      <c r="BM434" s="1027"/>
      <c r="BN434" s="1027"/>
      <c r="BO434" s="1027"/>
      <c r="BP434" s="1027"/>
      <c r="BQ434" s="1027"/>
      <c r="BR434" s="1027"/>
      <c r="BS434" s="1027"/>
      <c r="BT434" s="1027"/>
      <c r="BU434" s="1027"/>
      <c r="BV434" s="1027"/>
      <c r="BW434" s="1027"/>
      <c r="BX434" s="1027"/>
    </row>
    <row r="435" spans="1:76" ht="15" hidden="1" outlineLevel="1">
      <c r="A435" s="159"/>
      <c r="B435" s="1"/>
      <c r="C435" s="186" t="str">
        <f>+EPA!J5</f>
        <v>Le_Mujeres</v>
      </c>
      <c r="D435" s="186" t="str">
        <f>+EPA!J4</f>
        <v>Ocupados (empleo): mujeres</v>
      </c>
      <c r="E435" s="194" t="s">
        <v>163</v>
      </c>
      <c r="F435" s="194"/>
      <c r="G435" s="551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79"/>
      <c r="S435" s="179"/>
      <c r="T435" s="179"/>
      <c r="U435" s="179"/>
      <c r="V435" s="179"/>
      <c r="W435" s="179"/>
      <c r="X435" s="179"/>
      <c r="Y435" s="179"/>
      <c r="Z435" s="179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79"/>
      <c r="AL435" s="179"/>
      <c r="AM435" s="179"/>
      <c r="AN435" s="179"/>
      <c r="AO435" s="179"/>
      <c r="AP435" s="179"/>
      <c r="AQ435" s="179"/>
      <c r="AR435" s="179"/>
      <c r="AS435" s="179"/>
      <c r="AT435" s="179"/>
      <c r="AU435" s="179"/>
      <c r="AV435" s="179"/>
      <c r="AW435" s="179"/>
      <c r="AX435" s="179"/>
      <c r="AY435" s="179"/>
      <c r="AZ435" s="179"/>
      <c r="BA435" s="179"/>
      <c r="BB435" s="179"/>
      <c r="BC435" s="179"/>
      <c r="BD435" s="1027" t="s">
        <v>861</v>
      </c>
      <c r="BE435" s="1027"/>
      <c r="BF435" s="1027"/>
      <c r="BG435" s="1027"/>
      <c r="BH435" s="1027"/>
      <c r="BI435" s="1027"/>
      <c r="BJ435" s="1027"/>
      <c r="BK435" s="1027"/>
      <c r="BL435" s="1027"/>
      <c r="BM435" s="1027"/>
      <c r="BN435" s="1027"/>
      <c r="BO435" s="1027"/>
      <c r="BP435" s="1027"/>
      <c r="BQ435" s="1027"/>
      <c r="BR435" s="1027"/>
      <c r="BS435" s="1027"/>
      <c r="BT435" s="1027"/>
      <c r="BU435" s="1027"/>
      <c r="BV435" s="1027"/>
      <c r="BW435" s="1027"/>
      <c r="BX435" s="1027"/>
    </row>
    <row r="436" spans="1:76" ht="15" hidden="1" outlineLevel="1">
      <c r="A436" s="159"/>
      <c r="B436" s="1"/>
      <c r="C436" s="186" t="str">
        <f>+EPA!K5</f>
        <v>Lu_Total</v>
      </c>
      <c r="D436" s="186" t="str">
        <f>+EPA!K4</f>
        <v>Parados: total</v>
      </c>
      <c r="E436" s="194" t="s">
        <v>163</v>
      </c>
      <c r="F436" s="194"/>
      <c r="G436" s="551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022" t="s">
        <v>862</v>
      </c>
      <c r="S436" s="1022"/>
      <c r="T436" s="1022"/>
      <c r="U436" s="1022"/>
      <c r="V436" s="1022"/>
      <c r="W436" s="1022"/>
      <c r="X436" s="1022"/>
      <c r="Y436" s="1022"/>
      <c r="Z436" s="1022"/>
      <c r="AA436" s="1022"/>
      <c r="AB436" s="1022"/>
      <c r="AC436" s="1022"/>
      <c r="AD436" s="1022"/>
      <c r="AE436" s="1022"/>
      <c r="AF436" s="1022"/>
      <c r="AG436" s="1022"/>
      <c r="AH436" s="1022"/>
      <c r="AI436" s="1022"/>
      <c r="AJ436" s="1022"/>
      <c r="AK436" s="1022"/>
      <c r="AL436" s="1022"/>
      <c r="AM436" s="1022"/>
      <c r="AN436" s="1022"/>
      <c r="AO436" s="1022"/>
      <c r="AP436" s="1022"/>
      <c r="AQ436" s="1022"/>
      <c r="AR436" s="1022"/>
      <c r="AS436" s="1022"/>
      <c r="AT436" s="1022"/>
      <c r="AU436" s="1022"/>
      <c r="AV436" s="1022"/>
      <c r="AW436" s="1022"/>
      <c r="AX436" s="1022"/>
      <c r="AY436" s="1022"/>
      <c r="AZ436" s="1022"/>
      <c r="BA436" s="1022"/>
      <c r="BB436" s="1022"/>
      <c r="BC436" s="1022"/>
      <c r="BD436" s="1027" t="s">
        <v>861</v>
      </c>
      <c r="BE436" s="1027"/>
      <c r="BF436" s="1027"/>
      <c r="BG436" s="1027"/>
      <c r="BH436" s="1027"/>
      <c r="BI436" s="1027"/>
      <c r="BJ436" s="1027"/>
      <c r="BK436" s="1027"/>
      <c r="BL436" s="1027"/>
      <c r="BM436" s="1027"/>
      <c r="BN436" s="1027"/>
      <c r="BO436" s="1027"/>
      <c r="BP436" s="1027"/>
      <c r="BQ436" s="1027"/>
      <c r="BR436" s="1027"/>
      <c r="BS436" s="1027"/>
      <c r="BT436" s="1027"/>
      <c r="BU436" s="1027"/>
      <c r="BV436" s="1027"/>
      <c r="BW436" s="1027"/>
      <c r="BX436" s="1027"/>
    </row>
    <row r="437" spans="1:76" ht="15" hidden="1" outlineLevel="1">
      <c r="A437" s="159"/>
      <c r="B437" s="1"/>
      <c r="C437" s="186" t="str">
        <f>+EPA!L5</f>
        <v>Lu_Hombres</v>
      </c>
      <c r="D437" s="186" t="str">
        <f>+EPA!L4</f>
        <v>Parados: hombres</v>
      </c>
      <c r="E437" s="194" t="s">
        <v>163</v>
      </c>
      <c r="F437" s="194"/>
      <c r="G437" s="551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79"/>
      <c r="S437" s="179"/>
      <c r="T437" s="179"/>
      <c r="U437" s="179"/>
      <c r="V437" s="179"/>
      <c r="W437" s="179"/>
      <c r="X437" s="179"/>
      <c r="Y437" s="179"/>
      <c r="Z437" s="179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79"/>
      <c r="AL437" s="179"/>
      <c r="AM437" s="179"/>
      <c r="AN437" s="179"/>
      <c r="AO437" s="179"/>
      <c r="AP437" s="179"/>
      <c r="AQ437" s="179"/>
      <c r="AR437" s="179"/>
      <c r="AS437" s="179"/>
      <c r="AT437" s="179"/>
      <c r="AU437" s="179"/>
      <c r="AV437" s="179"/>
      <c r="AW437" s="179"/>
      <c r="AX437" s="179"/>
      <c r="AY437" s="179"/>
      <c r="AZ437" s="179"/>
      <c r="BA437" s="179"/>
      <c r="BB437" s="179"/>
      <c r="BC437" s="179"/>
      <c r="BD437" s="1027" t="s">
        <v>861</v>
      </c>
      <c r="BE437" s="1027"/>
      <c r="BF437" s="1027"/>
      <c r="BG437" s="1027"/>
      <c r="BH437" s="1027"/>
      <c r="BI437" s="1027"/>
      <c r="BJ437" s="1027"/>
      <c r="BK437" s="1027"/>
      <c r="BL437" s="1027"/>
      <c r="BM437" s="1027"/>
      <c r="BN437" s="1027"/>
      <c r="BO437" s="1027"/>
      <c r="BP437" s="1027"/>
      <c r="BQ437" s="1027"/>
      <c r="BR437" s="1027"/>
      <c r="BS437" s="1027"/>
      <c r="BT437" s="1027"/>
      <c r="BU437" s="1027"/>
      <c r="BV437" s="1027"/>
      <c r="BW437" s="1027"/>
      <c r="BX437" s="1027"/>
    </row>
    <row r="438" spans="1:76" ht="15" hidden="1" outlineLevel="1">
      <c r="A438" s="159"/>
      <c r="B438" s="1"/>
      <c r="C438" s="186" t="str">
        <f>+EPA!M5</f>
        <v>Lu_Mujeres</v>
      </c>
      <c r="D438" s="186" t="str">
        <f>+EPA!M4</f>
        <v>Parados: mujeres</v>
      </c>
      <c r="E438" s="194" t="s">
        <v>163</v>
      </c>
      <c r="F438" s="194"/>
      <c r="G438" s="551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79"/>
      <c r="S438" s="179"/>
      <c r="T438" s="179"/>
      <c r="U438" s="179"/>
      <c r="V438" s="179"/>
      <c r="W438" s="179"/>
      <c r="X438" s="179"/>
      <c r="Y438" s="179"/>
      <c r="Z438" s="179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79"/>
      <c r="AL438" s="179"/>
      <c r="AM438" s="179"/>
      <c r="AN438" s="179"/>
      <c r="AO438" s="179"/>
      <c r="AP438" s="179"/>
      <c r="AQ438" s="179"/>
      <c r="AR438" s="179"/>
      <c r="AS438" s="179"/>
      <c r="AT438" s="179"/>
      <c r="AU438" s="179"/>
      <c r="AV438" s="179"/>
      <c r="AW438" s="179"/>
      <c r="AX438" s="179"/>
      <c r="AY438" s="179"/>
      <c r="AZ438" s="179"/>
      <c r="BA438" s="179"/>
      <c r="BB438" s="179"/>
      <c r="BC438" s="179"/>
      <c r="BD438" s="1027" t="s">
        <v>866</v>
      </c>
      <c r="BE438" s="1027"/>
      <c r="BF438" s="1027"/>
      <c r="BG438" s="1027"/>
      <c r="BH438" s="1027"/>
      <c r="BI438" s="1027"/>
      <c r="BJ438" s="1027"/>
      <c r="BK438" s="1027"/>
      <c r="BL438" s="1027"/>
      <c r="BM438" s="1027"/>
      <c r="BN438" s="1027"/>
      <c r="BO438" s="1027"/>
      <c r="BP438" s="1027"/>
      <c r="BQ438" s="1027"/>
      <c r="BR438" s="1027"/>
      <c r="BS438" s="1027"/>
      <c r="BT438" s="1027"/>
      <c r="BU438" s="1027"/>
      <c r="BV438" s="1027"/>
      <c r="BW438" s="1027"/>
      <c r="BX438" s="1027"/>
    </row>
    <row r="439" spans="1:76" ht="15" hidden="1" outlineLevel="1">
      <c r="A439" s="159"/>
      <c r="B439" s="1"/>
      <c r="C439" s="186" t="str">
        <f>+EPA!N5</f>
        <v>a</v>
      </c>
      <c r="D439" s="186" t="str">
        <f>+EPA!N4</f>
        <v>Tasa de actividad: total</v>
      </c>
      <c r="E439" s="194" t="s">
        <v>38</v>
      </c>
      <c r="F439" s="194"/>
      <c r="G439" s="551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022" t="s">
        <v>862</v>
      </c>
      <c r="S439" s="1022"/>
      <c r="T439" s="1022"/>
      <c r="U439" s="1022"/>
      <c r="V439" s="1022"/>
      <c r="W439" s="1022"/>
      <c r="X439" s="1022"/>
      <c r="Y439" s="1022"/>
      <c r="Z439" s="1022"/>
      <c r="AA439" s="1022"/>
      <c r="AB439" s="1022"/>
      <c r="AC439" s="1022"/>
      <c r="AD439" s="1022"/>
      <c r="AE439" s="1022"/>
      <c r="AF439" s="1022"/>
      <c r="AG439" s="1022"/>
      <c r="AH439" s="1022"/>
      <c r="AI439" s="1022"/>
      <c r="AJ439" s="1022"/>
      <c r="AK439" s="1022"/>
      <c r="AL439" s="1022"/>
      <c r="AM439" s="1022"/>
      <c r="AN439" s="1022"/>
      <c r="AO439" s="1022"/>
      <c r="AP439" s="1022"/>
      <c r="AQ439" s="1022"/>
      <c r="AR439" s="1022"/>
      <c r="AS439" s="1022"/>
      <c r="AT439" s="1022"/>
      <c r="AU439" s="1022"/>
      <c r="AV439" s="1022"/>
      <c r="AW439" s="1022"/>
      <c r="AX439" s="1022"/>
      <c r="AY439" s="1022"/>
      <c r="AZ439" s="1022"/>
      <c r="BA439" s="1022"/>
      <c r="BB439" s="1022"/>
      <c r="BC439" s="1022"/>
      <c r="BD439" s="1027" t="s">
        <v>866</v>
      </c>
      <c r="BE439" s="1027"/>
      <c r="BF439" s="1027"/>
      <c r="BG439" s="1027"/>
      <c r="BH439" s="1027"/>
      <c r="BI439" s="1027"/>
      <c r="BJ439" s="1027"/>
      <c r="BK439" s="1027"/>
      <c r="BL439" s="1027"/>
      <c r="BM439" s="1027"/>
      <c r="BN439" s="1027"/>
      <c r="BO439" s="1027"/>
      <c r="BP439" s="1027"/>
      <c r="BQ439" s="1027"/>
      <c r="BR439" s="1027"/>
      <c r="BS439" s="1027"/>
      <c r="BT439" s="1027"/>
      <c r="BU439" s="1027"/>
      <c r="BV439" s="1027"/>
      <c r="BW439" s="1027"/>
      <c r="BX439" s="1027"/>
    </row>
    <row r="440" spans="1:76" ht="15" hidden="1" outlineLevel="1">
      <c r="A440" s="159"/>
      <c r="B440" s="1"/>
      <c r="C440" s="186" t="str">
        <f>+EPA!O5</f>
        <v>a_Hombres</v>
      </c>
      <c r="D440" s="186" t="str">
        <f>+EPA!O4</f>
        <v>Tasa de actividad: hombres</v>
      </c>
      <c r="E440" s="194" t="s">
        <v>38</v>
      </c>
      <c r="F440" s="194"/>
      <c r="G440" s="551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022" t="s">
        <v>862</v>
      </c>
      <c r="S440" s="1022"/>
      <c r="T440" s="1022"/>
      <c r="U440" s="1022"/>
      <c r="V440" s="1022"/>
      <c r="W440" s="1022"/>
      <c r="X440" s="1022"/>
      <c r="Y440" s="1022"/>
      <c r="Z440" s="1022"/>
      <c r="AA440" s="1022"/>
      <c r="AB440" s="1022"/>
      <c r="AC440" s="1022"/>
      <c r="AD440" s="1022"/>
      <c r="AE440" s="1022"/>
      <c r="AF440" s="1022"/>
      <c r="AG440" s="1022"/>
      <c r="AH440" s="1022"/>
      <c r="AI440" s="1022"/>
      <c r="AJ440" s="1022"/>
      <c r="AK440" s="1022"/>
      <c r="AL440" s="1022"/>
      <c r="AM440" s="1022"/>
      <c r="AN440" s="1022"/>
      <c r="AO440" s="1022"/>
      <c r="AP440" s="1022"/>
      <c r="AQ440" s="1022"/>
      <c r="AR440" s="1022"/>
      <c r="AS440" s="1022"/>
      <c r="AT440" s="1022"/>
      <c r="AU440" s="1022"/>
      <c r="AV440" s="1022"/>
      <c r="AW440" s="1022"/>
      <c r="AX440" s="1022"/>
      <c r="AY440" s="1022"/>
      <c r="AZ440" s="1022"/>
      <c r="BA440" s="1022"/>
      <c r="BB440" s="1022"/>
      <c r="BC440" s="1022"/>
      <c r="BD440" s="1027" t="s">
        <v>866</v>
      </c>
      <c r="BE440" s="1027"/>
      <c r="BF440" s="1027"/>
      <c r="BG440" s="1027"/>
      <c r="BH440" s="1027"/>
      <c r="BI440" s="1027"/>
      <c r="BJ440" s="1027"/>
      <c r="BK440" s="1027"/>
      <c r="BL440" s="1027"/>
      <c r="BM440" s="1027"/>
      <c r="BN440" s="1027"/>
      <c r="BO440" s="1027"/>
      <c r="BP440" s="1027"/>
      <c r="BQ440" s="1027"/>
      <c r="BR440" s="1027"/>
      <c r="BS440" s="1027"/>
      <c r="BT440" s="1027"/>
      <c r="BU440" s="1027"/>
      <c r="BV440" s="1027"/>
      <c r="BW440" s="1027"/>
      <c r="BX440" s="1027"/>
    </row>
    <row r="441" spans="1:76" ht="15" hidden="1" outlineLevel="1">
      <c r="A441" s="159"/>
      <c r="B441" s="1"/>
      <c r="C441" s="186" t="str">
        <f>+EPA!P5</f>
        <v>a_Mujeres</v>
      </c>
      <c r="D441" s="186" t="str">
        <f>+EPA!P4</f>
        <v>Tasa de acticidad: mujeres</v>
      </c>
      <c r="E441" s="194" t="s">
        <v>38</v>
      </c>
      <c r="F441" s="194"/>
      <c r="G441" s="551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022" t="s">
        <v>862</v>
      </c>
      <c r="S441" s="1022"/>
      <c r="T441" s="1022"/>
      <c r="U441" s="1022"/>
      <c r="V441" s="1022"/>
      <c r="W441" s="1022"/>
      <c r="X441" s="1022"/>
      <c r="Y441" s="1022"/>
      <c r="Z441" s="1022"/>
      <c r="AA441" s="1022"/>
      <c r="AB441" s="1022"/>
      <c r="AC441" s="1022"/>
      <c r="AD441" s="1022"/>
      <c r="AE441" s="1022"/>
      <c r="AF441" s="1022"/>
      <c r="AG441" s="1022"/>
      <c r="AH441" s="1022"/>
      <c r="AI441" s="1022"/>
      <c r="AJ441" s="1022"/>
      <c r="AK441" s="1022"/>
      <c r="AL441" s="1022"/>
      <c r="AM441" s="1022"/>
      <c r="AN441" s="1022"/>
      <c r="AO441" s="1022"/>
      <c r="AP441" s="1022"/>
      <c r="AQ441" s="1022"/>
      <c r="AR441" s="1022"/>
      <c r="AS441" s="1022"/>
      <c r="AT441" s="1022"/>
      <c r="AU441" s="1022"/>
      <c r="AV441" s="1022"/>
      <c r="AW441" s="1022"/>
      <c r="AX441" s="1022"/>
      <c r="AY441" s="1022"/>
      <c r="AZ441" s="1022"/>
      <c r="BA441" s="1022"/>
      <c r="BB441" s="1022"/>
      <c r="BC441" s="1022"/>
      <c r="BD441" s="1027" t="s">
        <v>866</v>
      </c>
      <c r="BE441" s="1027"/>
      <c r="BF441" s="1027"/>
      <c r="BG441" s="1027"/>
      <c r="BH441" s="1027"/>
      <c r="BI441" s="1027"/>
      <c r="BJ441" s="1027"/>
      <c r="BK441" s="1027"/>
      <c r="BL441" s="1027"/>
      <c r="BM441" s="1027"/>
      <c r="BN441" s="1027"/>
      <c r="BO441" s="1027"/>
      <c r="BP441" s="1027"/>
      <c r="BQ441" s="1027"/>
      <c r="BR441" s="1027"/>
      <c r="BS441" s="1027"/>
      <c r="BT441" s="1027"/>
      <c r="BU441" s="1027"/>
      <c r="BV441" s="1027"/>
      <c r="BW441" s="1027"/>
      <c r="BX441" s="1027"/>
    </row>
    <row r="442" spans="1:76" ht="15" hidden="1" outlineLevel="1">
      <c r="A442" s="159"/>
      <c r="B442" s="1"/>
      <c r="C442" s="186" t="str">
        <f>+EPA!Q5</f>
        <v>e</v>
      </c>
      <c r="D442" s="186" t="str">
        <f>+EPA!Q4</f>
        <v>Tasa de cupación (empleo): total</v>
      </c>
      <c r="E442" s="194" t="s">
        <v>38</v>
      </c>
      <c r="F442" s="194"/>
      <c r="G442" s="551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022" t="s">
        <v>862</v>
      </c>
      <c r="S442" s="1022"/>
      <c r="T442" s="1022"/>
      <c r="U442" s="1022"/>
      <c r="V442" s="1022"/>
      <c r="W442" s="1022"/>
      <c r="X442" s="1022"/>
      <c r="Y442" s="1022"/>
      <c r="Z442" s="1022"/>
      <c r="AA442" s="1022"/>
      <c r="AB442" s="1022"/>
      <c r="AC442" s="1022"/>
      <c r="AD442" s="1022"/>
      <c r="AE442" s="1022"/>
      <c r="AF442" s="1022"/>
      <c r="AG442" s="1022"/>
      <c r="AH442" s="1022"/>
      <c r="AI442" s="1022"/>
      <c r="AJ442" s="1022"/>
      <c r="AK442" s="1022"/>
      <c r="AL442" s="1022"/>
      <c r="AM442" s="1022"/>
      <c r="AN442" s="1022"/>
      <c r="AO442" s="1022"/>
      <c r="AP442" s="1022"/>
      <c r="AQ442" s="1022"/>
      <c r="AR442" s="1022"/>
      <c r="AS442" s="1022"/>
      <c r="AT442" s="1022"/>
      <c r="AU442" s="1022"/>
      <c r="AV442" s="1022"/>
      <c r="AW442" s="1022"/>
      <c r="AX442" s="1022"/>
      <c r="AY442" s="1022"/>
      <c r="AZ442" s="1022"/>
      <c r="BA442" s="1022"/>
      <c r="BB442" s="1022"/>
      <c r="BC442" s="1022"/>
      <c r="BD442" s="1027" t="s">
        <v>866</v>
      </c>
      <c r="BE442" s="1027"/>
      <c r="BF442" s="1027"/>
      <c r="BG442" s="1027"/>
      <c r="BH442" s="1027"/>
      <c r="BI442" s="1027"/>
      <c r="BJ442" s="1027"/>
      <c r="BK442" s="1027"/>
      <c r="BL442" s="1027"/>
      <c r="BM442" s="1027"/>
      <c r="BN442" s="1027"/>
      <c r="BO442" s="1027"/>
      <c r="BP442" s="1027"/>
      <c r="BQ442" s="1027"/>
      <c r="BR442" s="1027"/>
      <c r="BS442" s="1027"/>
      <c r="BT442" s="1027"/>
      <c r="BU442" s="1027"/>
      <c r="BV442" s="1027"/>
      <c r="BW442" s="1027"/>
      <c r="BX442" s="1027"/>
    </row>
    <row r="443" spans="1:76" ht="15" hidden="1" outlineLevel="1">
      <c r="A443" s="159"/>
      <c r="B443" s="1"/>
      <c r="C443" s="186" t="str">
        <f>+EPA!R5</f>
        <v>e_Hombres</v>
      </c>
      <c r="D443" s="186" t="str">
        <f>+EPA!R4</f>
        <v>Tasa de cupación (empleo): hombres</v>
      </c>
      <c r="E443" s="194" t="s">
        <v>38</v>
      </c>
      <c r="F443" s="194"/>
      <c r="G443" s="551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79"/>
      <c r="S443" s="179"/>
      <c r="T443" s="179"/>
      <c r="U443" s="179"/>
      <c r="V443" s="179"/>
      <c r="W443" s="179"/>
      <c r="X443" s="179"/>
      <c r="Y443" s="179"/>
      <c r="Z443" s="179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79"/>
      <c r="AL443" s="179"/>
      <c r="AM443" s="179"/>
      <c r="AN443" s="179"/>
      <c r="AO443" s="179"/>
      <c r="AP443" s="179"/>
      <c r="AQ443" s="179"/>
      <c r="AR443" s="179"/>
      <c r="AS443" s="179"/>
      <c r="AT443" s="179"/>
      <c r="AU443" s="179"/>
      <c r="AV443" s="179"/>
      <c r="AW443" s="179"/>
      <c r="AX443" s="179"/>
      <c r="AY443" s="179"/>
      <c r="AZ443" s="179"/>
      <c r="BA443" s="179"/>
      <c r="BB443" s="179"/>
      <c r="BC443" s="179"/>
      <c r="BD443" s="1027" t="s">
        <v>866</v>
      </c>
      <c r="BE443" s="1027"/>
      <c r="BF443" s="1027"/>
      <c r="BG443" s="1027"/>
      <c r="BH443" s="1027"/>
      <c r="BI443" s="1027"/>
      <c r="BJ443" s="1027"/>
      <c r="BK443" s="1027"/>
      <c r="BL443" s="1027"/>
      <c r="BM443" s="1027"/>
      <c r="BN443" s="1027"/>
      <c r="BO443" s="1027"/>
      <c r="BP443" s="1027"/>
      <c r="BQ443" s="1027"/>
      <c r="BR443" s="1027"/>
      <c r="BS443" s="1027"/>
      <c r="BT443" s="1027"/>
      <c r="BU443" s="1027"/>
      <c r="BV443" s="1027"/>
      <c r="BW443" s="1027"/>
      <c r="BX443" s="1027"/>
    </row>
    <row r="444" spans="1:76" ht="15" hidden="1" outlineLevel="1">
      <c r="A444" s="159"/>
      <c r="B444" s="1"/>
      <c r="C444" s="186" t="str">
        <f>+EPA!S5</f>
        <v>e_Mujeres</v>
      </c>
      <c r="D444" s="186" t="str">
        <f>+EPA!S4</f>
        <v>Tasa de cupación: mujeres</v>
      </c>
      <c r="E444" s="194" t="s">
        <v>38</v>
      </c>
      <c r="F444" s="194"/>
      <c r="G444" s="544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79"/>
      <c r="S444" s="179"/>
      <c r="T444" s="179"/>
      <c r="U444" s="179"/>
      <c r="V444" s="179"/>
      <c r="W444" s="179"/>
      <c r="X444" s="179"/>
      <c r="Y444" s="179"/>
      <c r="Z444" s="179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79"/>
      <c r="AL444" s="179"/>
      <c r="AM444" s="179"/>
      <c r="AN444" s="179"/>
      <c r="AO444" s="179"/>
      <c r="AP444" s="179"/>
      <c r="AQ444" s="179"/>
      <c r="AR444" s="179"/>
      <c r="AS444" s="179"/>
      <c r="AT444" s="179"/>
      <c r="AU444" s="179"/>
      <c r="AV444" s="179"/>
      <c r="AW444" s="179"/>
      <c r="AX444" s="179"/>
      <c r="AY444" s="179"/>
      <c r="AZ444" s="179"/>
      <c r="BA444" s="179"/>
      <c r="BB444" s="179"/>
      <c r="BC444" s="179"/>
      <c r="BD444" s="1027" t="s">
        <v>866</v>
      </c>
      <c r="BE444" s="1027"/>
      <c r="BF444" s="1027"/>
      <c r="BG444" s="1027"/>
      <c r="BH444" s="1027"/>
      <c r="BI444" s="1027"/>
      <c r="BJ444" s="1027"/>
      <c r="BK444" s="1027"/>
      <c r="BL444" s="1027"/>
      <c r="BM444" s="1027"/>
      <c r="BN444" s="1027"/>
      <c r="BO444" s="1027"/>
      <c r="BP444" s="1027"/>
      <c r="BQ444" s="1027"/>
      <c r="BR444" s="1027"/>
      <c r="BS444" s="1027"/>
      <c r="BT444" s="1027"/>
      <c r="BU444" s="1027"/>
      <c r="BV444" s="1027"/>
      <c r="BW444" s="1027"/>
      <c r="BX444" s="1027"/>
    </row>
    <row r="445" spans="1:76" ht="15" hidden="1" outlineLevel="1">
      <c r="A445" s="159"/>
      <c r="B445" s="1"/>
      <c r="C445" s="186" t="str">
        <f>+EPA!T5</f>
        <v>u</v>
      </c>
      <c r="D445" s="186" t="str">
        <f>+EPA!T4</f>
        <v>Tasa de paro: total</v>
      </c>
      <c r="E445" s="194" t="s">
        <v>38</v>
      </c>
      <c r="F445" s="194"/>
      <c r="G445" s="551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79"/>
      <c r="S445" s="179"/>
      <c r="T445" s="179"/>
      <c r="U445" s="179"/>
      <c r="V445" s="179"/>
      <c r="W445" s="179"/>
      <c r="X445" s="179"/>
      <c r="Y445" s="179"/>
      <c r="Z445" s="179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79"/>
      <c r="AL445" s="179"/>
      <c r="AM445" s="179"/>
      <c r="AN445" s="179"/>
      <c r="AO445" s="179"/>
      <c r="AP445" s="179"/>
      <c r="AQ445" s="179"/>
      <c r="AR445" s="179"/>
      <c r="AS445" s="179"/>
      <c r="AT445" s="179"/>
      <c r="AU445" s="179"/>
      <c r="AV445" s="179"/>
      <c r="AW445" s="179"/>
      <c r="AX445" s="179"/>
      <c r="AY445" s="179"/>
      <c r="AZ445" s="179"/>
      <c r="BA445" s="179"/>
      <c r="BB445" s="179"/>
      <c r="BC445" s="179"/>
      <c r="BD445" s="1027" t="s">
        <v>866</v>
      </c>
      <c r="BE445" s="1027"/>
      <c r="BF445" s="1027"/>
      <c r="BG445" s="1027"/>
      <c r="BH445" s="1027"/>
      <c r="BI445" s="1027"/>
      <c r="BJ445" s="1027"/>
      <c r="BK445" s="1027"/>
      <c r="BL445" s="1027"/>
      <c r="BM445" s="1027"/>
      <c r="BN445" s="1027"/>
      <c r="BO445" s="1027"/>
      <c r="BP445" s="1027"/>
      <c r="BQ445" s="1027"/>
      <c r="BR445" s="1027"/>
      <c r="BS445" s="1027"/>
      <c r="BT445" s="1027"/>
      <c r="BU445" s="1027"/>
      <c r="BV445" s="1027"/>
      <c r="BW445" s="1027"/>
      <c r="BX445" s="1027"/>
    </row>
    <row r="446" spans="1:76" ht="15" hidden="1" outlineLevel="1">
      <c r="A446" s="159"/>
      <c r="B446" s="1"/>
      <c r="C446" s="186" t="str">
        <f>+EPA!U5</f>
        <v>u_Hombres</v>
      </c>
      <c r="D446" s="186" t="str">
        <f>+EPA!U4</f>
        <v>Tasa de paro: hombres</v>
      </c>
      <c r="E446" s="194" t="s">
        <v>38</v>
      </c>
      <c r="F446" s="194"/>
      <c r="G446" s="551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79"/>
      <c r="S446" s="179"/>
      <c r="T446" s="179"/>
      <c r="U446" s="179"/>
      <c r="V446" s="179"/>
      <c r="W446" s="179"/>
      <c r="X446" s="179"/>
      <c r="Y446" s="179"/>
      <c r="Z446" s="179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79"/>
      <c r="AL446" s="179"/>
      <c r="AM446" s="179"/>
      <c r="AN446" s="179"/>
      <c r="AO446" s="179"/>
      <c r="AP446" s="179"/>
      <c r="AQ446" s="179"/>
      <c r="AR446" s="179"/>
      <c r="AS446" s="179"/>
      <c r="AT446" s="179"/>
      <c r="AU446" s="179"/>
      <c r="AV446" s="179"/>
      <c r="AW446" s="179"/>
      <c r="AX446" s="179"/>
      <c r="AY446" s="179"/>
      <c r="AZ446" s="179"/>
      <c r="BA446" s="179"/>
      <c r="BB446" s="179"/>
      <c r="BC446" s="179"/>
      <c r="BD446" s="1027" t="s">
        <v>866</v>
      </c>
      <c r="BE446" s="1027"/>
      <c r="BF446" s="1027"/>
      <c r="BG446" s="1027"/>
      <c r="BH446" s="1027"/>
      <c r="BI446" s="1027"/>
      <c r="BJ446" s="1027"/>
      <c r="BK446" s="1027"/>
      <c r="BL446" s="1027"/>
      <c r="BM446" s="1027"/>
      <c r="BN446" s="1027"/>
      <c r="BO446" s="1027"/>
      <c r="BP446" s="1027"/>
      <c r="BQ446" s="1027"/>
      <c r="BR446" s="1027"/>
      <c r="BS446" s="1027"/>
      <c r="BT446" s="1027"/>
      <c r="BU446" s="1027"/>
      <c r="BV446" s="1027"/>
      <c r="BW446" s="1027"/>
      <c r="BX446" s="1027"/>
    </row>
    <row r="447" spans="1:76" ht="15" hidden="1" outlineLevel="1">
      <c r="A447" s="159"/>
      <c r="B447" s="1"/>
      <c r="C447" s="186" t="str">
        <f>+EPA!V5</f>
        <v>u_Mujeres</v>
      </c>
      <c r="D447" s="186" t="str">
        <f>+EPA!V4</f>
        <v>Tasa de paro: mujeres</v>
      </c>
      <c r="E447" s="194" t="s">
        <v>38</v>
      </c>
      <c r="F447" s="194"/>
      <c r="G447" s="551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79"/>
      <c r="S447" s="179"/>
      <c r="T447" s="179"/>
      <c r="U447" s="179"/>
      <c r="V447" s="179"/>
      <c r="W447" s="179"/>
      <c r="X447" s="179"/>
      <c r="Y447" s="179"/>
      <c r="Z447" s="179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79"/>
      <c r="AL447" s="179"/>
      <c r="AM447" s="179"/>
      <c r="AN447" s="179"/>
      <c r="AO447" s="179"/>
      <c r="AP447" s="179"/>
      <c r="AQ447" s="179"/>
      <c r="AR447" s="179"/>
      <c r="AS447" s="179"/>
      <c r="AT447" s="179"/>
      <c r="AU447" s="179"/>
      <c r="AV447" s="179"/>
      <c r="AW447" s="179"/>
      <c r="AX447" s="179"/>
      <c r="AY447" s="179"/>
      <c r="AZ447" s="179"/>
      <c r="BA447" s="179"/>
      <c r="BB447" s="179"/>
      <c r="BC447" s="179"/>
      <c r="BD447" s="1027" t="s">
        <v>866</v>
      </c>
      <c r="BE447" s="1027"/>
      <c r="BF447" s="1027"/>
      <c r="BG447" s="1027"/>
      <c r="BH447" s="1027"/>
      <c r="BI447" s="1027"/>
      <c r="BJ447" s="1027"/>
      <c r="BK447" s="1027"/>
      <c r="BL447" s="1027"/>
      <c r="BM447" s="1027"/>
      <c r="BN447" s="1027"/>
      <c r="BO447" s="1027"/>
      <c r="BP447" s="1027"/>
      <c r="BQ447" s="1027"/>
      <c r="BR447" s="1027"/>
      <c r="BS447" s="1027"/>
      <c r="BT447" s="1027"/>
      <c r="BU447" s="1027"/>
      <c r="BV447" s="1027"/>
      <c r="BW447" s="1027"/>
      <c r="BX447" s="1027"/>
    </row>
    <row r="448" spans="1:76" ht="15" hidden="1" outlineLevel="1">
      <c r="A448" s="159"/>
      <c r="B448" s="1"/>
      <c r="E448" s="194"/>
      <c r="F448" s="194"/>
      <c r="G448" s="544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79"/>
      <c r="S448" s="179"/>
      <c r="T448" s="179"/>
      <c r="U448" s="179"/>
      <c r="V448" s="179"/>
      <c r="W448" s="179"/>
      <c r="X448" s="179"/>
      <c r="Y448" s="179"/>
      <c r="Z448" s="179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79"/>
      <c r="AL448" s="179"/>
      <c r="AM448" s="179"/>
      <c r="AN448" s="179"/>
      <c r="AO448" s="179"/>
      <c r="AP448" s="179"/>
      <c r="AQ448" s="179"/>
      <c r="AR448" s="179"/>
      <c r="AS448" s="179"/>
      <c r="AT448" s="179"/>
      <c r="AU448" s="179"/>
      <c r="AV448" s="179"/>
      <c r="AW448" s="179"/>
      <c r="AX448" s="179"/>
      <c r="AY448" s="179"/>
      <c r="AZ448" s="179"/>
      <c r="BA448" s="179"/>
      <c r="BB448" s="179"/>
      <c r="BC448" s="179"/>
      <c r="BD448" s="179"/>
      <c r="BE448" s="179"/>
      <c r="BF448" s="179"/>
      <c r="BG448" s="179"/>
      <c r="BH448" s="179"/>
      <c r="BI448" s="179"/>
      <c r="BJ448" s="179"/>
      <c r="BK448" s="179"/>
      <c r="BL448" s="179"/>
      <c r="BM448" s="179"/>
      <c r="BN448" s="179"/>
      <c r="BO448" s="179"/>
      <c r="BP448" s="179"/>
      <c r="BQ448" s="179"/>
      <c r="BR448" s="179"/>
      <c r="BS448" s="179"/>
      <c r="BT448" s="179"/>
      <c r="BU448" s="179"/>
      <c r="BV448" s="179"/>
      <c r="BW448" s="179"/>
      <c r="BX448" s="179"/>
    </row>
    <row r="449" spans="1:76" ht="14.25" hidden="1" outlineLevel="1">
      <c r="A449" s="3"/>
      <c r="B449" s="1"/>
      <c r="E449" s="160"/>
      <c r="F449" s="160"/>
      <c r="G449" s="180"/>
      <c r="H449" s="173"/>
      <c r="I449" s="173"/>
      <c r="J449" s="173"/>
      <c r="K449" s="173"/>
      <c r="L449" s="173"/>
      <c r="M449" s="173"/>
      <c r="N449" s="173"/>
      <c r="O449" s="173"/>
      <c r="P449" s="173"/>
      <c r="Q449" s="173"/>
      <c r="R449" s="179"/>
      <c r="S449" s="179"/>
      <c r="T449" s="179"/>
      <c r="U449" s="179"/>
      <c r="V449" s="179"/>
      <c r="W449" s="179"/>
      <c r="X449" s="179"/>
      <c r="Y449" s="179"/>
      <c r="Z449" s="179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79"/>
      <c r="AL449" s="179"/>
      <c r="AM449" s="179"/>
      <c r="AN449" s="179"/>
      <c r="AO449" s="179"/>
      <c r="AP449" s="179"/>
      <c r="AQ449" s="179"/>
      <c r="AR449" s="179"/>
      <c r="AS449" s="179"/>
      <c r="AT449" s="179"/>
      <c r="AU449" s="179"/>
      <c r="AV449" s="179"/>
      <c r="AW449" s="179"/>
      <c r="AX449" s="179"/>
      <c r="AY449" s="179"/>
      <c r="AZ449" s="179"/>
      <c r="BA449" s="179"/>
      <c r="BB449" s="179"/>
      <c r="BC449" s="179"/>
      <c r="BD449" s="179"/>
      <c r="BE449" s="179"/>
      <c r="BF449" s="179"/>
      <c r="BG449" s="179"/>
      <c r="BH449" s="179"/>
      <c r="BI449" s="179"/>
      <c r="BJ449" s="179"/>
      <c r="BK449" s="179"/>
      <c r="BL449" s="179"/>
      <c r="BM449" s="179"/>
      <c r="BN449" s="179"/>
      <c r="BO449" s="179"/>
      <c r="BP449" s="179"/>
      <c r="BQ449" s="179"/>
      <c r="BR449" s="179"/>
      <c r="BS449" s="179"/>
      <c r="BT449" s="179"/>
      <c r="BU449" s="179"/>
      <c r="BV449" s="179"/>
      <c r="BW449" s="179"/>
      <c r="BX449" s="179"/>
    </row>
    <row r="450" spans="1:76" ht="14.25" collapsed="1">
      <c r="A450" s="18"/>
      <c r="B450" s="2"/>
      <c r="E450" s="160"/>
      <c r="F450" s="160"/>
      <c r="G450" s="192"/>
      <c r="H450" s="173"/>
      <c r="I450" s="173"/>
      <c r="J450" s="173"/>
      <c r="K450" s="173"/>
      <c r="L450" s="173"/>
      <c r="M450" s="173"/>
      <c r="N450" s="173"/>
      <c r="O450" s="173"/>
      <c r="P450" s="173"/>
      <c r="Q450" s="173"/>
      <c r="R450" s="179"/>
      <c r="S450" s="179"/>
      <c r="T450" s="179"/>
      <c r="U450" s="179"/>
      <c r="V450" s="179"/>
      <c r="W450" s="179"/>
      <c r="X450" s="179"/>
      <c r="Y450" s="179"/>
      <c r="Z450" s="179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79"/>
      <c r="AL450" s="179"/>
      <c r="AM450" s="179"/>
      <c r="AN450" s="179"/>
      <c r="AO450" s="179"/>
      <c r="AP450" s="179"/>
      <c r="AQ450" s="179"/>
      <c r="AR450" s="179"/>
      <c r="AS450" s="179"/>
      <c r="AT450" s="179"/>
      <c r="AU450" s="179"/>
      <c r="AV450" s="179"/>
      <c r="AW450" s="179"/>
      <c r="AX450" s="179"/>
      <c r="AY450" s="179"/>
      <c r="AZ450" s="179"/>
      <c r="BA450" s="179"/>
      <c r="BB450" s="179"/>
      <c r="BC450" s="179"/>
      <c r="BD450" s="179"/>
      <c r="BE450" s="179"/>
      <c r="BF450" s="179"/>
      <c r="BG450" s="179"/>
      <c r="BH450" s="179"/>
      <c r="BI450" s="179"/>
      <c r="BJ450" s="179"/>
      <c r="BK450" s="179"/>
      <c r="BL450" s="179"/>
      <c r="BM450" s="179"/>
      <c r="BN450" s="179"/>
      <c r="BO450" s="179"/>
      <c r="BP450" s="179"/>
      <c r="BQ450" s="179"/>
      <c r="BR450" s="179"/>
      <c r="BS450" s="179"/>
      <c r="BT450" s="179"/>
      <c r="BU450" s="179"/>
      <c r="BV450" s="179"/>
      <c r="BW450" s="179"/>
      <c r="BX450" s="179"/>
    </row>
  </sheetData>
  <mergeCells count="745">
    <mergeCell ref="BD442:BX442"/>
    <mergeCell ref="BD443:BX443"/>
    <mergeCell ref="BD444:BX444"/>
    <mergeCell ref="H403:BX403"/>
    <mergeCell ref="H408:BX408"/>
    <mergeCell ref="H420:BX420"/>
    <mergeCell ref="H425:BX425"/>
    <mergeCell ref="BD427:BX427"/>
    <mergeCell ref="AJ405:BX405"/>
    <mergeCell ref="R439:BC439"/>
    <mergeCell ref="R440:BC440"/>
    <mergeCell ref="R441:BC441"/>
    <mergeCell ref="R442:BC442"/>
    <mergeCell ref="R405:AI405"/>
    <mergeCell ref="AJ400:BX400"/>
    <mergeCell ref="BD437:BX437"/>
    <mergeCell ref="BD438:BX438"/>
    <mergeCell ref="AH384:AV384"/>
    <mergeCell ref="AH390:AV390"/>
    <mergeCell ref="R375:AG375"/>
    <mergeCell ref="R376:AG376"/>
    <mergeCell ref="AH369:AV369"/>
    <mergeCell ref="R369:AG369"/>
    <mergeCell ref="R386:AG386"/>
    <mergeCell ref="AH386:AV386"/>
    <mergeCell ref="R387:AG387"/>
    <mergeCell ref="AH387:AV387"/>
    <mergeCell ref="R388:AG388"/>
    <mergeCell ref="AH388:AV388"/>
    <mergeCell ref="R390:AG390"/>
    <mergeCell ref="R385:AG385"/>
    <mergeCell ref="AH374:AV374"/>
    <mergeCell ref="R427:BC427"/>
    <mergeCell ref="R430:BC430"/>
    <mergeCell ref="R433:BC433"/>
    <mergeCell ref="R436:BC436"/>
    <mergeCell ref="R389:AG389"/>
    <mergeCell ref="AH389:AV389"/>
    <mergeCell ref="X114:AV114"/>
    <mergeCell ref="L293:AV293"/>
    <mergeCell ref="I327:X327"/>
    <mergeCell ref="I342:X342"/>
    <mergeCell ref="AH343:AV343"/>
    <mergeCell ref="AD331:AV331"/>
    <mergeCell ref="I335:AC335"/>
    <mergeCell ref="I333:AD333"/>
    <mergeCell ref="H368:Q368"/>
    <mergeCell ref="R368:AG368"/>
    <mergeCell ref="AH368:AV368"/>
    <mergeCell ref="AH362:AV362"/>
    <mergeCell ref="AH363:AV363"/>
    <mergeCell ref="R363:AG363"/>
    <mergeCell ref="AH361:AV361"/>
    <mergeCell ref="R357:AG357"/>
    <mergeCell ref="R358:AG358"/>
    <mergeCell ref="AH359:AV359"/>
    <mergeCell ref="AH360:AV360"/>
    <mergeCell ref="AH358:AV358"/>
    <mergeCell ref="AH357:AV357"/>
    <mergeCell ref="AH160:AL160"/>
    <mergeCell ref="AH161:AL161"/>
    <mergeCell ref="AH163:AL163"/>
    <mergeCell ref="H157:Q157"/>
    <mergeCell ref="H158:Q158"/>
    <mergeCell ref="R151:AG151"/>
    <mergeCell ref="AH151:AV151"/>
    <mergeCell ref="H150:Q150"/>
    <mergeCell ref="H148:Q148"/>
    <mergeCell ref="R148:AG148"/>
    <mergeCell ref="AH148:AV148"/>
    <mergeCell ref="H149:Q149"/>
    <mergeCell ref="R149:AG149"/>
    <mergeCell ref="AH149:AV149"/>
    <mergeCell ref="R96:W96"/>
    <mergeCell ref="X96:AV96"/>
    <mergeCell ref="R97:W97"/>
    <mergeCell ref="X101:AV101"/>
    <mergeCell ref="R71:AG71"/>
    <mergeCell ref="AH71:AV71"/>
    <mergeCell ref="AH73:AV73"/>
    <mergeCell ref="R98:W98"/>
    <mergeCell ref="X98:AV98"/>
    <mergeCell ref="R99:W99"/>
    <mergeCell ref="X99:AV99"/>
    <mergeCell ref="R100:AG100"/>
    <mergeCell ref="R73:AG73"/>
    <mergeCell ref="Y74:AG74"/>
    <mergeCell ref="R94:AG94"/>
    <mergeCell ref="R69:AG69"/>
    <mergeCell ref="R64:AG64"/>
    <mergeCell ref="AH64:AV64"/>
    <mergeCell ref="R70:AG70"/>
    <mergeCell ref="AH59:AV59"/>
    <mergeCell ref="R50:AG50"/>
    <mergeCell ref="R56:AG56"/>
    <mergeCell ref="R51:AG51"/>
    <mergeCell ref="AH67:AV67"/>
    <mergeCell ref="AH68:AV68"/>
    <mergeCell ref="AH69:AV69"/>
    <mergeCell ref="AH70:AV70"/>
    <mergeCell ref="AH66:AV66"/>
    <mergeCell ref="AH65:AV65"/>
    <mergeCell ref="R65:AG65"/>
    <mergeCell ref="R53:AG53"/>
    <mergeCell ref="R66:AG66"/>
    <mergeCell ref="R67:AG67"/>
    <mergeCell ref="R68:AG68"/>
    <mergeCell ref="AW41:BX41"/>
    <mergeCell ref="AH54:AV54"/>
    <mergeCell ref="AW54:BX54"/>
    <mergeCell ref="AW53:BX53"/>
    <mergeCell ref="AW51:BX51"/>
    <mergeCell ref="AW52:BX52"/>
    <mergeCell ref="AW50:BX50"/>
    <mergeCell ref="AW49:BX49"/>
    <mergeCell ref="AW45:BX45"/>
    <mergeCell ref="AW44:BX44"/>
    <mergeCell ref="AW43:BX43"/>
    <mergeCell ref="AW42:BX42"/>
    <mergeCell ref="AW40:BX40"/>
    <mergeCell ref="AW39:BX39"/>
    <mergeCell ref="H29:BX34"/>
    <mergeCell ref="AW21:BX21"/>
    <mergeCell ref="AW22:BX22"/>
    <mergeCell ref="AW23:BX23"/>
    <mergeCell ref="AW24:BX24"/>
    <mergeCell ref="AW19:BX19"/>
    <mergeCell ref="AW20:BX20"/>
    <mergeCell ref="H23:Q23"/>
    <mergeCell ref="H24:Q24"/>
    <mergeCell ref="AH24:AV24"/>
    <mergeCell ref="H22:Q22"/>
    <mergeCell ref="R20:AG20"/>
    <mergeCell ref="R22:AG22"/>
    <mergeCell ref="R23:AG23"/>
    <mergeCell ref="R24:AG24"/>
    <mergeCell ref="H20:Q20"/>
    <mergeCell ref="H21:Q21"/>
    <mergeCell ref="H19:Q19"/>
    <mergeCell ref="AH39:AV39"/>
    <mergeCell ref="R74:X74"/>
    <mergeCell ref="Y45:AG45"/>
    <mergeCell ref="AH45:AV45"/>
    <mergeCell ref="Y43:AG43"/>
    <mergeCell ref="R52:AG52"/>
    <mergeCell ref="R54:AG54"/>
    <mergeCell ref="R55:AG55"/>
    <mergeCell ref="AH55:AV55"/>
    <mergeCell ref="AH56:AV56"/>
    <mergeCell ref="AH51:AV51"/>
    <mergeCell ref="AH52:AV52"/>
    <mergeCell ref="AH50:AV50"/>
    <mergeCell ref="H43:X43"/>
    <mergeCell ref="H44:X44"/>
    <mergeCell ref="H45:X45"/>
    <mergeCell ref="Y44:AV44"/>
    <mergeCell ref="H64:Q64"/>
    <mergeCell ref="AH43:AV43"/>
    <mergeCell ref="AH53:AV53"/>
    <mergeCell ref="AH49:AV49"/>
    <mergeCell ref="AH58:AV58"/>
    <mergeCell ref="R58:AG58"/>
    <mergeCell ref="R59:X59"/>
    <mergeCell ref="Y59:AG59"/>
    <mergeCell ref="H10:Q10"/>
    <mergeCell ref="R19:AG19"/>
    <mergeCell ref="R39:AG39"/>
    <mergeCell ref="R21:AG21"/>
    <mergeCell ref="R11:AG11"/>
    <mergeCell ref="AH22:AV22"/>
    <mergeCell ref="AH23:AV23"/>
    <mergeCell ref="R12:AG12"/>
    <mergeCell ref="H11:Q11"/>
    <mergeCell ref="R13:AG13"/>
    <mergeCell ref="H12:Q12"/>
    <mergeCell ref="H13:Q13"/>
    <mergeCell ref="H14:Q14"/>
    <mergeCell ref="R14:AG14"/>
    <mergeCell ref="AH20:AV20"/>
    <mergeCell ref="A2:F2"/>
    <mergeCell ref="H49:Q49"/>
    <mergeCell ref="H39:Q39"/>
    <mergeCell ref="Y40:AG40"/>
    <mergeCell ref="Y41:AG41"/>
    <mergeCell ref="Y42:AG42"/>
    <mergeCell ref="AH40:AV40"/>
    <mergeCell ref="AH41:AV41"/>
    <mergeCell ref="AH42:AV42"/>
    <mergeCell ref="H40:X40"/>
    <mergeCell ref="H41:X41"/>
    <mergeCell ref="H42:X42"/>
    <mergeCell ref="AH21:AV21"/>
    <mergeCell ref="AH11:AV11"/>
    <mergeCell ref="AH12:AV12"/>
    <mergeCell ref="AH13:AV13"/>
    <mergeCell ref="AH14:AV14"/>
    <mergeCell ref="AH19:AV19"/>
    <mergeCell ref="R49:AG49"/>
    <mergeCell ref="AH9:AV9"/>
    <mergeCell ref="AH10:AV10"/>
    <mergeCell ref="R9:AG9"/>
    <mergeCell ref="R10:AG10"/>
    <mergeCell ref="H9:Q9"/>
    <mergeCell ref="H196:BX196"/>
    <mergeCell ref="H203:BX203"/>
    <mergeCell ref="AM162:AV162"/>
    <mergeCell ref="H243:Q243"/>
    <mergeCell ref="R243:AG243"/>
    <mergeCell ref="H240:Q240"/>
    <mergeCell ref="R241:W241"/>
    <mergeCell ref="H231:Q231"/>
    <mergeCell ref="AH239:AV239"/>
    <mergeCell ref="X241:AV241"/>
    <mergeCell ref="I347:AG347"/>
    <mergeCell ref="AH278:AV278"/>
    <mergeCell ref="I344:AG344"/>
    <mergeCell ref="Y327:AV327"/>
    <mergeCell ref="H315:W315"/>
    <mergeCell ref="L305:AV305"/>
    <mergeCell ref="L306:AV306"/>
    <mergeCell ref="L298:AV298"/>
    <mergeCell ref="L307:AV307"/>
    <mergeCell ref="L308:AV308"/>
    <mergeCell ref="R309:AV309"/>
    <mergeCell ref="L283:AV283"/>
    <mergeCell ref="L294:AV294"/>
    <mergeCell ref="L302:AV302"/>
    <mergeCell ref="R295:AV295"/>
    <mergeCell ref="L296:AV296"/>
    <mergeCell ref="L297:AV297"/>
    <mergeCell ref="L299:AV299"/>
    <mergeCell ref="L300:AV300"/>
    <mergeCell ref="L301:AV301"/>
    <mergeCell ref="L284:AV284"/>
    <mergeCell ref="AD332:AV332"/>
    <mergeCell ref="H340:BX340"/>
    <mergeCell ref="I355:AG355"/>
    <mergeCell ref="R356:AG356"/>
    <mergeCell ref="AH349:AV349"/>
    <mergeCell ref="I348:AG348"/>
    <mergeCell ref="AH347:AV347"/>
    <mergeCell ref="AH348:AV348"/>
    <mergeCell ref="AH350:AV350"/>
    <mergeCell ref="R349:AG349"/>
    <mergeCell ref="Y342:AV342"/>
    <mergeCell ref="I343:AG343"/>
    <mergeCell ref="AH346:AV346"/>
    <mergeCell ref="AH344:AV344"/>
    <mergeCell ref="AH345:AV345"/>
    <mergeCell ref="AH356:AV356"/>
    <mergeCell ref="R350:AG350"/>
    <mergeCell ref="AH355:AV355"/>
    <mergeCell ref="H353:BX353"/>
    <mergeCell ref="AW342:BX342"/>
    <mergeCell ref="AW343:BX343"/>
    <mergeCell ref="AW344:BX344"/>
    <mergeCell ref="AW345:BX345"/>
    <mergeCell ref="AW346:BX346"/>
    <mergeCell ref="AW347:BX347"/>
    <mergeCell ref="AW348:BX348"/>
    <mergeCell ref="H94:Q94"/>
    <mergeCell ref="X97:AV97"/>
    <mergeCell ref="AH74:AV74"/>
    <mergeCell ref="H95:Q95"/>
    <mergeCell ref="R95:AG95"/>
    <mergeCell ref="H267:Q267"/>
    <mergeCell ref="AW260:AZ260"/>
    <mergeCell ref="AW261:AZ261"/>
    <mergeCell ref="R267:AG267"/>
    <mergeCell ref="AW258:AZ258"/>
    <mergeCell ref="AW257:AZ257"/>
    <mergeCell ref="H139:Q139"/>
    <mergeCell ref="X112:AV112"/>
    <mergeCell ref="R259:AV259"/>
    <mergeCell ref="R263:AV263"/>
    <mergeCell ref="R256:AG256"/>
    <mergeCell ref="H266:Q266"/>
    <mergeCell ref="H239:Q239"/>
    <mergeCell ref="R226:AV226"/>
    <mergeCell ref="H256:Q256"/>
    <mergeCell ref="AH175:AL175"/>
    <mergeCell ref="H173:Q173"/>
    <mergeCell ref="R173:AG173"/>
    <mergeCell ref="AM164:AV164"/>
    <mergeCell ref="I328:AG328"/>
    <mergeCell ref="AH140:AV140"/>
    <mergeCell ref="R141:AG141"/>
    <mergeCell ref="AH159:AV159"/>
    <mergeCell ref="R161:AG161"/>
    <mergeCell ref="AH162:AL162"/>
    <mergeCell ref="R159:AG159"/>
    <mergeCell ref="R157:AG157"/>
    <mergeCell ref="AM165:AV165"/>
    <mergeCell ref="AH157:AV157"/>
    <mergeCell ref="H159:Q159"/>
    <mergeCell ref="R162:AG162"/>
    <mergeCell ref="R160:AG160"/>
    <mergeCell ref="R150:AG150"/>
    <mergeCell ref="AH150:AV150"/>
    <mergeCell ref="AH165:AL165"/>
    <mergeCell ref="AM163:AV163"/>
    <mergeCell ref="L290:AV290"/>
    <mergeCell ref="R166:AG166"/>
    <mergeCell ref="H205:Q205"/>
    <mergeCell ref="R205:AG205"/>
    <mergeCell ref="AH205:AV205"/>
    <mergeCell ref="R198:AG198"/>
    <mergeCell ref="AH198:AV198"/>
    <mergeCell ref="H100:Q100"/>
    <mergeCell ref="AH100:AV100"/>
    <mergeCell ref="H109:Q109"/>
    <mergeCell ref="R102:W102"/>
    <mergeCell ref="X102:AV102"/>
    <mergeCell ref="R101:W101"/>
    <mergeCell ref="R140:AG140"/>
    <mergeCell ref="H140:Q140"/>
    <mergeCell ref="AH142:AV142"/>
    <mergeCell ref="R111:W111"/>
    <mergeCell ref="X111:AV111"/>
    <mergeCell ref="H110:Q110"/>
    <mergeCell ref="R110:AG110"/>
    <mergeCell ref="AH139:AV139"/>
    <mergeCell ref="H141:Q141"/>
    <mergeCell ref="AH109:AV109"/>
    <mergeCell ref="H122:BX122"/>
    <mergeCell ref="R114:W114"/>
    <mergeCell ref="R117:W117"/>
    <mergeCell ref="R118:W118"/>
    <mergeCell ref="X118:AV118"/>
    <mergeCell ref="R116:W116"/>
    <mergeCell ref="X116:AV116"/>
    <mergeCell ref="AH141:AV141"/>
    <mergeCell ref="R374:AG374"/>
    <mergeCell ref="I382:AG382"/>
    <mergeCell ref="AH375:AV375"/>
    <mergeCell ref="AH376:AV376"/>
    <mergeCell ref="R377:AG377"/>
    <mergeCell ref="AH377:AV377"/>
    <mergeCell ref="AH382:AV382"/>
    <mergeCell ref="AH385:AV385"/>
    <mergeCell ref="AE400:AI400"/>
    <mergeCell ref="R383:AG383"/>
    <mergeCell ref="AH383:AV383"/>
    <mergeCell ref="R384:AG384"/>
    <mergeCell ref="H380:BX380"/>
    <mergeCell ref="H393:BX393"/>
    <mergeCell ref="H398:BX398"/>
    <mergeCell ref="R395:BX395"/>
    <mergeCell ref="AW382:BX382"/>
    <mergeCell ref="AW383:BX383"/>
    <mergeCell ref="AW384:BX384"/>
    <mergeCell ref="AW385:BX385"/>
    <mergeCell ref="AW386:BX386"/>
    <mergeCell ref="AW387:BX387"/>
    <mergeCell ref="AW388:BX388"/>
    <mergeCell ref="AW389:BX389"/>
    <mergeCell ref="R359:AG359"/>
    <mergeCell ref="R360:AG360"/>
    <mergeCell ref="R361:AG361"/>
    <mergeCell ref="R362:AG362"/>
    <mergeCell ref="AH372:AV372"/>
    <mergeCell ref="AH373:AV373"/>
    <mergeCell ref="R370:AG370"/>
    <mergeCell ref="R372:AG372"/>
    <mergeCell ref="R373:AG373"/>
    <mergeCell ref="R371:AG371"/>
    <mergeCell ref="AH371:AV371"/>
    <mergeCell ref="AH370:AV370"/>
    <mergeCell ref="H366:BX366"/>
    <mergeCell ref="AW373:BX373"/>
    <mergeCell ref="H313:BX313"/>
    <mergeCell ref="AT310:BX310"/>
    <mergeCell ref="AW271:AZ271"/>
    <mergeCell ref="R278:AG278"/>
    <mergeCell ref="L285:AV285"/>
    <mergeCell ref="L286:AV286"/>
    <mergeCell ref="L287:AV287"/>
    <mergeCell ref="L288:AV288"/>
    <mergeCell ref="L291:AV291"/>
    <mergeCell ref="L292:AV292"/>
    <mergeCell ref="L281:AV281"/>
    <mergeCell ref="L282:AV282"/>
    <mergeCell ref="L279:AV279"/>
    <mergeCell ref="R272:AV272"/>
    <mergeCell ref="H278:Q278"/>
    <mergeCell ref="L289:AV289"/>
    <mergeCell ref="AW286:BX286"/>
    <mergeCell ref="AW287:BX287"/>
    <mergeCell ref="AW288:BX288"/>
    <mergeCell ref="AW289:BX289"/>
    <mergeCell ref="AW290:BX290"/>
    <mergeCell ref="AW291:BX291"/>
    <mergeCell ref="AW292:BX292"/>
    <mergeCell ref="AW282:BX282"/>
    <mergeCell ref="AW284:BX284"/>
    <mergeCell ref="AW285:BX285"/>
    <mergeCell ref="AW270:AZ270"/>
    <mergeCell ref="AH267:AV267"/>
    <mergeCell ref="R266:AG266"/>
    <mergeCell ref="AH266:AV266"/>
    <mergeCell ref="H276:BX276"/>
    <mergeCell ref="AW266:BX266"/>
    <mergeCell ref="AW267:BX267"/>
    <mergeCell ref="R268:BX268"/>
    <mergeCell ref="AW269:BX269"/>
    <mergeCell ref="BA270:BX270"/>
    <mergeCell ref="BA271:BX271"/>
    <mergeCell ref="AW272:BX272"/>
    <mergeCell ref="R273:BX273"/>
    <mergeCell ref="AW263:BX263"/>
    <mergeCell ref="AW264:BX264"/>
    <mergeCell ref="R265:BX265"/>
    <mergeCell ref="H264:X264"/>
    <mergeCell ref="Y264:AV264"/>
    <mergeCell ref="AW278:BX278"/>
    <mergeCell ref="AW279:BX279"/>
    <mergeCell ref="AW280:BX280"/>
    <mergeCell ref="AW281:BX281"/>
    <mergeCell ref="AH256:AV256"/>
    <mergeCell ref="H210:BX210"/>
    <mergeCell ref="H217:BX217"/>
    <mergeCell ref="H224:BX224"/>
    <mergeCell ref="AW256:BX256"/>
    <mergeCell ref="BA257:BX257"/>
    <mergeCell ref="BA258:BX258"/>
    <mergeCell ref="AW259:BX259"/>
    <mergeCell ref="BA260:BX260"/>
    <mergeCell ref="R239:AG239"/>
    <mergeCell ref="R234:AV234"/>
    <mergeCell ref="R227:AV227"/>
    <mergeCell ref="R228:AV228"/>
    <mergeCell ref="R229:AV229"/>
    <mergeCell ref="R230:AV230"/>
    <mergeCell ref="R250:AV250"/>
    <mergeCell ref="X246:AV246"/>
    <mergeCell ref="AH240:AV240"/>
    <mergeCell ref="R242:W242"/>
    <mergeCell ref="X242:AV242"/>
    <mergeCell ref="AH243:AV243"/>
    <mergeCell ref="R244:W244"/>
    <mergeCell ref="H237:BX237"/>
    <mergeCell ref="R233:AV233"/>
    <mergeCell ref="AW239:BX239"/>
    <mergeCell ref="AW240:BX240"/>
    <mergeCell ref="AW241:BX241"/>
    <mergeCell ref="AW242:BX242"/>
    <mergeCell ref="AW243:BX243"/>
    <mergeCell ref="R247:W247"/>
    <mergeCell ref="X247:AV247"/>
    <mergeCell ref="R248:AV248"/>
    <mergeCell ref="R245:W245"/>
    <mergeCell ref="R232:AV232"/>
    <mergeCell ref="R231:AG231"/>
    <mergeCell ref="AH231:AV231"/>
    <mergeCell ref="H198:Q198"/>
    <mergeCell ref="M207:AV207"/>
    <mergeCell ref="AM166:AV166"/>
    <mergeCell ref="AH166:AL166"/>
    <mergeCell ref="AH177:AL177"/>
    <mergeCell ref="R112:W112"/>
    <mergeCell ref="X117:AV117"/>
    <mergeCell ref="R139:AG139"/>
    <mergeCell ref="M206:AV206"/>
    <mergeCell ref="H115:Q115"/>
    <mergeCell ref="R115:AG115"/>
    <mergeCell ref="AH115:AV115"/>
    <mergeCell ref="R158:AG158"/>
    <mergeCell ref="AH158:AV158"/>
    <mergeCell ref="AM160:AV160"/>
    <mergeCell ref="AM161:AV161"/>
    <mergeCell ref="AM177:AV177"/>
    <mergeCell ref="AH178:AL178"/>
    <mergeCell ref="AH179:AL179"/>
    <mergeCell ref="M199:AV199"/>
    <mergeCell ref="AM178:AV178"/>
    <mergeCell ref="R119:W119"/>
    <mergeCell ref="X119:AV119"/>
    <mergeCell ref="R113:W113"/>
    <mergeCell ref="X113:AV113"/>
    <mergeCell ref="R176:AG176"/>
    <mergeCell ref="AH176:AL176"/>
    <mergeCell ref="AH94:AV94"/>
    <mergeCell ref="R104:W104"/>
    <mergeCell ref="AM179:AV179"/>
    <mergeCell ref="AH164:AL164"/>
    <mergeCell ref="AM176:AV176"/>
    <mergeCell ref="X104:AV104"/>
    <mergeCell ref="R103:W103"/>
    <mergeCell ref="X103:AV103"/>
    <mergeCell ref="AH110:AV110"/>
    <mergeCell ref="R109:AG109"/>
    <mergeCell ref="AH95:AV95"/>
    <mergeCell ref="R172:AG172"/>
    <mergeCell ref="AH172:AV172"/>
    <mergeCell ref="R171:AG171"/>
    <mergeCell ref="AH171:AV171"/>
    <mergeCell ref="R174:AG174"/>
    <mergeCell ref="AH174:AL174"/>
    <mergeCell ref="AM174:AV174"/>
    <mergeCell ref="L280:AV280"/>
    <mergeCell ref="H7:BX7"/>
    <mergeCell ref="H17:BX17"/>
    <mergeCell ref="H27:BX27"/>
    <mergeCell ref="H37:BX37"/>
    <mergeCell ref="H47:BX47"/>
    <mergeCell ref="H62:BX62"/>
    <mergeCell ref="H77:BX77"/>
    <mergeCell ref="H92:BX92"/>
    <mergeCell ref="H107:BX107"/>
    <mergeCell ref="AW96:BX96"/>
    <mergeCell ref="AW95:BX95"/>
    <mergeCell ref="R80:BX86"/>
    <mergeCell ref="H79:BX79"/>
    <mergeCell ref="R88:BX89"/>
    <mergeCell ref="AW87:BX87"/>
    <mergeCell ref="AW94:BX94"/>
    <mergeCell ref="AW74:BX74"/>
    <mergeCell ref="H137:BX137"/>
    <mergeCell ref="AW109:BX109"/>
    <mergeCell ref="AW110:BX110"/>
    <mergeCell ref="AW111:BX111"/>
    <mergeCell ref="AW112:BX112"/>
    <mergeCell ref="AW114:BX114"/>
    <mergeCell ref="AW119:BX119"/>
    <mergeCell ref="AW104:BX104"/>
    <mergeCell ref="AW103:BX103"/>
    <mergeCell ref="AW102:BX102"/>
    <mergeCell ref="AW101:BX101"/>
    <mergeCell ref="AW100:BX100"/>
    <mergeCell ref="AW99:BX99"/>
    <mergeCell ref="AW98:BX98"/>
    <mergeCell ref="AW390:BX390"/>
    <mergeCell ref="AW368:BX368"/>
    <mergeCell ref="AW369:BX369"/>
    <mergeCell ref="AW370:BX370"/>
    <mergeCell ref="AW371:BX371"/>
    <mergeCell ref="AW372:BX372"/>
    <mergeCell ref="AW113:BX113"/>
    <mergeCell ref="AW115:BX115"/>
    <mergeCell ref="AW116:BX116"/>
    <mergeCell ref="AW117:BX117"/>
    <mergeCell ref="AW118:BX118"/>
    <mergeCell ref="AW250:AZ250"/>
    <mergeCell ref="AW249:AZ249"/>
    <mergeCell ref="AW248:AZ248"/>
    <mergeCell ref="BA261:BX261"/>
    <mergeCell ref="AW262:BX262"/>
    <mergeCell ref="H146:BX146"/>
    <mergeCell ref="H155:BX155"/>
    <mergeCell ref="AW141:BX141"/>
    <mergeCell ref="AW140:BX140"/>
    <mergeCell ref="AW139:BX139"/>
    <mergeCell ref="H124:BX125"/>
    <mergeCell ref="R126:BX129"/>
    <mergeCell ref="H130:BX130"/>
    <mergeCell ref="R131:BX134"/>
    <mergeCell ref="R142:AG142"/>
    <mergeCell ref="H151:Q151"/>
    <mergeCell ref="H142:Q142"/>
    <mergeCell ref="H169:BX169"/>
    <mergeCell ref="AW9:BX9"/>
    <mergeCell ref="AW10:BX10"/>
    <mergeCell ref="AW11:BX11"/>
    <mergeCell ref="AW12:BX12"/>
    <mergeCell ref="AW14:BX14"/>
    <mergeCell ref="AW13:BX13"/>
    <mergeCell ref="AW166:BX166"/>
    <mergeCell ref="AW165:BX165"/>
    <mergeCell ref="AW164:BX164"/>
    <mergeCell ref="AW163:BX163"/>
    <mergeCell ref="AW162:BX162"/>
    <mergeCell ref="AW161:BX161"/>
    <mergeCell ref="AW160:BX160"/>
    <mergeCell ref="AW159:BX159"/>
    <mergeCell ref="AW158:BX158"/>
    <mergeCell ref="AW157:BX157"/>
    <mergeCell ref="AW148:BX148"/>
    <mergeCell ref="AW149:BX149"/>
    <mergeCell ref="AW150:BX150"/>
    <mergeCell ref="AW151:BX151"/>
    <mergeCell ref="AW152:BX152"/>
    <mergeCell ref="AW143:BX143"/>
    <mergeCell ref="AW142:BX142"/>
    <mergeCell ref="BD445:BX445"/>
    <mergeCell ref="BD446:BX446"/>
    <mergeCell ref="BD447:BX447"/>
    <mergeCell ref="R422:BX422"/>
    <mergeCell ref="R410:BX410"/>
    <mergeCell ref="R411:BX411"/>
    <mergeCell ref="R412:BX412"/>
    <mergeCell ref="R413:BX413"/>
    <mergeCell ref="R414:BX414"/>
    <mergeCell ref="R415:BX415"/>
    <mergeCell ref="R416:BX416"/>
    <mergeCell ref="R417:BX417"/>
    <mergeCell ref="BD428:BX428"/>
    <mergeCell ref="BD429:BX429"/>
    <mergeCell ref="BD430:BX430"/>
    <mergeCell ref="BD431:BX431"/>
    <mergeCell ref="BD432:BX432"/>
    <mergeCell ref="BD433:BX433"/>
    <mergeCell ref="BD434:BX434"/>
    <mergeCell ref="BD435:BX435"/>
    <mergeCell ref="BD436:BX436"/>
    <mergeCell ref="BD439:BX439"/>
    <mergeCell ref="BD440:BX440"/>
    <mergeCell ref="BD441:BX441"/>
    <mergeCell ref="AW374:BX374"/>
    <mergeCell ref="AW375:BX375"/>
    <mergeCell ref="AW376:BX376"/>
    <mergeCell ref="AW377:BX377"/>
    <mergeCell ref="AW355:BX355"/>
    <mergeCell ref="AW356:BX356"/>
    <mergeCell ref="AW357:BX357"/>
    <mergeCell ref="AW358:BX358"/>
    <mergeCell ref="AW359:BX359"/>
    <mergeCell ref="AW360:BX360"/>
    <mergeCell ref="AW361:BX361"/>
    <mergeCell ref="AW362:BX362"/>
    <mergeCell ref="AW363:BX363"/>
    <mergeCell ref="AW349:BX349"/>
    <mergeCell ref="AW350:BX350"/>
    <mergeCell ref="I334:BX334"/>
    <mergeCell ref="AD335:BX335"/>
    <mergeCell ref="I337:BX337"/>
    <mergeCell ref="I336:BX336"/>
    <mergeCell ref="X315:BX315"/>
    <mergeCell ref="X316:BX316"/>
    <mergeCell ref="X317:BX317"/>
    <mergeCell ref="N318:BX318"/>
    <mergeCell ref="X319:BX319"/>
    <mergeCell ref="X320:BX320"/>
    <mergeCell ref="I325:BX325"/>
    <mergeCell ref="I326:BX326"/>
    <mergeCell ref="AW327:BX327"/>
    <mergeCell ref="AW328:BX328"/>
    <mergeCell ref="AW329:BX329"/>
    <mergeCell ref="AW330:BX330"/>
    <mergeCell ref="AW331:BX331"/>
    <mergeCell ref="AW332:BX332"/>
    <mergeCell ref="AE333:BX333"/>
    <mergeCell ref="I330:AV330"/>
    <mergeCell ref="I329:AV329"/>
    <mergeCell ref="AH328:AV328"/>
    <mergeCell ref="AW293:BX293"/>
    <mergeCell ref="AW294:BX294"/>
    <mergeCell ref="AW295:BX295"/>
    <mergeCell ref="AW304:BX304"/>
    <mergeCell ref="AW305:BX305"/>
    <mergeCell ref="AW306:BX306"/>
    <mergeCell ref="AW307:BX307"/>
    <mergeCell ref="AW308:BX308"/>
    <mergeCell ref="AW309:BX309"/>
    <mergeCell ref="AW296:BX296"/>
    <mergeCell ref="AW297:BX297"/>
    <mergeCell ref="AW298:BX298"/>
    <mergeCell ref="AW299:BX299"/>
    <mergeCell ref="AW300:BX300"/>
    <mergeCell ref="AW301:BX301"/>
    <mergeCell ref="AW302:BX302"/>
    <mergeCell ref="AW303:BX303"/>
    <mergeCell ref="R258:AV258"/>
    <mergeCell ref="R260:AV260"/>
    <mergeCell ref="R261:AV261"/>
    <mergeCell ref="R270:AV270"/>
    <mergeCell ref="R271:AV271"/>
    <mergeCell ref="H254:BX254"/>
    <mergeCell ref="R240:AG240"/>
    <mergeCell ref="X244:AV244"/>
    <mergeCell ref="R262:AV262"/>
    <mergeCell ref="AW244:BX244"/>
    <mergeCell ref="AW245:BX245"/>
    <mergeCell ref="AW246:BX246"/>
    <mergeCell ref="AW247:BX247"/>
    <mergeCell ref="BA248:BX248"/>
    <mergeCell ref="BA249:BX249"/>
    <mergeCell ref="BA250:BX250"/>
    <mergeCell ref="R251:BX251"/>
    <mergeCell ref="R257:AV257"/>
    <mergeCell ref="R249:AV249"/>
    <mergeCell ref="H269:Q269"/>
    <mergeCell ref="R269:AG269"/>
    <mergeCell ref="AH269:AV269"/>
    <mergeCell ref="X245:AV245"/>
    <mergeCell ref="R246:W246"/>
    <mergeCell ref="AW226:BX226"/>
    <mergeCell ref="AW227:BX227"/>
    <mergeCell ref="AW228:BX228"/>
    <mergeCell ref="AW229:BX229"/>
    <mergeCell ref="AW230:BX230"/>
    <mergeCell ref="AW231:BX231"/>
    <mergeCell ref="AW232:BX232"/>
    <mergeCell ref="AW233:BX233"/>
    <mergeCell ref="AW234:BX234"/>
    <mergeCell ref="N219:BX219"/>
    <mergeCell ref="AH220:BX220"/>
    <mergeCell ref="S221:BX221"/>
    <mergeCell ref="H213:BX213"/>
    <mergeCell ref="R214:BX215"/>
    <mergeCell ref="AW205:BX205"/>
    <mergeCell ref="AW206:BX206"/>
    <mergeCell ref="AW207:BX207"/>
    <mergeCell ref="AW198:BX198"/>
    <mergeCell ref="AW199:BX199"/>
    <mergeCell ref="AW200:BX200"/>
    <mergeCell ref="M200:AV200"/>
    <mergeCell ref="H186:BX187"/>
    <mergeCell ref="S188:BX190"/>
    <mergeCell ref="AH191:BX192"/>
    <mergeCell ref="S193:BX193"/>
    <mergeCell ref="AW171:BX171"/>
    <mergeCell ref="AW172:BX172"/>
    <mergeCell ref="AW173:BX173"/>
    <mergeCell ref="AW174:BX174"/>
    <mergeCell ref="AW175:BX175"/>
    <mergeCell ref="AW176:BX176"/>
    <mergeCell ref="AW177:BX177"/>
    <mergeCell ref="AW178:BX178"/>
    <mergeCell ref="AW179:BX179"/>
    <mergeCell ref="AW180:BX180"/>
    <mergeCell ref="H183:BX183"/>
    <mergeCell ref="H171:Q171"/>
    <mergeCell ref="H172:Q172"/>
    <mergeCell ref="R180:AG180"/>
    <mergeCell ref="AH180:AL180"/>
    <mergeCell ref="AM180:AV180"/>
    <mergeCell ref="R175:AG175"/>
    <mergeCell ref="AH173:AV173"/>
    <mergeCell ref="AM175:AV175"/>
    <mergeCell ref="AW97:BX97"/>
    <mergeCell ref="AW64:BX64"/>
    <mergeCell ref="AW67:BX67"/>
    <mergeCell ref="AW70:BX70"/>
    <mergeCell ref="AW59:BX59"/>
    <mergeCell ref="AW58:BX58"/>
    <mergeCell ref="AW57:BX57"/>
    <mergeCell ref="AW56:BX56"/>
    <mergeCell ref="AW55:BX55"/>
    <mergeCell ref="AW73:BX73"/>
    <mergeCell ref="AW72:BX72"/>
    <mergeCell ref="AW71:BX71"/>
    <mergeCell ref="AW69:BX69"/>
    <mergeCell ref="AW68:BX68"/>
    <mergeCell ref="AW66:BX66"/>
    <mergeCell ref="AW65:BX65"/>
  </mergeCells>
  <hyperlinks>
    <hyperlink ref="A7" location="'PIB D Pcorr'!A1" display="PIB D Pcorr"/>
    <hyperlink ref="A17" location="'PIB D Pctes'!A1" display="PIB D Pctes"/>
    <hyperlink ref="A92" location="'X M Pcorr'!A1" display="X M Pcorr"/>
    <hyperlink ref="A107" location="'X M Pctes'!A1" display="X M Pctes"/>
    <hyperlink ref="A137" location="'FBC Pcorr'!A1" display="FBC Pcorr"/>
    <hyperlink ref="A146" location="'FBC Pctes'!A1" display="FBC Pctes"/>
    <hyperlink ref="A47" location="'PIB O Pcorr'!A1" display="PIB O Pcorr"/>
    <hyperlink ref="A62" location="'PIB O Pctes'!A1" display="PIB O Pctes"/>
    <hyperlink ref="A366" location="'RA Pcorr'!A1" display="Remuneración de Asalariados (RA) Pcorr"/>
    <hyperlink ref="A155" location="'FBCF por Productos Pcorr'!A1" display="FBCF por Prodductos Pcorr"/>
    <hyperlink ref="A323" location="'MDO. TRABAJO'!A1" display="Mercado de Trabajo"/>
    <hyperlink ref="A393" location="'PR_paro reg'!Área_de_impresión" display="Paro Registrado (PR)"/>
    <hyperlink ref="A398" location="Benficiarios_PD!Área_de_impresión" display="Beneficiarios de Prestaciones por Desempleo (BPD)"/>
    <hyperlink ref="A403" location="Gasto_PD!Área_de_impresión" display="Prestaciones por Desempleo (PD)"/>
    <hyperlink ref="A276" location="'CUENTA DE LAS AAPP DETALLADA'!Área_de_impresión" display="Cuentas Públicas"/>
    <hyperlink ref="A224" location="Hogares!A1" display="Cuentas de los Hogares"/>
    <hyperlink ref="A27" location="'PIB D deflactor'!A1" display="PIB D Deflactor"/>
    <hyperlink ref="A37" location="'PIB Rentas'!A1" display="PIB Rentas"/>
    <hyperlink ref="A217" location="STOCK15!A1" display="STOCK de Capital"/>
    <hyperlink ref="A408" location="CLU!Área_de_impresión" display="Coste Laboral Unitario (CLU)"/>
    <hyperlink ref="A254" location="CoNFN!A1" display="Capacidad/Necesidad de Financiación (CoNFN)"/>
    <hyperlink ref="A237" location="RM!A1" display="Resto del Mundo (RM)"/>
    <hyperlink ref="A169" location="'FBCF por Productos Pctes'!A1" display="FBCF por Productos Pctes"/>
    <hyperlink ref="A313" location="POB!A1" display="Población"/>
    <hyperlink ref="A77" location="'PIB O Deflactor'!A1" display="PIB O Deflactor"/>
    <hyperlink ref="A183" location="'FBCF por Productos Deflactor'!A1" display="FBCF por Productos Deflactor"/>
    <hyperlink ref="A122" location="'X M Deflactor '!A1" display="X M Deflactor"/>
    <hyperlink ref="A196" location="'FBCF por Sectores Pcorr'!A1" display="FBCF por Sectores Pcorr"/>
    <hyperlink ref="A210" location="'FBCF por Sectores Deflactor'!A1" display="FBCF por Sectores Deflactor"/>
    <hyperlink ref="A203" location="'FBCF por Sectores Pctes'!A1" display="FBCF por Sectores Pctes"/>
    <hyperlink ref="A340" location="OCUPADOS!A1" display="Ocupados"/>
    <hyperlink ref="A353" location="ASALARIADOS!A1" display="Asalariados"/>
    <hyperlink ref="A380" location="'RA Pcorr'!A1" display="Remuneración de Asalariados (RA) Pcorr"/>
    <hyperlink ref="A420" location="GUCP!A1" display="Grado de Utilizción de la Capacidad Productiva (GUCP)"/>
    <hyperlink ref="A425" location="EPA!A1" display="EPA_oste Laboral Unitario (CLU)"/>
  </hyperlinks>
  <printOptions horizontalCentered="1"/>
  <pageMargins left="0.6692913385826772" right="0.94488188976377963" top="0.98425196850393704" bottom="1.1023622047244095" header="0.39370078740157483" footer="0.39370078740157483"/>
  <pageSetup paperSize="9" scale="47" fitToHeight="14" orientation="portrait" r:id="rId1"/>
  <headerFooter alignWithMargins="0">
    <oddHeader>&amp;CBDMACRO Versión MEYH</oddHeader>
    <oddFooter>&amp;R&amp;P de &amp;N</oddFooter>
  </headerFooter>
  <rowBreaks count="5" manualBreakCount="5">
    <brk id="121" max="6" man="1"/>
    <brk id="36" max="6" man="1"/>
    <brk id="275" max="6" man="1"/>
    <brk id="236" max="6" man="1"/>
    <brk id="322" max="6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FFFF00"/>
    <pageSetUpPr fitToPage="1"/>
  </sheetPr>
  <dimension ref="A1:T74"/>
  <sheetViews>
    <sheetView showGridLines="0" zoomScale="70" zoomScaleNormal="70" workbookViewId="0">
      <pane xSplit="1" ySplit="5" topLeftCell="Q39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9.28515625" defaultRowHeight="12.75"/>
  <cols>
    <col min="1" max="1" width="13" style="1" customWidth="1"/>
    <col min="2" max="10" width="15.5703125" style="1" customWidth="1"/>
    <col min="11" max="11" width="6" style="1" customWidth="1"/>
    <col min="12" max="19" width="15.5703125" style="1" customWidth="1"/>
    <col min="20" max="20" width="26.7109375" style="1" customWidth="1"/>
    <col min="21" max="16384" width="9.28515625" style="11"/>
  </cols>
  <sheetData>
    <row r="1" spans="1:20" ht="50.1" customHeight="1" thickTop="1" thickBot="1">
      <c r="A1" s="158" t="s">
        <v>135</v>
      </c>
      <c r="B1" s="774" t="s">
        <v>521</v>
      </c>
      <c r="C1" s="765"/>
      <c r="D1" s="765"/>
      <c r="E1" s="765"/>
      <c r="F1" s="765"/>
      <c r="G1" s="765"/>
      <c r="H1" s="765"/>
      <c r="I1" s="765"/>
      <c r="J1" s="766"/>
      <c r="K1" s="2"/>
      <c r="L1" s="1118" t="s">
        <v>521</v>
      </c>
      <c r="M1" s="1119"/>
      <c r="N1" s="1119"/>
      <c r="O1" s="1119"/>
      <c r="P1" s="1119"/>
      <c r="Q1" s="1119"/>
      <c r="R1" s="1119"/>
      <c r="S1" s="1119"/>
      <c r="T1" s="1120"/>
    </row>
    <row r="2" spans="1:20" ht="16.5" customHeight="1" thickTop="1" thickBot="1">
      <c r="B2" s="774" t="s">
        <v>243</v>
      </c>
      <c r="C2" s="775"/>
      <c r="D2" s="775"/>
      <c r="E2" s="775"/>
      <c r="F2" s="775"/>
      <c r="G2" s="775"/>
      <c r="H2" s="775"/>
      <c r="I2" s="775"/>
      <c r="J2" s="776"/>
      <c r="K2" s="2"/>
      <c r="L2" s="1118" t="s">
        <v>136</v>
      </c>
      <c r="M2" s="1119"/>
      <c r="N2" s="1119"/>
      <c r="O2" s="1119"/>
      <c r="P2" s="1119"/>
      <c r="Q2" s="1119"/>
      <c r="R2" s="1119"/>
      <c r="S2" s="1119"/>
      <c r="T2" s="1120"/>
    </row>
    <row r="3" spans="1:20" ht="14.25" thickTop="1" thickBot="1">
      <c r="B3" s="767"/>
      <c r="C3" s="213"/>
      <c r="D3" s="213"/>
      <c r="E3" s="213"/>
      <c r="F3" s="213"/>
      <c r="G3" s="213"/>
      <c r="H3" s="213"/>
      <c r="I3" s="213"/>
      <c r="K3" s="2"/>
      <c r="L3" s="767"/>
      <c r="M3" s="213"/>
      <c r="N3" s="213"/>
      <c r="O3" s="213"/>
      <c r="P3" s="213"/>
      <c r="Q3" s="213"/>
      <c r="R3" s="213"/>
      <c r="S3" s="213"/>
    </row>
    <row r="4" spans="1:20" s="779" customFormat="1" ht="106.15" customHeight="1" thickTop="1" thickBot="1">
      <c r="A4" s="777"/>
      <c r="B4" s="630" t="s">
        <v>949</v>
      </c>
      <c r="C4" s="631" t="s">
        <v>940</v>
      </c>
      <c r="D4" s="631" t="s">
        <v>950</v>
      </c>
      <c r="E4" s="631" t="s">
        <v>951</v>
      </c>
      <c r="F4" s="631" t="s">
        <v>952</v>
      </c>
      <c r="G4" s="631" t="s">
        <v>953</v>
      </c>
      <c r="H4" s="631" t="s">
        <v>954</v>
      </c>
      <c r="I4" s="631" t="s">
        <v>955</v>
      </c>
      <c r="J4" s="632" t="s">
        <v>956</v>
      </c>
      <c r="K4" s="778"/>
      <c r="L4" s="630" t="s">
        <v>949</v>
      </c>
      <c r="M4" s="631" t="s">
        <v>940</v>
      </c>
      <c r="N4" s="631" t="s">
        <v>952</v>
      </c>
      <c r="O4" s="631" t="s">
        <v>950</v>
      </c>
      <c r="P4" s="631" t="s">
        <v>951</v>
      </c>
      <c r="Q4" s="631" t="s">
        <v>953</v>
      </c>
      <c r="R4" s="631" t="s">
        <v>954</v>
      </c>
      <c r="S4" s="631" t="s">
        <v>955</v>
      </c>
      <c r="T4" s="632" t="s">
        <v>956</v>
      </c>
    </row>
    <row r="5" spans="1:20" s="220" customFormat="1" ht="40.15" customHeight="1" thickTop="1" thickBot="1">
      <c r="A5" s="62"/>
      <c r="B5" s="716" t="s">
        <v>16</v>
      </c>
      <c r="C5" s="716" t="s">
        <v>943</v>
      </c>
      <c r="D5" s="716" t="s">
        <v>957</v>
      </c>
      <c r="E5" s="716" t="s">
        <v>958</v>
      </c>
      <c r="F5" s="716" t="s">
        <v>959</v>
      </c>
      <c r="G5" s="716" t="s">
        <v>960</v>
      </c>
      <c r="H5" s="716" t="s">
        <v>961</v>
      </c>
      <c r="I5" s="716" t="s">
        <v>962</v>
      </c>
      <c r="J5" s="743" t="s">
        <v>963</v>
      </c>
      <c r="K5" s="381"/>
      <c r="L5" s="715" t="s">
        <v>16</v>
      </c>
      <c r="M5" s="716" t="s">
        <v>943</v>
      </c>
      <c r="N5" s="716" t="s">
        <v>959</v>
      </c>
      <c r="O5" s="716" t="s">
        <v>957</v>
      </c>
      <c r="P5" s="716" t="s">
        <v>958</v>
      </c>
      <c r="Q5" s="716" t="s">
        <v>960</v>
      </c>
      <c r="R5" s="716" t="s">
        <v>961</v>
      </c>
      <c r="S5" s="716" t="s">
        <v>962</v>
      </c>
      <c r="T5" s="717" t="s">
        <v>963</v>
      </c>
    </row>
    <row r="6" spans="1:20" ht="14.25" customHeight="1" thickTop="1">
      <c r="A6" s="39">
        <v>1954</v>
      </c>
      <c r="B6" s="44">
        <v>2.7307326483125496</v>
      </c>
      <c r="C6" s="10">
        <v>2.5706467718626635</v>
      </c>
      <c r="D6" s="503"/>
      <c r="E6" s="503"/>
      <c r="F6" s="10"/>
      <c r="G6" s="503"/>
      <c r="H6" s="503"/>
      <c r="I6" s="503"/>
      <c r="J6" s="720"/>
      <c r="K6" s="2"/>
      <c r="L6" s="721"/>
      <c r="M6" s="503"/>
      <c r="N6" s="503"/>
      <c r="O6" s="503"/>
      <c r="P6" s="503"/>
      <c r="Q6" s="503"/>
      <c r="R6" s="503"/>
      <c r="S6" s="503"/>
      <c r="T6" s="720"/>
    </row>
    <row r="7" spans="1:20" ht="14.25" customHeight="1">
      <c r="A7" s="39">
        <v>1955</v>
      </c>
      <c r="B7" s="44">
        <v>2.8715730880961203</v>
      </c>
      <c r="C7" s="10">
        <v>2.6541882018066802</v>
      </c>
      <c r="D7" s="10"/>
      <c r="E7" s="10"/>
      <c r="F7" s="10"/>
      <c r="G7" s="10"/>
      <c r="H7" s="10"/>
      <c r="I7" s="10"/>
      <c r="J7" s="43"/>
      <c r="K7" s="2"/>
      <c r="L7" s="44">
        <v>5.1576063248301773</v>
      </c>
      <c r="M7" s="10">
        <v>3.2498214402083558</v>
      </c>
      <c r="N7" s="10"/>
      <c r="O7" s="10"/>
      <c r="P7" s="10"/>
      <c r="Q7" s="10"/>
      <c r="R7" s="10"/>
      <c r="S7" s="10"/>
      <c r="T7" s="43"/>
    </row>
    <row r="8" spans="1:20" ht="14.1" customHeight="1">
      <c r="A8" s="39">
        <v>1956</v>
      </c>
      <c r="B8" s="44">
        <v>3.2508583825146555</v>
      </c>
      <c r="C8" s="10">
        <v>2.9502735992648641</v>
      </c>
      <c r="D8" s="10"/>
      <c r="E8" s="10"/>
      <c r="F8" s="10"/>
      <c r="G8" s="10"/>
      <c r="H8" s="10"/>
      <c r="I8" s="10"/>
      <c r="J8" s="43"/>
      <c r="K8" s="2"/>
      <c r="L8" s="44">
        <v>13.208275839846539</v>
      </c>
      <c r="M8" s="10">
        <v>11.155403270071096</v>
      </c>
      <c r="N8" s="10"/>
      <c r="O8" s="10"/>
      <c r="P8" s="10"/>
      <c r="Q8" s="10"/>
      <c r="R8" s="10"/>
      <c r="S8" s="10"/>
      <c r="T8" s="43"/>
    </row>
    <row r="9" spans="1:20" ht="14.25" customHeight="1">
      <c r="A9" s="39">
        <v>1957</v>
      </c>
      <c r="B9" s="44">
        <v>3.8164001975357209</v>
      </c>
      <c r="C9" s="10">
        <v>3.4142358789950302</v>
      </c>
      <c r="D9" s="10"/>
      <c r="E9" s="10"/>
      <c r="F9" s="10"/>
      <c r="G9" s="10"/>
      <c r="H9" s="10"/>
      <c r="I9" s="10"/>
      <c r="J9" s="43"/>
      <c r="K9" s="2"/>
      <c r="L9" s="44">
        <v>17.396691841851265</v>
      </c>
      <c r="M9" s="10">
        <v>15.726076383077636</v>
      </c>
      <c r="N9" s="10"/>
      <c r="O9" s="10"/>
      <c r="P9" s="10"/>
      <c r="Q9" s="10"/>
      <c r="R9" s="10"/>
      <c r="S9" s="10"/>
      <c r="T9" s="43"/>
    </row>
    <row r="10" spans="1:20" ht="14.25" customHeight="1">
      <c r="A10" s="39">
        <v>1958</v>
      </c>
      <c r="B10" s="44">
        <v>4.1438564929804089</v>
      </c>
      <c r="C10" s="10">
        <v>3.5682819538034005</v>
      </c>
      <c r="D10" s="10"/>
      <c r="E10" s="10"/>
      <c r="F10" s="10"/>
      <c r="G10" s="10"/>
      <c r="H10" s="10"/>
      <c r="I10" s="10"/>
      <c r="J10" s="43"/>
      <c r="K10" s="2"/>
      <c r="L10" s="44">
        <v>8.5802399773516669</v>
      </c>
      <c r="M10" s="10">
        <v>4.5118755782542319</v>
      </c>
      <c r="N10" s="10"/>
      <c r="O10" s="10"/>
      <c r="P10" s="10"/>
      <c r="Q10" s="10"/>
      <c r="R10" s="10"/>
      <c r="S10" s="10"/>
      <c r="T10" s="43"/>
    </row>
    <row r="11" spans="1:20" ht="14.25" customHeight="1">
      <c r="A11" s="39">
        <v>1959</v>
      </c>
      <c r="B11" s="44">
        <v>3.7612933697301654</v>
      </c>
      <c r="C11" s="10">
        <v>3.8083192608560799</v>
      </c>
      <c r="D11" s="10"/>
      <c r="E11" s="10"/>
      <c r="F11" s="10"/>
      <c r="G11" s="10"/>
      <c r="H11" s="10"/>
      <c r="I11" s="10"/>
      <c r="J11" s="43"/>
      <c r="K11" s="2"/>
      <c r="L11" s="44">
        <v>-9.2320553064107358</v>
      </c>
      <c r="M11" s="10">
        <v>6.7269714153845195</v>
      </c>
      <c r="N11" s="10"/>
      <c r="O11" s="10"/>
      <c r="P11" s="10"/>
      <c r="Q11" s="10"/>
      <c r="R11" s="10"/>
      <c r="S11" s="10"/>
      <c r="T11" s="43"/>
    </row>
    <row r="12" spans="1:20" ht="14.25" customHeight="1">
      <c r="A12" s="39">
        <v>1960</v>
      </c>
      <c r="B12" s="44">
        <v>3.5684652538278523</v>
      </c>
      <c r="C12" s="10">
        <v>3.6808623194335568</v>
      </c>
      <c r="D12" s="10"/>
      <c r="E12" s="10"/>
      <c r="F12" s="10"/>
      <c r="G12" s="10"/>
      <c r="H12" s="10"/>
      <c r="I12" s="10"/>
      <c r="J12" s="43"/>
      <c r="K12" s="2"/>
      <c r="L12" s="44">
        <v>-5.1266438681475845</v>
      </c>
      <c r="M12" s="10">
        <v>-3.3468029514382658</v>
      </c>
      <c r="N12" s="10"/>
      <c r="O12" s="10"/>
      <c r="P12" s="10"/>
      <c r="Q12" s="10"/>
      <c r="R12" s="10"/>
      <c r="S12" s="10"/>
      <c r="T12" s="43"/>
    </row>
    <row r="13" spans="1:20" ht="14.25" customHeight="1">
      <c r="A13" s="39">
        <v>1961</v>
      </c>
      <c r="B13" s="44">
        <v>4.0021061905790134</v>
      </c>
      <c r="C13" s="10">
        <v>3.6199222165657234</v>
      </c>
      <c r="D13" s="10"/>
      <c r="E13" s="10"/>
      <c r="F13" s="10"/>
      <c r="G13" s="10"/>
      <c r="H13" s="10"/>
      <c r="I13" s="10"/>
      <c r="J13" s="43"/>
      <c r="K13" s="2"/>
      <c r="L13" s="44">
        <v>12.152029119129004</v>
      </c>
      <c r="M13" s="10">
        <v>-1.6555931077914199</v>
      </c>
      <c r="N13" s="10"/>
      <c r="O13" s="10"/>
      <c r="P13" s="10"/>
      <c r="Q13" s="10"/>
      <c r="R13" s="10"/>
      <c r="S13" s="10"/>
      <c r="T13" s="43"/>
    </row>
    <row r="14" spans="1:20" ht="14.25" customHeight="1">
      <c r="A14" s="39">
        <v>1962</v>
      </c>
      <c r="B14" s="44">
        <v>4.5443250107014652</v>
      </c>
      <c r="C14" s="10">
        <v>3.7626941237784712</v>
      </c>
      <c r="D14" s="10"/>
      <c r="E14" s="10"/>
      <c r="F14" s="10"/>
      <c r="G14" s="10"/>
      <c r="H14" s="10"/>
      <c r="I14" s="10"/>
      <c r="J14" s="43"/>
      <c r="K14" s="2"/>
      <c r="L14" s="44">
        <v>13.548336658303551</v>
      </c>
      <c r="M14" s="10">
        <v>3.9440600839262707</v>
      </c>
      <c r="N14" s="10"/>
      <c r="O14" s="10"/>
      <c r="P14" s="10"/>
      <c r="Q14" s="10"/>
      <c r="R14" s="10"/>
      <c r="S14" s="10"/>
      <c r="T14" s="43"/>
    </row>
    <row r="15" spans="1:20" ht="14.25" customHeight="1">
      <c r="A15" s="39">
        <v>1963</v>
      </c>
      <c r="B15" s="44">
        <v>4.8678507190299438</v>
      </c>
      <c r="C15" s="10">
        <v>4.0788310838657269</v>
      </c>
      <c r="D15" s="10"/>
      <c r="E15" s="10"/>
      <c r="F15" s="10"/>
      <c r="G15" s="10"/>
      <c r="H15" s="10"/>
      <c r="I15" s="10"/>
      <c r="J15" s="43"/>
      <c r="K15" s="2"/>
      <c r="L15" s="44">
        <v>7.1193347211435221</v>
      </c>
      <c r="M15" s="10">
        <v>8.4018777420523669</v>
      </c>
      <c r="N15" s="10"/>
      <c r="O15" s="10"/>
      <c r="P15" s="10"/>
      <c r="Q15" s="10"/>
      <c r="R15" s="10"/>
      <c r="S15" s="10"/>
      <c r="T15" s="43"/>
    </row>
    <row r="16" spans="1:20" ht="14.25" customHeight="1" thickBot="1">
      <c r="A16" s="39">
        <v>1964</v>
      </c>
      <c r="B16" s="723">
        <v>4.8092374589670914</v>
      </c>
      <c r="C16" s="702">
        <v>4.3201789684831171</v>
      </c>
      <c r="D16" s="702">
        <v>2.8264025192463085</v>
      </c>
      <c r="E16" s="702">
        <v>3.1779933180495092</v>
      </c>
      <c r="F16" s="702">
        <v>8.7023822386448746</v>
      </c>
      <c r="G16" s="702"/>
      <c r="H16" s="702"/>
      <c r="I16" s="702"/>
      <c r="J16" s="724">
        <v>7.5893196705614105</v>
      </c>
      <c r="K16" s="704"/>
      <c r="L16" s="723">
        <v>-1.2040891030966727</v>
      </c>
      <c r="M16" s="702">
        <v>5.917084567979991</v>
      </c>
      <c r="N16" s="702"/>
      <c r="O16" s="702"/>
      <c r="P16" s="702"/>
      <c r="Q16" s="702"/>
      <c r="R16" s="702"/>
      <c r="S16" s="702"/>
      <c r="T16" s="724"/>
    </row>
    <row r="17" spans="1:20" ht="14.25" customHeight="1">
      <c r="A17" s="39">
        <v>1965</v>
      </c>
      <c r="B17" s="44">
        <v>5.0956335662912933</v>
      </c>
      <c r="C17" s="10">
        <v>4.5445503706274808</v>
      </c>
      <c r="D17" s="10">
        <v>3.0176245657310181</v>
      </c>
      <c r="E17" s="10">
        <v>3.4388846909402213</v>
      </c>
      <c r="F17" s="10">
        <v>8.5993083194957265</v>
      </c>
      <c r="G17" s="10"/>
      <c r="H17" s="10"/>
      <c r="I17" s="10"/>
      <c r="J17" s="43">
        <v>7.631929182943213</v>
      </c>
      <c r="K17" s="2"/>
      <c r="L17" s="44">
        <v>5.9551251059604127</v>
      </c>
      <c r="M17" s="10">
        <v>5.1935672985127246</v>
      </c>
      <c r="N17" s="10">
        <v>-1.1844333691920061</v>
      </c>
      <c r="O17" s="10">
        <v>6.7655631207016231</v>
      </c>
      <c r="P17" s="10">
        <v>8.2093115617635668</v>
      </c>
      <c r="Q17" s="10"/>
      <c r="R17" s="10"/>
      <c r="S17" s="10"/>
      <c r="T17" s="43">
        <v>0.56144047465918057</v>
      </c>
    </row>
    <row r="18" spans="1:20" ht="14.25" customHeight="1">
      <c r="A18" s="39">
        <v>1966</v>
      </c>
      <c r="B18" s="44">
        <v>5.2718460609136475</v>
      </c>
      <c r="C18" s="10">
        <v>4.709911269944735</v>
      </c>
      <c r="D18" s="10">
        <v>3.1821028029768312</v>
      </c>
      <c r="E18" s="10">
        <v>3.6527810923483282</v>
      </c>
      <c r="F18" s="10">
        <v>8.5761235224823125</v>
      </c>
      <c r="G18" s="10"/>
      <c r="H18" s="10"/>
      <c r="I18" s="10"/>
      <c r="J18" s="43">
        <v>7.6514177158738539</v>
      </c>
      <c r="K18" s="2"/>
      <c r="L18" s="44">
        <v>3.4581076588402482</v>
      </c>
      <c r="M18" s="10">
        <v>3.6386635823429714</v>
      </c>
      <c r="N18" s="10">
        <v>-0.2696123473192702</v>
      </c>
      <c r="O18" s="10">
        <v>5.4505865015043176</v>
      </c>
      <c r="P18" s="10">
        <v>6.2199352589989099</v>
      </c>
      <c r="Q18" s="10"/>
      <c r="R18" s="10"/>
      <c r="S18" s="10"/>
      <c r="T18" s="43">
        <v>0.25535526422593158</v>
      </c>
    </row>
    <row r="19" spans="1:20" ht="14.25" customHeight="1">
      <c r="A19" s="39">
        <v>1967</v>
      </c>
      <c r="B19" s="44">
        <v>5.4094775398348265</v>
      </c>
      <c r="C19" s="10">
        <v>5.1228585136298195</v>
      </c>
      <c r="D19" s="10">
        <v>3.5831839598330606</v>
      </c>
      <c r="E19" s="10">
        <v>4.1953456701587442</v>
      </c>
      <c r="F19" s="10">
        <v>9.6243044258418475</v>
      </c>
      <c r="G19" s="10"/>
      <c r="H19" s="10"/>
      <c r="I19" s="10"/>
      <c r="J19" s="43">
        <v>8.296063756295073</v>
      </c>
      <c r="K19" s="2"/>
      <c r="L19" s="44">
        <v>2.6106885013506442</v>
      </c>
      <c r="M19" s="10">
        <v>8.7676225732789668</v>
      </c>
      <c r="N19" s="10">
        <v>12.222082629893659</v>
      </c>
      <c r="O19" s="10">
        <v>12.604280304238479</v>
      </c>
      <c r="P19" s="10">
        <v>14.853465458057546</v>
      </c>
      <c r="Q19" s="10"/>
      <c r="R19" s="10"/>
      <c r="S19" s="10"/>
      <c r="T19" s="43">
        <v>8.4251842515906219</v>
      </c>
    </row>
    <row r="20" spans="1:20" ht="14.25" customHeight="1">
      <c r="A20" s="39">
        <v>1968</v>
      </c>
      <c r="B20" s="44">
        <v>5.5634257060598937</v>
      </c>
      <c r="C20" s="10">
        <v>5.3965174659132931</v>
      </c>
      <c r="D20" s="10">
        <v>3.892030478054282</v>
      </c>
      <c r="E20" s="10">
        <v>4.5895837366381311</v>
      </c>
      <c r="F20" s="10">
        <v>9.9937193178271748</v>
      </c>
      <c r="G20" s="10"/>
      <c r="H20" s="10"/>
      <c r="I20" s="10"/>
      <c r="J20" s="43">
        <v>9.1158288135931489</v>
      </c>
      <c r="K20" s="2"/>
      <c r="L20" s="44">
        <v>2.8458971331595251</v>
      </c>
      <c r="M20" s="10">
        <v>5.3419190000149275</v>
      </c>
      <c r="N20" s="10">
        <v>3.8383541878977301</v>
      </c>
      <c r="O20" s="10">
        <v>8.6193319037856533</v>
      </c>
      <c r="P20" s="10">
        <v>9.3970341772688712</v>
      </c>
      <c r="Q20" s="10"/>
      <c r="R20" s="10"/>
      <c r="S20" s="10"/>
      <c r="T20" s="43">
        <v>9.8813736415180884</v>
      </c>
    </row>
    <row r="21" spans="1:20" ht="14.25" customHeight="1">
      <c r="A21" s="39">
        <v>1969</v>
      </c>
      <c r="B21" s="44">
        <v>6.1505973031871539</v>
      </c>
      <c r="C21" s="10">
        <v>5.6002175907068565</v>
      </c>
      <c r="D21" s="10">
        <v>3.9349891122770133</v>
      </c>
      <c r="E21" s="10">
        <v>4.6579490469025018</v>
      </c>
      <c r="F21" s="10">
        <v>10.633198339282627</v>
      </c>
      <c r="G21" s="10"/>
      <c r="H21" s="10"/>
      <c r="I21" s="10"/>
      <c r="J21" s="43">
        <v>9.1281368928468218</v>
      </c>
      <c r="K21" s="2"/>
      <c r="L21" s="44">
        <v>10.554137471229108</v>
      </c>
      <c r="M21" s="10">
        <v>3.7746588625019895</v>
      </c>
      <c r="N21" s="10">
        <v>6.3988091031806915</v>
      </c>
      <c r="O21" s="10">
        <v>1.1037589367544509</v>
      </c>
      <c r="P21" s="10">
        <v>1.4895753991504224</v>
      </c>
      <c r="Q21" s="10"/>
      <c r="R21" s="10"/>
      <c r="S21" s="10"/>
      <c r="T21" s="43">
        <v>0.1350187624774124</v>
      </c>
    </row>
    <row r="22" spans="1:20" ht="14.25" customHeight="1">
      <c r="A22" s="39">
        <v>1970</v>
      </c>
      <c r="B22" s="44">
        <v>6.2502237122671902</v>
      </c>
      <c r="C22" s="10">
        <v>6.072988300475517</v>
      </c>
      <c r="D22" s="10">
        <v>4.2423695414970171</v>
      </c>
      <c r="E22" s="10">
        <v>5.0725122929292965</v>
      </c>
      <c r="F22" s="10">
        <v>11.38957303082975</v>
      </c>
      <c r="G22" s="10"/>
      <c r="H22" s="10"/>
      <c r="I22" s="10"/>
      <c r="J22" s="43">
        <v>9.4951244393855596</v>
      </c>
      <c r="K22" s="2"/>
      <c r="L22" s="44">
        <v>1.6197842936069184</v>
      </c>
      <c r="M22" s="10">
        <v>8.4420060847847811</v>
      </c>
      <c r="N22" s="10">
        <v>7.1133319196428291</v>
      </c>
      <c r="O22" s="10">
        <v>7.8114683535206897</v>
      </c>
      <c r="P22" s="10">
        <v>8.9001241072500736</v>
      </c>
      <c r="Q22" s="10"/>
      <c r="R22" s="10"/>
      <c r="S22" s="10"/>
      <c r="T22" s="43">
        <v>4.0203992429859836</v>
      </c>
    </row>
    <row r="23" spans="1:20" ht="14.25" customHeight="1">
      <c r="A23" s="39">
        <v>1971</v>
      </c>
      <c r="B23" s="44">
        <v>6.6691787393284656</v>
      </c>
      <c r="C23" s="10">
        <v>6.4498455391914744</v>
      </c>
      <c r="D23" s="10">
        <v>4.653361669603898</v>
      </c>
      <c r="E23" s="10">
        <v>5.4469156467734967</v>
      </c>
      <c r="F23" s="10">
        <v>11.383935794717591</v>
      </c>
      <c r="G23" s="10"/>
      <c r="H23" s="10"/>
      <c r="I23" s="10"/>
      <c r="J23" s="43">
        <v>10.023273568954107</v>
      </c>
      <c r="K23" s="2"/>
      <c r="L23" s="44">
        <v>6.7030405045982677</v>
      </c>
      <c r="M23" s="10">
        <v>6.205466239519164</v>
      </c>
      <c r="N23" s="10">
        <v>-4.9494709739339449E-2</v>
      </c>
      <c r="O23" s="10">
        <v>9.6877965035043303</v>
      </c>
      <c r="P23" s="10">
        <v>7.3810240808305227</v>
      </c>
      <c r="Q23" s="10"/>
      <c r="R23" s="10"/>
      <c r="S23" s="10"/>
      <c r="T23" s="43">
        <v>5.5623191980275211</v>
      </c>
    </row>
    <row r="24" spans="1:20" ht="14.25" customHeight="1">
      <c r="A24" s="39">
        <v>1972</v>
      </c>
      <c r="B24" s="44">
        <v>7.1989396081361265</v>
      </c>
      <c r="C24" s="10">
        <v>6.9620457490618435</v>
      </c>
      <c r="D24" s="10">
        <v>4.9625931391601963</v>
      </c>
      <c r="E24" s="10">
        <v>5.808652791031756</v>
      </c>
      <c r="F24" s="10">
        <v>12.411500312533414</v>
      </c>
      <c r="G24" s="10"/>
      <c r="H24" s="10"/>
      <c r="I24" s="10"/>
      <c r="J24" s="43">
        <v>10.618241641793382</v>
      </c>
      <c r="K24" s="2"/>
      <c r="L24" s="44">
        <v>7.9434198649323218</v>
      </c>
      <c r="M24" s="10">
        <v>7.9412786981961858</v>
      </c>
      <c r="N24" s="10">
        <v>9.0264433702501812</v>
      </c>
      <c r="O24" s="10">
        <v>6.6453349537866524</v>
      </c>
      <c r="P24" s="10">
        <v>6.6411372548524028</v>
      </c>
      <c r="Q24" s="10"/>
      <c r="R24" s="10"/>
      <c r="S24" s="10"/>
      <c r="T24" s="43">
        <v>5.9358658500763495</v>
      </c>
    </row>
    <row r="25" spans="1:20" ht="14.25" customHeight="1">
      <c r="A25" s="39">
        <v>1973</v>
      </c>
      <c r="B25" s="44">
        <v>8.1001471869474244</v>
      </c>
      <c r="C25" s="10">
        <v>7.8968063753332913</v>
      </c>
      <c r="D25" s="10">
        <v>5.9861790287912955</v>
      </c>
      <c r="E25" s="10">
        <v>6.4458770442974709</v>
      </c>
      <c r="F25" s="10">
        <v>12.986865470223025</v>
      </c>
      <c r="G25" s="10"/>
      <c r="H25" s="10"/>
      <c r="I25" s="10"/>
      <c r="J25" s="43">
        <v>11.57882569627621</v>
      </c>
      <c r="K25" s="2"/>
      <c r="L25" s="44">
        <v>12.51861562767893</v>
      </c>
      <c r="M25" s="10">
        <v>13.426522317774324</v>
      </c>
      <c r="N25" s="10">
        <v>4.635742200389692</v>
      </c>
      <c r="O25" s="10">
        <v>20.626028790349672</v>
      </c>
      <c r="P25" s="10">
        <v>10.970258960038958</v>
      </c>
      <c r="Q25" s="10"/>
      <c r="R25" s="10"/>
      <c r="S25" s="10"/>
      <c r="T25" s="43">
        <v>9.0465454346223559</v>
      </c>
    </row>
    <row r="26" spans="1:20" ht="14.25" customHeight="1">
      <c r="A26" s="39">
        <v>1974</v>
      </c>
      <c r="B26" s="44">
        <v>10.286745569710311</v>
      </c>
      <c r="C26" s="10">
        <v>9.5341999688886716</v>
      </c>
      <c r="D26" s="10">
        <v>7.4876966881220408</v>
      </c>
      <c r="E26" s="10">
        <v>7.8850637862278585</v>
      </c>
      <c r="F26" s="10">
        <v>14.898889757898463</v>
      </c>
      <c r="G26" s="10"/>
      <c r="H26" s="10"/>
      <c r="I26" s="10"/>
      <c r="J26" s="43">
        <v>13.298151662723326</v>
      </c>
      <c r="K26" s="2"/>
      <c r="L26" s="44">
        <v>26.994551238357388</v>
      </c>
      <c r="M26" s="10">
        <v>20.734883391214876</v>
      </c>
      <c r="N26" s="10">
        <v>14.722754247816216</v>
      </c>
      <c r="O26" s="10">
        <v>25.083073060611838</v>
      </c>
      <c r="P26" s="10">
        <v>22.327244718445339</v>
      </c>
      <c r="Q26" s="10"/>
      <c r="R26" s="10"/>
      <c r="S26" s="10"/>
      <c r="T26" s="43">
        <v>14.848880288439403</v>
      </c>
    </row>
    <row r="27" spans="1:20" ht="14.25" customHeight="1">
      <c r="A27" s="39">
        <v>1975</v>
      </c>
      <c r="B27" s="44">
        <v>11.995717340574696</v>
      </c>
      <c r="C27" s="10">
        <v>11.102844728678098</v>
      </c>
      <c r="D27" s="10">
        <v>9.2887608640358188</v>
      </c>
      <c r="E27" s="10">
        <v>8.7439185763081895</v>
      </c>
      <c r="F27" s="10">
        <v>15.695000557148916</v>
      </c>
      <c r="G27" s="10"/>
      <c r="H27" s="10"/>
      <c r="I27" s="10"/>
      <c r="J27" s="43">
        <v>15.614559211073594</v>
      </c>
      <c r="K27" s="2"/>
      <c r="L27" s="44">
        <v>16.613337612787028</v>
      </c>
      <c r="M27" s="10">
        <v>16.452820004909885</v>
      </c>
      <c r="N27" s="10">
        <v>5.3434236522785561</v>
      </c>
      <c r="O27" s="10">
        <v>24.053647615973283</v>
      </c>
      <c r="P27" s="10">
        <v>10.892173016791773</v>
      </c>
      <c r="Q27" s="10"/>
      <c r="R27" s="10"/>
      <c r="S27" s="10"/>
      <c r="T27" s="43">
        <v>17.4190188764616</v>
      </c>
    </row>
    <row r="28" spans="1:20" ht="14.25" customHeight="1">
      <c r="A28" s="39">
        <v>1976</v>
      </c>
      <c r="B28" s="44">
        <v>13.836161388098143</v>
      </c>
      <c r="C28" s="10">
        <v>12.786928174250118</v>
      </c>
      <c r="D28" s="10">
        <v>11.073427115317374</v>
      </c>
      <c r="E28" s="10">
        <v>10.069815067547587</v>
      </c>
      <c r="F28" s="10">
        <v>15.554445872824402</v>
      </c>
      <c r="G28" s="10"/>
      <c r="H28" s="10"/>
      <c r="I28" s="10"/>
      <c r="J28" s="43">
        <v>18.240589961179747</v>
      </c>
      <c r="K28" s="2"/>
      <c r="L28" s="44">
        <v>15.342509291197359</v>
      </c>
      <c r="M28" s="10">
        <v>15.168035640650857</v>
      </c>
      <c r="N28" s="10">
        <v>-0.895537937782942</v>
      </c>
      <c r="O28" s="10">
        <v>19.213178995611969</v>
      </c>
      <c r="P28" s="10">
        <v>15.163641789070859</v>
      </c>
      <c r="Q28" s="10"/>
      <c r="R28" s="10"/>
      <c r="S28" s="10"/>
      <c r="T28" s="43">
        <v>16.817834654236119</v>
      </c>
    </row>
    <row r="29" spans="1:20" ht="14.25" customHeight="1">
      <c r="A29" s="39">
        <v>1977</v>
      </c>
      <c r="B29" s="44">
        <v>16.460999182836925</v>
      </c>
      <c r="C29" s="10">
        <v>15.757811919354969</v>
      </c>
      <c r="D29" s="10">
        <v>13.96476837969759</v>
      </c>
      <c r="E29" s="10">
        <v>12.405258579285489</v>
      </c>
      <c r="F29" s="10">
        <v>18.684998415925904</v>
      </c>
      <c r="G29" s="10"/>
      <c r="H29" s="10"/>
      <c r="I29" s="10"/>
      <c r="J29" s="43">
        <v>22.049115591352862</v>
      </c>
      <c r="K29" s="2"/>
      <c r="L29" s="44">
        <v>18.970852688930528</v>
      </c>
      <c r="M29" s="10">
        <v>23.233756416083693</v>
      </c>
      <c r="N29" s="10">
        <v>20.126416387297819</v>
      </c>
      <c r="O29" s="10">
        <v>26.110627128079923</v>
      </c>
      <c r="P29" s="10">
        <v>23.192516407420747</v>
      </c>
      <c r="Q29" s="10"/>
      <c r="R29" s="10"/>
      <c r="S29" s="10"/>
      <c r="T29" s="43">
        <v>20.879399395954579</v>
      </c>
    </row>
    <row r="30" spans="1:20" ht="14.25" customHeight="1">
      <c r="A30" s="39">
        <v>1978</v>
      </c>
      <c r="B30" s="44">
        <v>19.07495900357226</v>
      </c>
      <c r="C30" s="10">
        <v>18.881828778139631</v>
      </c>
      <c r="D30" s="10">
        <v>17.378286501817168</v>
      </c>
      <c r="E30" s="10">
        <v>14.676237867588002</v>
      </c>
      <c r="F30" s="10">
        <v>22.197155465297861</v>
      </c>
      <c r="G30" s="10"/>
      <c r="H30" s="10"/>
      <c r="I30" s="10"/>
      <c r="J30" s="43">
        <v>25.66964219582653</v>
      </c>
      <c r="K30" s="2"/>
      <c r="L30" s="44">
        <v>15.879715390914928</v>
      </c>
      <c r="M30" s="10">
        <v>19.825194479872565</v>
      </c>
      <c r="N30" s="10">
        <v>18.79666763245973</v>
      </c>
      <c r="O30" s="10">
        <v>24.443786171793992</v>
      </c>
      <c r="P30" s="10">
        <v>18.306585661137543</v>
      </c>
      <c r="Q30" s="10"/>
      <c r="R30" s="10"/>
      <c r="S30" s="10"/>
      <c r="T30" s="43">
        <v>16.42028039389276</v>
      </c>
    </row>
    <row r="31" spans="1:20" ht="14.25" customHeight="1">
      <c r="A31" s="39">
        <v>1979</v>
      </c>
      <c r="B31" s="44">
        <v>22.78613439020193</v>
      </c>
      <c r="C31" s="10">
        <v>22.025134152592027</v>
      </c>
      <c r="D31" s="10">
        <v>21.690887408676421</v>
      </c>
      <c r="E31" s="10">
        <v>17.187556371248096</v>
      </c>
      <c r="F31" s="10">
        <v>24.843268783689474</v>
      </c>
      <c r="G31" s="10"/>
      <c r="H31" s="10"/>
      <c r="I31" s="10"/>
      <c r="J31" s="43">
        <v>28.150616589852952</v>
      </c>
      <c r="K31" s="2"/>
      <c r="L31" s="44">
        <v>19.455745021180171</v>
      </c>
      <c r="M31" s="10">
        <v>16.647250705353002</v>
      </c>
      <c r="N31" s="10">
        <v>11.920956820473872</v>
      </c>
      <c r="O31" s="10">
        <v>24.816030662219223</v>
      </c>
      <c r="P31" s="10">
        <v>17.11145953287021</v>
      </c>
      <c r="Q31" s="10"/>
      <c r="R31" s="10"/>
      <c r="S31" s="10"/>
      <c r="T31" s="43">
        <v>9.6650135405073492</v>
      </c>
    </row>
    <row r="32" spans="1:20" ht="14.25" customHeight="1" thickBot="1">
      <c r="A32" s="39">
        <v>1980</v>
      </c>
      <c r="B32" s="723">
        <v>26.951488459987228</v>
      </c>
      <c r="C32" s="702">
        <v>25.814555013501295</v>
      </c>
      <c r="D32" s="702">
        <v>25.380621813087739</v>
      </c>
      <c r="E32" s="702">
        <v>20.828893397652038</v>
      </c>
      <c r="F32" s="702">
        <v>29.251729012084805</v>
      </c>
      <c r="G32" s="702">
        <v>32.823503329227712</v>
      </c>
      <c r="H32" s="702">
        <v>50.092286312007715</v>
      </c>
      <c r="I32" s="702">
        <v>29.626101728730493</v>
      </c>
      <c r="J32" s="724">
        <v>31.806388602333342</v>
      </c>
      <c r="K32" s="704"/>
      <c r="L32" s="723">
        <v>18.2802137407581</v>
      </c>
      <c r="M32" s="702">
        <v>17.204984245071266</v>
      </c>
      <c r="N32" s="702">
        <v>17.745089290704151</v>
      </c>
      <c r="O32" s="702">
        <v>17.010527669492269</v>
      </c>
      <c r="P32" s="702">
        <v>21.18589139579661</v>
      </c>
      <c r="Q32" s="702"/>
      <c r="R32" s="702"/>
      <c r="S32" s="702"/>
      <c r="T32" s="724">
        <v>12.986472252967051</v>
      </c>
    </row>
    <row r="33" spans="1:20" ht="14.25" customHeight="1">
      <c r="A33" s="39">
        <v>1981</v>
      </c>
      <c r="B33" s="44">
        <v>29.367877128788365</v>
      </c>
      <c r="C33" s="10">
        <v>29.611375425250674</v>
      </c>
      <c r="D33" s="10">
        <v>28.8444881829518</v>
      </c>
      <c r="E33" s="10">
        <v>24.309405231109416</v>
      </c>
      <c r="F33" s="10">
        <v>35.02357503796857</v>
      </c>
      <c r="G33" s="10">
        <v>37.265162147605878</v>
      </c>
      <c r="H33" s="10">
        <v>57.578260594604188</v>
      </c>
      <c r="I33" s="10">
        <v>32.465698701921546</v>
      </c>
      <c r="J33" s="43">
        <v>35.695515514752593</v>
      </c>
      <c r="K33" s="2"/>
      <c r="L33" s="44">
        <v>8.9656965417274073</v>
      </c>
      <c r="M33" s="10">
        <v>14.708060664859811</v>
      </c>
      <c r="N33" s="10">
        <v>19.73164055874863</v>
      </c>
      <c r="O33" s="10">
        <v>13.647681271850832</v>
      </c>
      <c r="P33" s="10">
        <v>16.710017988040214</v>
      </c>
      <c r="Q33" s="10">
        <v>13.531946221057666</v>
      </c>
      <c r="R33" s="10">
        <v>14.944365357909394</v>
      </c>
      <c r="S33" s="10">
        <v>9.5847810123371744</v>
      </c>
      <c r="T33" s="43">
        <v>12.227502345657504</v>
      </c>
    </row>
    <row r="34" spans="1:20" ht="14.25" customHeight="1">
      <c r="A34" s="39">
        <v>1982</v>
      </c>
      <c r="B34" s="44">
        <v>33.192080162675062</v>
      </c>
      <c r="C34" s="10">
        <v>33.334443288568849</v>
      </c>
      <c r="D34" s="10">
        <v>32.699682876206836</v>
      </c>
      <c r="E34" s="10">
        <v>27.252467664863968</v>
      </c>
      <c r="F34" s="10">
        <v>41.067247659952862</v>
      </c>
      <c r="G34" s="10">
        <v>41.865672535494184</v>
      </c>
      <c r="H34" s="10">
        <v>67.708966983922977</v>
      </c>
      <c r="I34" s="10">
        <v>34.759313571942101</v>
      </c>
      <c r="J34" s="43">
        <v>39.654722044242391</v>
      </c>
      <c r="K34" s="2"/>
      <c r="L34" s="44">
        <v>13.021721035934043</v>
      </c>
      <c r="M34" s="10">
        <v>12.573100066616227</v>
      </c>
      <c r="N34" s="10">
        <v>17.25601288684102</v>
      </c>
      <c r="O34" s="10">
        <v>13.365446697485872</v>
      </c>
      <c r="P34" s="10">
        <v>12.106682190596075</v>
      </c>
      <c r="Q34" s="10">
        <v>12.34533844148018</v>
      </c>
      <c r="R34" s="10">
        <v>17.594672511291808</v>
      </c>
      <c r="S34" s="10">
        <v>7.0647328156372202</v>
      </c>
      <c r="T34" s="43">
        <v>11.091607649855906</v>
      </c>
    </row>
    <row r="35" spans="1:20" ht="14.25" customHeight="1">
      <c r="A35" s="39">
        <v>1983</v>
      </c>
      <c r="B35" s="44">
        <v>36.924001620213438</v>
      </c>
      <c r="C35" s="10">
        <v>37.418853610668151</v>
      </c>
      <c r="D35" s="10">
        <v>35.424364309279149</v>
      </c>
      <c r="E35" s="10">
        <v>31.265586498558445</v>
      </c>
      <c r="F35" s="10">
        <v>46.693881314112986</v>
      </c>
      <c r="G35" s="10">
        <v>48.9337378931762</v>
      </c>
      <c r="H35" s="10">
        <v>74.998742262222734</v>
      </c>
      <c r="I35" s="10">
        <v>38.569007452378386</v>
      </c>
      <c r="J35" s="43">
        <v>45.504995635421935</v>
      </c>
      <c r="K35" s="2"/>
      <c r="L35" s="44">
        <v>11.243409389372871</v>
      </c>
      <c r="M35" s="10">
        <v>12.252822963747946</v>
      </c>
      <c r="N35" s="10">
        <v>13.701024477583857</v>
      </c>
      <c r="O35" s="10">
        <v>8.3324399303421401</v>
      </c>
      <c r="P35" s="10">
        <v>14.725708082826227</v>
      </c>
      <c r="Q35" s="10">
        <v>16.882722597349019</v>
      </c>
      <c r="R35" s="10">
        <v>10.766336577001191</v>
      </c>
      <c r="S35" s="10">
        <v>10.960210340607791</v>
      </c>
      <c r="T35" s="43">
        <v>14.753031390946214</v>
      </c>
    </row>
    <row r="36" spans="1:20" ht="14.25" customHeight="1">
      <c r="A36" s="39">
        <v>1984</v>
      </c>
      <c r="B36" s="44">
        <v>41.026109141766412</v>
      </c>
      <c r="C36" s="10">
        <v>40.424797621645602</v>
      </c>
      <c r="D36" s="10">
        <v>37.710456530027663</v>
      </c>
      <c r="E36" s="10">
        <v>34.025685363508842</v>
      </c>
      <c r="F36" s="10">
        <v>50.650931284860626</v>
      </c>
      <c r="G36" s="10">
        <v>53.542819090347074</v>
      </c>
      <c r="H36" s="10">
        <v>80.565508488190844</v>
      </c>
      <c r="I36" s="10">
        <v>42.083882734577017</v>
      </c>
      <c r="J36" s="43">
        <v>49.703340835069206</v>
      </c>
      <c r="K36" s="2"/>
      <c r="L36" s="44">
        <v>11.109596310133796</v>
      </c>
      <c r="M36" s="10">
        <v>8.0332338404949244</v>
      </c>
      <c r="N36" s="10">
        <v>8.4744507404049152</v>
      </c>
      <c r="O36" s="10">
        <v>6.4534459977583447</v>
      </c>
      <c r="P36" s="10">
        <v>8.8279132875938693</v>
      </c>
      <c r="Q36" s="10">
        <v>9.4190253915052082</v>
      </c>
      <c r="R36" s="10">
        <v>7.4224794417280693</v>
      </c>
      <c r="S36" s="10">
        <v>9.1132116545609598</v>
      </c>
      <c r="T36" s="43">
        <v>9.2261193326633304</v>
      </c>
    </row>
    <row r="37" spans="1:20" ht="14.25" customHeight="1" thickBot="1">
      <c r="A37" s="39">
        <v>1985</v>
      </c>
      <c r="B37" s="723">
        <v>43.393300952425079</v>
      </c>
      <c r="C37" s="702">
        <v>43.320454542543821</v>
      </c>
      <c r="D37" s="702">
        <v>39.472542418093113</v>
      </c>
      <c r="E37" s="702">
        <v>37.154694644818363</v>
      </c>
      <c r="F37" s="702">
        <v>55.341314037834053</v>
      </c>
      <c r="G37" s="702">
        <v>56.556153203698365</v>
      </c>
      <c r="H37" s="702">
        <v>81.52734972846919</v>
      </c>
      <c r="I37" s="702">
        <v>44.867242708171027</v>
      </c>
      <c r="J37" s="724">
        <v>52.800518657643849</v>
      </c>
      <c r="K37" s="704"/>
      <c r="L37" s="723">
        <v>5.7699642012816632</v>
      </c>
      <c r="M37" s="702">
        <v>7.1630709150358962</v>
      </c>
      <c r="N37" s="702">
        <v>9.2602102942485498</v>
      </c>
      <c r="O37" s="702">
        <v>4.6726718533952383</v>
      </c>
      <c r="P37" s="702">
        <v>9.196021322954028</v>
      </c>
      <c r="Q37" s="702">
        <v>5.6278958869659945</v>
      </c>
      <c r="R37" s="702">
        <v>1.1938623094761791</v>
      </c>
      <c r="S37" s="702">
        <v>6.6138383455458527</v>
      </c>
      <c r="T37" s="724">
        <v>6.2313272519286311</v>
      </c>
    </row>
    <row r="38" spans="1:20" ht="14.25" customHeight="1">
      <c r="A38" s="39">
        <v>1986</v>
      </c>
      <c r="B38" s="44">
        <v>46.688202364484191</v>
      </c>
      <c r="C38" s="10">
        <v>45.970477694770487</v>
      </c>
      <c r="D38" s="10">
        <v>44.184194154183984</v>
      </c>
      <c r="E38" s="10">
        <v>38.535598691665726</v>
      </c>
      <c r="F38" s="10">
        <v>58.3634921575647</v>
      </c>
      <c r="G38" s="10">
        <v>57.947776683686655</v>
      </c>
      <c r="H38" s="10">
        <v>79.186222455040706</v>
      </c>
      <c r="I38" s="10">
        <v>46.494352121188193</v>
      </c>
      <c r="J38" s="43">
        <v>54.394818789521302</v>
      </c>
      <c r="K38" s="2"/>
      <c r="L38" s="44">
        <v>7.5931107791765484</v>
      </c>
      <c r="M38" s="10">
        <v>6.1172561096378919</v>
      </c>
      <c r="N38" s="10">
        <v>5.4609800512950279</v>
      </c>
      <c r="O38" s="10">
        <v>11.936529667091268</v>
      </c>
      <c r="P38" s="10">
        <v>3.7166340890381733</v>
      </c>
      <c r="Q38" s="10">
        <v>2.4606049053160994</v>
      </c>
      <c r="R38" s="10">
        <v>-2.8715851566691653</v>
      </c>
      <c r="S38" s="10">
        <v>3.6264974507132841</v>
      </c>
      <c r="T38" s="43">
        <v>3.0194781650059621</v>
      </c>
    </row>
    <row r="39" spans="1:20" ht="14.25" customHeight="1">
      <c r="A39" s="39">
        <v>1987</v>
      </c>
      <c r="B39" s="44">
        <v>49.548351745595923</v>
      </c>
      <c r="C39" s="10">
        <v>48.49858631376798</v>
      </c>
      <c r="D39" s="10">
        <v>47.596928670747793</v>
      </c>
      <c r="E39" s="10">
        <v>39.775002486090635</v>
      </c>
      <c r="F39" s="10">
        <v>60.746092287740083</v>
      </c>
      <c r="G39" s="10">
        <v>59.315998214188014</v>
      </c>
      <c r="H39" s="10">
        <v>73.077723802780739</v>
      </c>
      <c r="I39" s="10">
        <v>51.183072743846921</v>
      </c>
      <c r="J39" s="43">
        <v>57.02200571639797</v>
      </c>
      <c r="K39" s="2"/>
      <c r="L39" s="44">
        <v>6.1260644793800223</v>
      </c>
      <c r="M39" s="10">
        <v>5.4994177693417523</v>
      </c>
      <c r="N39" s="10">
        <v>4.0823467583863016</v>
      </c>
      <c r="O39" s="10">
        <v>7.7238808625881505</v>
      </c>
      <c r="P39" s="10">
        <v>3.2162567509116169</v>
      </c>
      <c r="Q39" s="10">
        <v>2.3611286037252599</v>
      </c>
      <c r="R39" s="10">
        <v>-7.7140927586590857</v>
      </c>
      <c r="S39" s="10">
        <v>10.084495016593653</v>
      </c>
      <c r="T39" s="43">
        <v>4.8298477416433228</v>
      </c>
    </row>
    <row r="40" spans="1:20" ht="14.25" customHeight="1">
      <c r="A40" s="39">
        <v>1988</v>
      </c>
      <c r="B40" s="44">
        <v>52.952766629292682</v>
      </c>
      <c r="C40" s="10">
        <v>51.335971399336209</v>
      </c>
      <c r="D40" s="10">
        <v>51.712471549058833</v>
      </c>
      <c r="E40" s="10">
        <v>42.298553799740716</v>
      </c>
      <c r="F40" s="10">
        <v>62.547501999792985</v>
      </c>
      <c r="G40" s="10">
        <v>61.507210409817418</v>
      </c>
      <c r="H40" s="10">
        <v>75.376441666508725</v>
      </c>
      <c r="I40" s="10">
        <v>52.381909399866053</v>
      </c>
      <c r="J40" s="43">
        <v>59.167430291448433</v>
      </c>
      <c r="K40" s="2"/>
      <c r="L40" s="44">
        <v>6.8708943158726887</v>
      </c>
      <c r="M40" s="10">
        <v>5.850449056826923</v>
      </c>
      <c r="N40" s="10">
        <v>2.9654742292229086</v>
      </c>
      <c r="O40" s="10">
        <v>8.6466563983158338</v>
      </c>
      <c r="P40" s="10">
        <v>6.3445660739620768</v>
      </c>
      <c r="Q40" s="10">
        <v>3.6941335585671364</v>
      </c>
      <c r="R40" s="10">
        <v>3.1455794517241342</v>
      </c>
      <c r="S40" s="10">
        <v>2.3422522168977222</v>
      </c>
      <c r="T40" s="43">
        <v>3.7624502121529124</v>
      </c>
    </row>
    <row r="41" spans="1:20" ht="14.25" customHeight="1">
      <c r="A41" s="39">
        <v>1989</v>
      </c>
      <c r="B41" s="44">
        <v>55.879902372210481</v>
      </c>
      <c r="C41" s="10">
        <v>54.391212947937959</v>
      </c>
      <c r="D41" s="10">
        <v>56.060007858989458</v>
      </c>
      <c r="E41" s="10">
        <v>45.334807059868524</v>
      </c>
      <c r="F41" s="10">
        <v>65.475293346322559</v>
      </c>
      <c r="G41" s="10">
        <v>64.823296788827761</v>
      </c>
      <c r="H41" s="10">
        <v>78.926441866826352</v>
      </c>
      <c r="I41" s="10">
        <v>54.918796308721262</v>
      </c>
      <c r="J41" s="43">
        <v>62.218153441664946</v>
      </c>
      <c r="K41" s="2"/>
      <c r="L41" s="44">
        <v>5.5278240009815738</v>
      </c>
      <c r="M41" s="10">
        <v>5.951463399485335</v>
      </c>
      <c r="N41" s="10">
        <v>4.6809085142029527</v>
      </c>
      <c r="O41" s="10">
        <v>8.407133095168696</v>
      </c>
      <c r="P41" s="10">
        <v>7.1781491029284883</v>
      </c>
      <c r="Q41" s="10">
        <v>5.3913782740520055</v>
      </c>
      <c r="R41" s="10">
        <v>4.7096945966540238</v>
      </c>
      <c r="S41" s="10">
        <v>4.8430592506459869</v>
      </c>
      <c r="T41" s="43">
        <v>5.1560852570226245</v>
      </c>
    </row>
    <row r="42" spans="1:20" ht="14.25" customHeight="1">
      <c r="A42" s="39">
        <v>1990</v>
      </c>
      <c r="B42" s="44">
        <v>58.848371252752749</v>
      </c>
      <c r="C42" s="10">
        <v>57.480686596658039</v>
      </c>
      <c r="D42" s="10">
        <v>60.855379365858894</v>
      </c>
      <c r="E42" s="10">
        <v>49.103130743783638</v>
      </c>
      <c r="F42" s="10">
        <v>67.878949254401363</v>
      </c>
      <c r="G42" s="10">
        <v>66.545731107199614</v>
      </c>
      <c r="H42" s="10">
        <v>80.79923647779593</v>
      </c>
      <c r="I42" s="10">
        <v>57.447175090383141</v>
      </c>
      <c r="J42" s="43">
        <v>64.135348800314389</v>
      </c>
      <c r="K42" s="2"/>
      <c r="L42" s="44">
        <v>5.3122298975570637</v>
      </c>
      <c r="M42" s="10">
        <v>5.680096988602279</v>
      </c>
      <c r="N42" s="10">
        <v>3.6710884140144229</v>
      </c>
      <c r="O42" s="10">
        <v>8.5539972076555504</v>
      </c>
      <c r="P42" s="10">
        <v>8.3122084956460007</v>
      </c>
      <c r="Q42" s="10">
        <v>2.6571223675694311</v>
      </c>
      <c r="R42" s="10">
        <v>2.3728354739842139</v>
      </c>
      <c r="S42" s="10">
        <v>4.6038495954077607</v>
      </c>
      <c r="T42" s="43">
        <v>3.081408323130308</v>
      </c>
    </row>
    <row r="43" spans="1:20" ht="14.25" customHeight="1">
      <c r="A43" s="39">
        <v>1991</v>
      </c>
      <c r="B43" s="44">
        <v>61.646088166652326</v>
      </c>
      <c r="C43" s="10">
        <v>60.308027507631081</v>
      </c>
      <c r="D43" s="10">
        <v>65.380169287215139</v>
      </c>
      <c r="E43" s="10">
        <v>52.531431574719647</v>
      </c>
      <c r="F43" s="10">
        <v>70.543121510169811</v>
      </c>
      <c r="G43" s="10">
        <v>69.139389870305877</v>
      </c>
      <c r="H43" s="10">
        <v>84.142326079506446</v>
      </c>
      <c r="I43" s="10">
        <v>56.585742501502359</v>
      </c>
      <c r="J43" s="43">
        <v>65.597289419667376</v>
      </c>
      <c r="K43" s="2"/>
      <c r="L43" s="44">
        <v>4.7541110388313657</v>
      </c>
      <c r="M43" s="10">
        <v>4.9187667691106274</v>
      </c>
      <c r="N43" s="10">
        <v>3.9248872957409642</v>
      </c>
      <c r="O43" s="10">
        <v>7.4353162670361073</v>
      </c>
      <c r="P43" s="10">
        <v>6.9818375712632719</v>
      </c>
      <c r="Q43" s="10">
        <v>3.8975584458274204</v>
      </c>
      <c r="R43" s="10">
        <v>4.1375262285172854</v>
      </c>
      <c r="S43" s="10">
        <v>-1.499521234117196</v>
      </c>
      <c r="T43" s="43">
        <v>2.2794615554438513</v>
      </c>
    </row>
    <row r="44" spans="1:20" ht="14.25" customHeight="1">
      <c r="A44" s="39">
        <v>1992</v>
      </c>
      <c r="B44" s="44">
        <v>64.053600857516273</v>
      </c>
      <c r="C44" s="10">
        <v>62.424691941297475</v>
      </c>
      <c r="D44" s="10">
        <v>68.107515154079181</v>
      </c>
      <c r="E44" s="10">
        <v>54.762430155014862</v>
      </c>
      <c r="F44" s="10">
        <v>73.042114058699568</v>
      </c>
      <c r="G44" s="10">
        <v>70.165918252517315</v>
      </c>
      <c r="H44" s="10">
        <v>84.88328883601433</v>
      </c>
      <c r="I44" s="10">
        <v>59.037484443621146</v>
      </c>
      <c r="J44" s="43">
        <v>66.753102893051192</v>
      </c>
      <c r="K44" s="2"/>
      <c r="L44" s="44">
        <v>3.9053778795428817</v>
      </c>
      <c r="M44" s="10">
        <v>3.5097557010939529</v>
      </c>
      <c r="N44" s="10">
        <v>3.5425035000322236</v>
      </c>
      <c r="O44" s="10">
        <v>4.1715185148616163</v>
      </c>
      <c r="P44" s="10">
        <v>4.2469784535033694</v>
      </c>
      <c r="Q44" s="10">
        <v>1.48472294033406</v>
      </c>
      <c r="R44" s="10">
        <v>0.88060645697831674</v>
      </c>
      <c r="S44" s="10">
        <v>4.3327909712480794</v>
      </c>
      <c r="T44" s="43">
        <v>1.7619835874457257</v>
      </c>
    </row>
    <row r="45" spans="1:20" ht="14.25" customHeight="1">
      <c r="A45" s="39">
        <v>1993</v>
      </c>
      <c r="B45" s="44">
        <v>65.536452354118097</v>
      </c>
      <c r="C45" s="10">
        <v>65.480126229240938</v>
      </c>
      <c r="D45" s="10">
        <v>71.646536728192586</v>
      </c>
      <c r="E45" s="10">
        <v>57.435088211763009</v>
      </c>
      <c r="F45" s="10">
        <v>76.371591381578867</v>
      </c>
      <c r="G45" s="10">
        <v>74.963884685178243</v>
      </c>
      <c r="H45" s="10">
        <v>91.606746311452142</v>
      </c>
      <c r="I45" s="10">
        <v>62.525669074387125</v>
      </c>
      <c r="J45" s="43">
        <v>70.137920739792037</v>
      </c>
      <c r="K45" s="2"/>
      <c r="L45" s="44">
        <v>2.3150166060146304</v>
      </c>
      <c r="M45" s="10">
        <v>4.8945924968547994</v>
      </c>
      <c r="N45" s="10">
        <v>4.5582981349685525</v>
      </c>
      <c r="O45" s="10">
        <v>5.1962277086560871</v>
      </c>
      <c r="P45" s="10">
        <v>4.8804591928859109</v>
      </c>
      <c r="Q45" s="10">
        <v>6.838029847188376</v>
      </c>
      <c r="R45" s="10">
        <v>7.9208258393790976</v>
      </c>
      <c r="S45" s="10">
        <v>5.9084235441926314</v>
      </c>
      <c r="T45" s="43">
        <v>5.0706524491660687</v>
      </c>
    </row>
    <row r="46" spans="1:20" ht="14.25" customHeight="1">
      <c r="A46" s="39">
        <v>1994</v>
      </c>
      <c r="B46" s="44">
        <v>68.650588183964146</v>
      </c>
      <c r="C46" s="10">
        <v>67.704330036828495</v>
      </c>
      <c r="D46" s="10">
        <v>73.513393032327741</v>
      </c>
      <c r="E46" s="10">
        <v>59.32948056872457</v>
      </c>
      <c r="F46" s="10">
        <v>76.64966090199006</v>
      </c>
      <c r="G46" s="10">
        <v>78.889745000424682</v>
      </c>
      <c r="H46" s="10">
        <v>94.915947644500193</v>
      </c>
      <c r="I46" s="10">
        <v>64.1472911237136</v>
      </c>
      <c r="J46" s="43">
        <v>74.030191403149672</v>
      </c>
      <c r="K46" s="2"/>
      <c r="L46" s="44">
        <v>4.7517613755154287</v>
      </c>
      <c r="M46" s="10">
        <v>3.3967616369595666</v>
      </c>
      <c r="N46" s="10">
        <v>0.36410072826931206</v>
      </c>
      <c r="O46" s="10">
        <v>2.605647654983656</v>
      </c>
      <c r="P46" s="10">
        <v>3.2983188777858885</v>
      </c>
      <c r="Q46" s="10">
        <v>5.2370022334536914</v>
      </c>
      <c r="R46" s="10">
        <v>3.6123991586789472</v>
      </c>
      <c r="S46" s="10">
        <v>2.5935301026482893</v>
      </c>
      <c r="T46" s="43">
        <v>5.5494525961180763</v>
      </c>
    </row>
    <row r="47" spans="1:20" ht="14.25" customHeight="1" thickBot="1">
      <c r="A47" s="39">
        <v>1995</v>
      </c>
      <c r="B47" s="723">
        <v>70.564370623828836</v>
      </c>
      <c r="C47" s="702">
        <v>70.802597405754668</v>
      </c>
      <c r="D47" s="702">
        <v>77.196799476873011</v>
      </c>
      <c r="E47" s="702">
        <v>62.048564142064677</v>
      </c>
      <c r="F47" s="702">
        <v>78.090187411550289</v>
      </c>
      <c r="G47" s="702">
        <v>83.332248409706693</v>
      </c>
      <c r="H47" s="702">
        <v>98.487310895450477</v>
      </c>
      <c r="I47" s="702">
        <v>63.98533878279202</v>
      </c>
      <c r="J47" s="724">
        <v>77.357870205942021</v>
      </c>
      <c r="K47" s="704"/>
      <c r="L47" s="723">
        <v>2.7877145564088934</v>
      </c>
      <c r="M47" s="702">
        <v>4.576173144673068</v>
      </c>
      <c r="N47" s="702">
        <v>1.8793644911256679</v>
      </c>
      <c r="O47" s="702">
        <v>5.0105243311589165</v>
      </c>
      <c r="P47" s="702">
        <v>4.5830227186810513</v>
      </c>
      <c r="Q47" s="702">
        <v>5.6312812384652799</v>
      </c>
      <c r="R47" s="702">
        <v>3.7626587939958434</v>
      </c>
      <c r="S47" s="702">
        <v>-0.25246949338708635</v>
      </c>
      <c r="T47" s="724">
        <v>4.4950293113125372</v>
      </c>
    </row>
    <row r="48" spans="1:20" ht="14.25" customHeight="1">
      <c r="A48" s="39">
        <v>1996</v>
      </c>
      <c r="B48" s="44">
        <v>72.475191106922438</v>
      </c>
      <c r="C48" s="10">
        <v>72.726772000565433</v>
      </c>
      <c r="D48" s="10">
        <v>78.835738380650383</v>
      </c>
      <c r="E48" s="10">
        <v>63.222484903672473</v>
      </c>
      <c r="F48" s="10">
        <v>79.763631817640317</v>
      </c>
      <c r="G48" s="10">
        <v>83.733432333004501</v>
      </c>
      <c r="H48" s="10">
        <v>101.13721305715207</v>
      </c>
      <c r="I48" s="10">
        <v>66.000394727849638</v>
      </c>
      <c r="J48" s="43">
        <v>78.717923862076262</v>
      </c>
      <c r="K48" s="2"/>
      <c r="L48" s="44">
        <v>2.7079111826561642</v>
      </c>
      <c r="M48" s="10">
        <v>2.7176610256029576</v>
      </c>
      <c r="N48" s="10">
        <v>2.1429637468669993</v>
      </c>
      <c r="O48" s="10">
        <v>2.1230658717507733</v>
      </c>
      <c r="P48" s="10">
        <v>1.8919386416743178</v>
      </c>
      <c r="Q48" s="10">
        <v>0.48142697569537596</v>
      </c>
      <c r="R48" s="10">
        <v>2.6906026142947459</v>
      </c>
      <c r="S48" s="10">
        <v>3.1492463482893029</v>
      </c>
      <c r="T48" s="43">
        <v>1.7581322398270594</v>
      </c>
    </row>
    <row r="49" spans="1:20" ht="14.25" customHeight="1">
      <c r="A49" s="39">
        <v>1997</v>
      </c>
      <c r="B49" s="44">
        <v>74.219184016267576</v>
      </c>
      <c r="C49" s="10">
        <v>74.647402195240971</v>
      </c>
      <c r="D49" s="10">
        <v>80.929218174097358</v>
      </c>
      <c r="E49" s="10">
        <v>64.825087320422</v>
      </c>
      <c r="F49" s="10">
        <v>80.134109799187698</v>
      </c>
      <c r="G49" s="10">
        <v>85.823467449346253</v>
      </c>
      <c r="H49" s="10">
        <v>100.88252800561254</v>
      </c>
      <c r="I49" s="10">
        <v>67.798459441041359</v>
      </c>
      <c r="J49" s="43">
        <v>80.822974835974648</v>
      </c>
      <c r="K49" s="2"/>
      <c r="L49" s="44">
        <v>2.4063308874511691</v>
      </c>
      <c r="M49" s="10">
        <v>2.6408847001494928</v>
      </c>
      <c r="N49" s="10">
        <v>0.46446980046543906</v>
      </c>
      <c r="O49" s="10">
        <v>2.6554958911386262</v>
      </c>
      <c r="P49" s="10">
        <v>2.5348614803598624</v>
      </c>
      <c r="Q49" s="10">
        <v>2.4960580954447975</v>
      </c>
      <c r="R49" s="10">
        <v>-0.25182130675838188</v>
      </c>
      <c r="S49" s="10">
        <v>2.7243241810991803</v>
      </c>
      <c r="T49" s="43">
        <v>2.6741698340351228</v>
      </c>
    </row>
    <row r="50" spans="1:20" ht="14.25" customHeight="1">
      <c r="A50" s="39">
        <v>1998</v>
      </c>
      <c r="B50" s="44">
        <v>75.376158763888427</v>
      </c>
      <c r="C50" s="10">
        <v>75.919653799066495</v>
      </c>
      <c r="D50" s="10">
        <v>82.305885949250296</v>
      </c>
      <c r="E50" s="10">
        <v>65.512835337592293</v>
      </c>
      <c r="F50" s="10">
        <v>81.686494670444432</v>
      </c>
      <c r="G50" s="10">
        <v>86.835197853638604</v>
      </c>
      <c r="H50" s="10">
        <v>100.88294186071917</v>
      </c>
      <c r="I50" s="10">
        <v>69.206371426647181</v>
      </c>
      <c r="J50" s="43">
        <v>82.132160027251132</v>
      </c>
      <c r="K50" s="2"/>
      <c r="L50" s="44">
        <v>1.5588621229886579</v>
      </c>
      <c r="M50" s="10">
        <v>1.7043481305591079</v>
      </c>
      <c r="N50" s="10">
        <v>1.9372335640177818</v>
      </c>
      <c r="O50" s="10">
        <v>1.7010763309135202</v>
      </c>
      <c r="P50" s="10">
        <v>1.0609287940806622</v>
      </c>
      <c r="Q50" s="10">
        <v>1.1788505339632049</v>
      </c>
      <c r="R50" s="10">
        <v>4.1023467076684028E-4</v>
      </c>
      <c r="S50" s="10">
        <v>2.0766135354892024</v>
      </c>
      <c r="T50" s="43">
        <v>1.6198181197034645</v>
      </c>
    </row>
    <row r="51" spans="1:20" ht="14.25" customHeight="1">
      <c r="A51" s="39">
        <v>1999</v>
      </c>
      <c r="B51" s="44">
        <v>77.996106316769229</v>
      </c>
      <c r="C51" s="10">
        <v>78.644132333761902</v>
      </c>
      <c r="D51" s="10">
        <v>87.094669090841307</v>
      </c>
      <c r="E51" s="10">
        <v>68.022172861229308</v>
      </c>
      <c r="F51" s="10">
        <v>82.513046321615562</v>
      </c>
      <c r="G51" s="10">
        <v>88.295187930610524</v>
      </c>
      <c r="H51" s="10">
        <v>102.51150802629627</v>
      </c>
      <c r="I51" s="10">
        <v>71.11796387638573</v>
      </c>
      <c r="J51" s="43">
        <v>83.676260812966106</v>
      </c>
      <c r="K51" s="2"/>
      <c r="L51" s="44">
        <v>3.4758305488710839</v>
      </c>
      <c r="M51" s="10">
        <v>3.5886340339567058</v>
      </c>
      <c r="N51" s="10">
        <v>1.0118583916542967</v>
      </c>
      <c r="O51" s="10">
        <v>5.8182754323837349</v>
      </c>
      <c r="P51" s="10">
        <v>3.8302990714815133</v>
      </c>
      <c r="Q51" s="10">
        <v>1.6813344278120201</v>
      </c>
      <c r="R51" s="10">
        <v>1.6143127227847165</v>
      </c>
      <c r="S51" s="10">
        <v>2.7621625152890239</v>
      </c>
      <c r="T51" s="43">
        <v>1.8800196965508276</v>
      </c>
    </row>
    <row r="52" spans="1:20" ht="14.25" customHeight="1">
      <c r="A52" s="39">
        <v>2000</v>
      </c>
      <c r="B52" s="44">
        <v>82.615740768794751</v>
      </c>
      <c r="C52" s="10">
        <v>83.386572984855121</v>
      </c>
      <c r="D52" s="10">
        <v>93.272882110912121</v>
      </c>
      <c r="E52" s="10">
        <v>72.260414020834091</v>
      </c>
      <c r="F52" s="10">
        <v>83.103584369488132</v>
      </c>
      <c r="G52" s="10">
        <v>90.931263203349872</v>
      </c>
      <c r="H52" s="10">
        <v>104.0767931848946</v>
      </c>
      <c r="I52" s="10">
        <v>72.607184678675196</v>
      </c>
      <c r="J52" s="43">
        <v>85.931320711653186</v>
      </c>
      <c r="K52" s="2"/>
      <c r="L52" s="44">
        <v>5.9229039373627002</v>
      </c>
      <c r="M52" s="10">
        <v>6.0302536379529537</v>
      </c>
      <c r="N52" s="10">
        <v>0.71569051707387477</v>
      </c>
      <c r="O52" s="10">
        <v>7.0936752898467681</v>
      </c>
      <c r="P52" s="10">
        <v>6.2306759418743196</v>
      </c>
      <c r="Q52" s="10">
        <v>2.9855254114312446</v>
      </c>
      <c r="R52" s="10">
        <v>1.5269360374610796</v>
      </c>
      <c r="S52" s="10">
        <v>2.0940149592555413</v>
      </c>
      <c r="T52" s="43">
        <v>2.6949816791259407</v>
      </c>
    </row>
    <row r="53" spans="1:20" ht="14.25" customHeight="1">
      <c r="A53" s="39">
        <v>2001</v>
      </c>
      <c r="B53" s="44">
        <v>85.539433939918226</v>
      </c>
      <c r="C53" s="10">
        <v>86.384332101444542</v>
      </c>
      <c r="D53" s="10">
        <v>98.591230279090198</v>
      </c>
      <c r="E53" s="780">
        <v>75.251300371701149</v>
      </c>
      <c r="F53" s="10">
        <v>84.495293261994235</v>
      </c>
      <c r="G53" s="10">
        <v>91.900680737716499</v>
      </c>
      <c r="H53" s="10">
        <v>110.34068608507508</v>
      </c>
      <c r="I53" s="10">
        <v>74.947117751641684</v>
      </c>
      <c r="J53" s="43">
        <v>87.030193281499564</v>
      </c>
      <c r="K53" s="2"/>
      <c r="L53" s="44">
        <v>3.538905714475904</v>
      </c>
      <c r="M53" s="10">
        <v>3.5950141722863149</v>
      </c>
      <c r="N53" s="10">
        <v>1.6746677090586193</v>
      </c>
      <c r="O53" s="10">
        <v>5.701923268387854</v>
      </c>
      <c r="P53" s="780">
        <v>4.1390384920915624</v>
      </c>
      <c r="Q53" s="10">
        <v>1.0660992712690165</v>
      </c>
      <c r="R53" s="10">
        <v>6.0185298840372159</v>
      </c>
      <c r="S53" s="10">
        <v>3.2227293804627077</v>
      </c>
      <c r="T53" s="43">
        <v>1.2787800312457742</v>
      </c>
    </row>
    <row r="54" spans="1:20" ht="14.25" customHeight="1">
      <c r="A54" s="39">
        <v>2002</v>
      </c>
      <c r="B54" s="44">
        <v>88.918937727378307</v>
      </c>
      <c r="C54" s="10">
        <v>89.729271970211542</v>
      </c>
      <c r="D54" s="10">
        <v>104.79518831521348</v>
      </c>
      <c r="E54" s="780">
        <v>78.458388970973587</v>
      </c>
      <c r="F54" s="10">
        <v>86.043304719303734</v>
      </c>
      <c r="G54" s="10">
        <v>92.311774917666227</v>
      </c>
      <c r="H54" s="10">
        <v>108.82219641650543</v>
      </c>
      <c r="I54" s="10">
        <v>77.498157034853932</v>
      </c>
      <c r="J54" s="43">
        <v>87.718342671609591</v>
      </c>
      <c r="K54" s="2"/>
      <c r="L54" s="44">
        <v>3.9508138314707564</v>
      </c>
      <c r="M54" s="10">
        <v>3.8721603644963132</v>
      </c>
      <c r="N54" s="10">
        <v>1.8320682697787527</v>
      </c>
      <c r="O54" s="10">
        <v>6.2926063693101719</v>
      </c>
      <c r="P54" s="780">
        <v>4.2618381123397775</v>
      </c>
      <c r="Q54" s="10">
        <v>0.44732441223476194</v>
      </c>
      <c r="R54" s="10">
        <v>-1.3761829135255255</v>
      </c>
      <c r="S54" s="10">
        <v>3.4037857088325074</v>
      </c>
      <c r="T54" s="43">
        <v>0.79070189800016788</v>
      </c>
    </row>
    <row r="55" spans="1:20" ht="14.25" customHeight="1">
      <c r="A55" s="39">
        <v>2003</v>
      </c>
      <c r="B55" s="44">
        <v>92.556617563216165</v>
      </c>
      <c r="C55" s="10">
        <v>93.316223350004535</v>
      </c>
      <c r="D55" s="10">
        <v>111.5096314604116</v>
      </c>
      <c r="E55" s="780">
        <v>81.440086489870438</v>
      </c>
      <c r="F55" s="10">
        <v>86.936834570870531</v>
      </c>
      <c r="G55" s="10">
        <v>93.50351852105058</v>
      </c>
      <c r="H55" s="10">
        <v>105.04853693054858</v>
      </c>
      <c r="I55" s="10">
        <v>79.808512919042613</v>
      </c>
      <c r="J55" s="43">
        <v>88.840393732951185</v>
      </c>
      <c r="K55" s="2"/>
      <c r="L55" s="44">
        <v>4.0910068527705956</v>
      </c>
      <c r="M55" s="10">
        <v>3.9975264493216756</v>
      </c>
      <c r="N55" s="10">
        <v>1.0384652873128619</v>
      </c>
      <c r="O55" s="10">
        <v>6.4072055722651511</v>
      </c>
      <c r="P55" s="780">
        <v>3.8003552685742292</v>
      </c>
      <c r="Q55" s="10">
        <v>1.2909984716979794</v>
      </c>
      <c r="R55" s="10">
        <v>-3.4677295719281132</v>
      </c>
      <c r="S55" s="10">
        <v>2.9811752596253571</v>
      </c>
      <c r="T55" s="43">
        <v>1.2791521444291298</v>
      </c>
    </row>
    <row r="56" spans="1:20" ht="14.25" customHeight="1">
      <c r="A56" s="39">
        <v>2004</v>
      </c>
      <c r="B56" s="44">
        <v>97.246969233450102</v>
      </c>
      <c r="C56" s="10">
        <v>97.998448916206328</v>
      </c>
      <c r="D56" s="10">
        <v>120.06203886298957</v>
      </c>
      <c r="E56" s="780">
        <v>85.884088175662399</v>
      </c>
      <c r="F56" s="10">
        <v>88.311071223719367</v>
      </c>
      <c r="G56" s="10">
        <v>94.254090978830561</v>
      </c>
      <c r="H56" s="10">
        <v>110.62860587591842</v>
      </c>
      <c r="I56" s="10">
        <v>82.452894773978898</v>
      </c>
      <c r="J56" s="43">
        <v>90.317547193397957</v>
      </c>
      <c r="K56" s="2"/>
      <c r="L56" s="44">
        <v>5.0675487001568875</v>
      </c>
      <c r="M56" s="10">
        <v>5.017590080387202</v>
      </c>
      <c r="N56" s="10">
        <v>1.5807300319044426</v>
      </c>
      <c r="O56" s="10">
        <v>7.6696580291490513</v>
      </c>
      <c r="P56" s="780">
        <v>5.4567742709171974</v>
      </c>
      <c r="Q56" s="10">
        <v>0.80272108435257561</v>
      </c>
      <c r="R56" s="10">
        <v>5.3118959182259173</v>
      </c>
      <c r="S56" s="10">
        <v>3.3134082546040444</v>
      </c>
      <c r="T56" s="43">
        <v>1.6627047656801341</v>
      </c>
    </row>
    <row r="57" spans="1:20" ht="14.25" customHeight="1">
      <c r="A57" s="39">
        <v>2005</v>
      </c>
      <c r="B57" s="44">
        <v>102.21034744294349</v>
      </c>
      <c r="C57" s="10">
        <v>102.96619483572842</v>
      </c>
      <c r="D57" s="10">
        <v>128.57411490442146</v>
      </c>
      <c r="E57" s="780">
        <v>91.036174334755131</v>
      </c>
      <c r="F57" s="10">
        <v>89.589250718096835</v>
      </c>
      <c r="G57" s="10">
        <v>96.115520891102449</v>
      </c>
      <c r="H57" s="10">
        <v>113.57131159528295</v>
      </c>
      <c r="I57" s="10">
        <v>84.689103348558845</v>
      </c>
      <c r="J57" s="43">
        <v>92.526023418300397</v>
      </c>
      <c r="K57" s="2"/>
      <c r="L57" s="44">
        <v>5.103889867846001</v>
      </c>
      <c r="M57" s="10">
        <v>5.0692087216296366</v>
      </c>
      <c r="N57" s="10">
        <v>1.4473604234054083</v>
      </c>
      <c r="O57" s="10">
        <v>7.0897313772470216</v>
      </c>
      <c r="P57" s="780">
        <v>5.9988832256738345</v>
      </c>
      <c r="Q57" s="10">
        <v>1.9749062273487494</v>
      </c>
      <c r="R57" s="10">
        <v>2.6599862631054849</v>
      </c>
      <c r="S57" s="10">
        <v>2.712104384824654</v>
      </c>
      <c r="T57" s="43">
        <v>2.4452349444050059</v>
      </c>
    </row>
    <row r="58" spans="1:20" ht="14.25" customHeight="1">
      <c r="A58" s="39">
        <v>2006</v>
      </c>
      <c r="B58" s="44">
        <v>106.81797604546482</v>
      </c>
      <c r="C58" s="10">
        <v>107.37051642656373</v>
      </c>
      <c r="D58" s="10">
        <v>136.75135924270552</v>
      </c>
      <c r="E58" s="780">
        <v>96.124107728863066</v>
      </c>
      <c r="F58" s="10">
        <v>90.825892164294672</v>
      </c>
      <c r="G58" s="10">
        <v>96.998204970354621</v>
      </c>
      <c r="H58" s="10">
        <v>77.167303727182457</v>
      </c>
      <c r="I58" s="10">
        <v>87.093386836375799</v>
      </c>
      <c r="J58" s="43">
        <v>93.284426621705592</v>
      </c>
      <c r="K58" s="2"/>
      <c r="L58" s="44">
        <v>4.5079864395270119</v>
      </c>
      <c r="M58" s="10">
        <v>4.2774442600913121</v>
      </c>
      <c r="N58" s="10">
        <v>1.3803457851088385</v>
      </c>
      <c r="O58" s="10">
        <v>6.3599460469650593</v>
      </c>
      <c r="P58" s="780">
        <v>5.5889138919642534</v>
      </c>
      <c r="Q58" s="10">
        <v>0.91835748385762361</v>
      </c>
      <c r="R58" s="10">
        <v>-32.053876420682712</v>
      </c>
      <c r="S58" s="10">
        <v>2.8389525839251473</v>
      </c>
      <c r="T58" s="43">
        <v>0.8196647552619174</v>
      </c>
    </row>
    <row r="59" spans="1:20" ht="14.25" customHeight="1">
      <c r="A59" s="39">
        <v>2007</v>
      </c>
      <c r="B59" s="44">
        <v>109.6045642491555</v>
      </c>
      <c r="C59" s="10">
        <v>109.98813596404298</v>
      </c>
      <c r="D59" s="10">
        <v>141.23236460158299</v>
      </c>
      <c r="E59" s="780">
        <v>99.254511262451643</v>
      </c>
      <c r="F59" s="10">
        <v>92.144973411836588</v>
      </c>
      <c r="G59" s="10">
        <v>98.774532238248739</v>
      </c>
      <c r="H59" s="10">
        <v>80.624038231958593</v>
      </c>
      <c r="I59" s="10">
        <v>90.383141113933021</v>
      </c>
      <c r="J59" s="43">
        <v>95.507944511252617</v>
      </c>
      <c r="K59" s="2"/>
      <c r="L59" s="44">
        <v>2.6087258969451188</v>
      </c>
      <c r="M59" s="10">
        <v>2.4379314029560284</v>
      </c>
      <c r="N59" s="10">
        <v>1.4523185141477546</v>
      </c>
      <c r="O59" s="10">
        <v>3.276753798786447</v>
      </c>
      <c r="P59" s="780">
        <v>3.2566268832564749</v>
      </c>
      <c r="Q59" s="10">
        <v>1.831299113666085</v>
      </c>
      <c r="R59" s="10">
        <v>4.4795325712002176</v>
      </c>
      <c r="S59" s="10">
        <v>3.7772721868512882</v>
      </c>
      <c r="T59" s="43">
        <v>2.3835895980408583</v>
      </c>
    </row>
    <row r="60" spans="1:20" ht="15">
      <c r="A60" s="39">
        <v>2008</v>
      </c>
      <c r="B60" s="44">
        <v>110.65466789064968</v>
      </c>
      <c r="C60" s="10">
        <v>110.83608166636911</v>
      </c>
      <c r="D60" s="10">
        <v>140.93644070047347</v>
      </c>
      <c r="E60" s="780">
        <v>101.91972133829404</v>
      </c>
      <c r="F60" s="10">
        <v>93.929467169232041</v>
      </c>
      <c r="G60" s="10">
        <v>99.939301190205441</v>
      </c>
      <c r="H60" s="10">
        <v>84.827680697367626</v>
      </c>
      <c r="I60" s="10">
        <v>93.429633626838637</v>
      </c>
      <c r="J60" s="43">
        <v>97.265208297299324</v>
      </c>
      <c r="K60" s="2"/>
      <c r="L60" s="44">
        <v>0.9580838614595022</v>
      </c>
      <c r="M60" s="10">
        <v>0.77094287933321404</v>
      </c>
      <c r="N60" s="10">
        <v>1.9366154129968338</v>
      </c>
      <c r="O60" s="10">
        <v>-0.20952980709790792</v>
      </c>
      <c r="P60" s="780">
        <v>2.6852281492727004</v>
      </c>
      <c r="Q60" s="10">
        <v>1.1792199118161539</v>
      </c>
      <c r="R60" s="10">
        <v>5.2138823080468688</v>
      </c>
      <c r="S60" s="10">
        <v>3.3706424399051915</v>
      </c>
      <c r="T60" s="43">
        <v>1.8399137318253933</v>
      </c>
    </row>
    <row r="61" spans="1:20" ht="15">
      <c r="A61" s="39">
        <v>2009</v>
      </c>
      <c r="B61" s="44">
        <v>107.93158699420029</v>
      </c>
      <c r="C61" s="10">
        <v>107.98831320554787</v>
      </c>
      <c r="D61" s="10">
        <v>132.91571456261542</v>
      </c>
      <c r="E61" s="780">
        <v>99.872896811443297</v>
      </c>
      <c r="F61" s="10">
        <v>96.046101761656203</v>
      </c>
      <c r="G61" s="10">
        <v>100.35022949122671</v>
      </c>
      <c r="H61" s="10">
        <v>83.345287144916455</v>
      </c>
      <c r="I61" s="10">
        <v>95.40702135097375</v>
      </c>
      <c r="J61" s="43">
        <v>97.880571655942845</v>
      </c>
      <c r="K61" s="2"/>
      <c r="L61" s="44">
        <v>-2.4608820832939249</v>
      </c>
      <c r="M61" s="10">
        <v>-2.5693514404392159</v>
      </c>
      <c r="N61" s="10">
        <v>2.2534297874921894</v>
      </c>
      <c r="O61" s="10">
        <v>-5.6910236259649638</v>
      </c>
      <c r="P61" s="780">
        <v>-2.0082713139068287</v>
      </c>
      <c r="Q61" s="10">
        <v>0.41117788110123232</v>
      </c>
      <c r="R61" s="10">
        <v>-1.7475351680777185</v>
      </c>
      <c r="S61" s="10">
        <v>2.1164459790486534</v>
      </c>
      <c r="T61" s="43">
        <v>0.63266544061943986</v>
      </c>
    </row>
    <row r="62" spans="1:20" ht="15">
      <c r="A62" s="39">
        <v>2010</v>
      </c>
      <c r="B62" s="44">
        <v>108.14236601909151</v>
      </c>
      <c r="C62" s="10">
        <v>107.95508567675161</v>
      </c>
      <c r="D62" s="10">
        <v>131.37587531241473</v>
      </c>
      <c r="E62" s="780">
        <v>100.88443826191317</v>
      </c>
      <c r="F62" s="10">
        <v>97.324654070327497</v>
      </c>
      <c r="G62" s="10">
        <v>103.11866675799037</v>
      </c>
      <c r="H62" s="10">
        <v>87.073785028923282</v>
      </c>
      <c r="I62" s="10">
        <v>97.067454484194997</v>
      </c>
      <c r="J62" s="43">
        <v>100.22021466453677</v>
      </c>
      <c r="L62" s="44">
        <v>0.19528947063711666</v>
      </c>
      <c r="M62" s="10">
        <v>-3.0769559973597982E-2</v>
      </c>
      <c r="N62" s="10">
        <v>1.3311860504699125</v>
      </c>
      <c r="O62" s="10">
        <v>-1.1585080479519116</v>
      </c>
      <c r="P62" s="780">
        <v>1.0128287881542519</v>
      </c>
      <c r="Q62" s="10">
        <v>2.758775222338361</v>
      </c>
      <c r="R62" s="10">
        <v>4.4735557482979305</v>
      </c>
      <c r="S62" s="10">
        <v>1.7403678573225889</v>
      </c>
      <c r="T62" s="43">
        <v>2.390303784511949</v>
      </c>
    </row>
    <row r="63" spans="1:20" ht="15">
      <c r="A63" s="39">
        <v>2011</v>
      </c>
      <c r="B63" s="44">
        <v>107.12404008738375</v>
      </c>
      <c r="C63" s="10">
        <v>106.59868770885015</v>
      </c>
      <c r="D63" s="10">
        <v>122.45448410831092</v>
      </c>
      <c r="E63" s="780">
        <v>102.8323911969689</v>
      </c>
      <c r="F63" s="10">
        <v>98.716870969757522</v>
      </c>
      <c r="G63" s="10">
        <v>104.49668281284477</v>
      </c>
      <c r="H63" s="10">
        <v>86.592513307241433</v>
      </c>
      <c r="I63" s="10">
        <v>98.397844384884465</v>
      </c>
      <c r="J63" s="43">
        <v>101.48327544862188</v>
      </c>
      <c r="L63" s="44">
        <v>-0.9416530904529985</v>
      </c>
      <c r="M63" s="10">
        <v>-1.2564465670129699</v>
      </c>
      <c r="N63" s="10">
        <v>1.4304873854717126</v>
      </c>
      <c r="O63" s="10">
        <v>-6.7907377841544658</v>
      </c>
      <c r="P63" s="780">
        <v>1.9308755330514904</v>
      </c>
      <c r="Q63" s="10">
        <v>1.3363400615801879</v>
      </c>
      <c r="R63" s="10">
        <v>-0.55271712550681862</v>
      </c>
      <c r="S63" s="10">
        <v>1.3705828670989684</v>
      </c>
      <c r="T63" s="43">
        <v>1.2602854507076211</v>
      </c>
    </row>
    <row r="64" spans="1:20" ht="15">
      <c r="A64" s="39">
        <v>2012</v>
      </c>
      <c r="B64" s="44">
        <v>103.91728857592642</v>
      </c>
      <c r="C64" s="10">
        <v>103.37635257371551</v>
      </c>
      <c r="D64" s="10">
        <v>107.58420554654387</v>
      </c>
      <c r="E64" s="780">
        <v>102.57804417819045</v>
      </c>
      <c r="F64" s="10">
        <v>99.290687878831278</v>
      </c>
      <c r="G64" s="10">
        <v>105.83028708960069</v>
      </c>
      <c r="H64" s="10">
        <v>91.693079854048193</v>
      </c>
      <c r="I64" s="10">
        <v>98.810006676538194</v>
      </c>
      <c r="J64" s="43">
        <v>102.27721661166234</v>
      </c>
      <c r="L64" s="44">
        <v>-2.993493812258663</v>
      </c>
      <c r="M64" s="10">
        <v>-3.0228656697310452</v>
      </c>
      <c r="N64" s="10">
        <v>0.5812754227689787</v>
      </c>
      <c r="O64" s="10">
        <v>-12.143514931322807</v>
      </c>
      <c r="P64" s="780">
        <v>-0.24734134431558807</v>
      </c>
      <c r="Q64" s="10">
        <v>1.2762168528779316</v>
      </c>
      <c r="R64" s="10">
        <v>5.8903089331860503</v>
      </c>
      <c r="S64" s="10">
        <v>0.41887329364813652</v>
      </c>
      <c r="T64" s="43">
        <v>0.78233695111902257</v>
      </c>
    </row>
    <row r="65" spans="1:20" ht="15">
      <c r="A65" s="39">
        <v>2013</v>
      </c>
      <c r="B65" s="44">
        <v>99.960435815502677</v>
      </c>
      <c r="C65" s="10">
        <v>99.660361857376316</v>
      </c>
      <c r="D65" s="10">
        <v>96.230958969185565</v>
      </c>
      <c r="E65" s="780">
        <v>101.63182688084132</v>
      </c>
      <c r="F65" s="10">
        <v>99.065767969123684</v>
      </c>
      <c r="G65" s="10">
        <v>101.08244112149079</v>
      </c>
      <c r="H65" s="10">
        <v>93.796716498192211</v>
      </c>
      <c r="I65" s="10">
        <v>99.998654296805128</v>
      </c>
      <c r="J65" s="43">
        <v>100.42965673272208</v>
      </c>
      <c r="L65" s="44">
        <v>-3.8076943833390109</v>
      </c>
      <c r="M65" s="10">
        <v>-3.5946235515413427</v>
      </c>
      <c r="N65" s="10">
        <v>-0.2265266909844299</v>
      </c>
      <c r="O65" s="10">
        <v>-10.552893447213851</v>
      </c>
      <c r="P65" s="780">
        <v>-0.92243647744486568</v>
      </c>
      <c r="Q65" s="10">
        <v>-4.4862828011513978</v>
      </c>
      <c r="R65" s="10">
        <v>2.2942152750158096</v>
      </c>
      <c r="S65" s="10">
        <v>1.2029627972377943</v>
      </c>
      <c r="T65" s="43">
        <v>-1.8064236984032145</v>
      </c>
    </row>
    <row r="66" spans="1:20" ht="15">
      <c r="A66" s="39">
        <v>2014</v>
      </c>
      <c r="B66" s="44">
        <v>99.336105022560446</v>
      </c>
      <c r="C66" s="10">
        <v>99.136252084066925</v>
      </c>
      <c r="D66" s="10">
        <v>96.599380914715425</v>
      </c>
      <c r="E66" s="780">
        <v>101.02060263693393</v>
      </c>
      <c r="F66" s="10">
        <v>99.028876361527438</v>
      </c>
      <c r="G66" s="10">
        <v>99.127238118170453</v>
      </c>
      <c r="H66" s="10">
        <v>98.392832886676814</v>
      </c>
      <c r="I66" s="10">
        <v>99.974785820795759</v>
      </c>
      <c r="J66" s="43">
        <v>99.501180293585207</v>
      </c>
      <c r="L66" s="44">
        <v>-0.62457790209574648</v>
      </c>
      <c r="M66" s="10">
        <v>-0.52589591643209532</v>
      </c>
      <c r="N66" s="10">
        <v>-3.7239511036490924E-2</v>
      </c>
      <c r="O66" s="10">
        <v>0.38285178644830165</v>
      </c>
      <c r="P66" s="780">
        <v>-0.6014102694660961</v>
      </c>
      <c r="Q66" s="10">
        <v>-1.9342657158134768</v>
      </c>
      <c r="R66" s="10">
        <v>4.9000823910218427</v>
      </c>
      <c r="S66" s="10">
        <v>-2.3868797212533988E-2</v>
      </c>
      <c r="T66" s="43">
        <v>-0.92450424440647661</v>
      </c>
    </row>
    <row r="67" spans="1:20" s="217" customFormat="1" ht="15">
      <c r="A67" s="39">
        <v>2015</v>
      </c>
      <c r="B67" s="728">
        <v>100</v>
      </c>
      <c r="C67" s="389">
        <v>100</v>
      </c>
      <c r="D67" s="389">
        <v>100</v>
      </c>
      <c r="E67" s="781">
        <v>100</v>
      </c>
      <c r="F67" s="389">
        <v>100</v>
      </c>
      <c r="G67" s="389">
        <v>100</v>
      </c>
      <c r="H67" s="389">
        <v>100</v>
      </c>
      <c r="I67" s="389">
        <v>100</v>
      </c>
      <c r="J67" s="730">
        <v>100</v>
      </c>
      <c r="L67" s="728">
        <v>0.66833200002029969</v>
      </c>
      <c r="M67" s="389">
        <v>0.87127352282858617</v>
      </c>
      <c r="N67" s="389">
        <v>0.98064693264543479</v>
      </c>
      <c r="O67" s="389">
        <v>3.5203321730258974</v>
      </c>
      <c r="P67" s="781">
        <v>-1.0102915744840235</v>
      </c>
      <c r="Q67" s="389">
        <v>0.88044607960238164</v>
      </c>
      <c r="R67" s="389">
        <v>1.633418884456983</v>
      </c>
      <c r="S67" s="389">
        <v>2.5220538355985589E-2</v>
      </c>
      <c r="T67" s="730">
        <v>0.50132039131896011</v>
      </c>
    </row>
    <row r="68" spans="1:20" ht="15">
      <c r="A68" s="39">
        <v>2016</v>
      </c>
      <c r="B68" s="44">
        <v>100.61806717913393</v>
      </c>
      <c r="C68" s="10">
        <v>100.68094948296759</v>
      </c>
      <c r="D68" s="10">
        <v>102.5310910380304</v>
      </c>
      <c r="E68" s="780">
        <v>99.107751937303263</v>
      </c>
      <c r="F68" s="10">
        <v>101.88288321370449</v>
      </c>
      <c r="G68" s="10">
        <v>100.15748064297223</v>
      </c>
      <c r="H68" s="10">
        <v>103.01723236288957</v>
      </c>
      <c r="I68" s="10">
        <v>100.1428908356975</v>
      </c>
      <c r="J68" s="43">
        <v>100.23825572154222</v>
      </c>
      <c r="L68" s="44">
        <v>0.61806717913392983</v>
      </c>
      <c r="M68" s="10">
        <v>0.68094948296759661</v>
      </c>
      <c r="N68" s="10">
        <v>1.8828832137044893</v>
      </c>
      <c r="O68" s="10">
        <v>2.5310910380303975</v>
      </c>
      <c r="P68" s="780">
        <v>-0.89224806269673218</v>
      </c>
      <c r="Q68" s="10">
        <v>0.15748064297222975</v>
      </c>
      <c r="R68" s="10">
        <v>3.017232362889577</v>
      </c>
      <c r="S68" s="10">
        <v>0.14289083569749561</v>
      </c>
      <c r="T68" s="43">
        <v>0.23825572154221319</v>
      </c>
    </row>
    <row r="69" spans="1:20" s="64" customFormat="1" ht="15">
      <c r="A69" s="39">
        <v>2017</v>
      </c>
      <c r="B69" s="74">
        <v>102.1798052683496</v>
      </c>
      <c r="C69" s="42">
        <v>102.198945574029</v>
      </c>
      <c r="D69" s="42">
        <v>104.49215892622674</v>
      </c>
      <c r="E69" s="480">
        <v>101.30269928373291</v>
      </c>
      <c r="F69" s="42">
        <v>103.11306295930818</v>
      </c>
      <c r="G69" s="42">
        <v>100.69479425373291</v>
      </c>
      <c r="H69" s="42">
        <v>104.22719665200886</v>
      </c>
      <c r="I69" s="42">
        <v>101.17684080905408</v>
      </c>
      <c r="J69" s="75">
        <v>101.02301841238153</v>
      </c>
      <c r="L69" s="74">
        <v>1.5521447916856168</v>
      </c>
      <c r="M69" s="42">
        <v>1.5077292167553491</v>
      </c>
      <c r="N69" s="42">
        <v>1.2074449670052223</v>
      </c>
      <c r="O69" s="42">
        <v>1.9126568032607372</v>
      </c>
      <c r="P69" s="480">
        <v>2.2147080359750104</v>
      </c>
      <c r="Q69" s="42">
        <v>0.53646877628243939</v>
      </c>
      <c r="R69" s="42">
        <v>1.1745261072992674</v>
      </c>
      <c r="S69" s="42">
        <v>1.0324746616841463</v>
      </c>
      <c r="T69" s="75">
        <v>0.78289739300667627</v>
      </c>
    </row>
    <row r="70" spans="1:20" s="64" customFormat="1" ht="15">
      <c r="A70" s="39">
        <v>2018</v>
      </c>
      <c r="B70" s="74">
        <v>103.59144115862802</v>
      </c>
      <c r="C70" s="42">
        <v>103.66711991665734</v>
      </c>
      <c r="D70" s="42">
        <v>106.84840455489331</v>
      </c>
      <c r="E70" s="480">
        <v>103.49583168130394</v>
      </c>
      <c r="F70" s="42">
        <v>104.06608728758835</v>
      </c>
      <c r="G70" s="42">
        <v>100.80165375335883</v>
      </c>
      <c r="H70" s="42">
        <v>103.89672184054801</v>
      </c>
      <c r="I70" s="42">
        <v>102.23431587078169</v>
      </c>
      <c r="J70" s="75">
        <v>101.52165169727797</v>
      </c>
      <c r="L70" s="74">
        <v>1.3815214137187892</v>
      </c>
      <c r="M70" s="42">
        <v>1.436584628522275</v>
      </c>
      <c r="N70" s="42">
        <v>0.92425178821062826</v>
      </c>
      <c r="O70" s="42">
        <v>2.2549497042453792</v>
      </c>
      <c r="P70" s="480">
        <v>2.1649298716398535</v>
      </c>
      <c r="Q70" s="42">
        <v>0.10612216889451798</v>
      </c>
      <c r="R70" s="42">
        <v>-0.31707157256106733</v>
      </c>
      <c r="S70" s="42">
        <v>1.045175015617783</v>
      </c>
      <c r="T70" s="75">
        <v>0.49358383142046325</v>
      </c>
    </row>
    <row r="71" spans="1:20" s="64" customFormat="1" ht="15">
      <c r="A71" s="39">
        <v>2019</v>
      </c>
      <c r="B71" s="74">
        <v>105.75287873511792</v>
      </c>
      <c r="C71" s="42">
        <v>105.78095897694111</v>
      </c>
      <c r="D71" s="42">
        <v>111.99947540019031</v>
      </c>
      <c r="E71" s="480">
        <v>104.44844994775141</v>
      </c>
      <c r="F71" s="42">
        <v>105.28348884013545</v>
      </c>
      <c r="G71" s="42">
        <v>101.55797432946092</v>
      </c>
      <c r="H71" s="42">
        <v>103.22885300467408</v>
      </c>
      <c r="I71" s="42">
        <v>103.45909378602917</v>
      </c>
      <c r="J71" s="75">
        <v>102.42279247126493</v>
      </c>
      <c r="L71" s="74">
        <v>2.0865020819433644</v>
      </c>
      <c r="M71" s="42">
        <v>2.0390641333367654</v>
      </c>
      <c r="N71" s="42">
        <v>1.1698350387506995</v>
      </c>
      <c r="O71" s="42">
        <v>4.8209150775392562</v>
      </c>
      <c r="P71" s="480">
        <v>0.92044119166159177</v>
      </c>
      <c r="Q71" s="42">
        <v>0.750305722119049</v>
      </c>
      <c r="R71" s="42">
        <v>-0.64281993121874104</v>
      </c>
      <c r="S71" s="42">
        <v>1.1980105748401915</v>
      </c>
      <c r="T71" s="75">
        <v>0.88763407501881719</v>
      </c>
    </row>
    <row r="72" spans="1:20" s="64" customFormat="1" ht="15">
      <c r="A72" s="39">
        <v>2020</v>
      </c>
      <c r="B72" s="74">
        <v>107.04648844041225</v>
      </c>
      <c r="C72" s="42">
        <v>106.81739202531413</v>
      </c>
      <c r="D72" s="42">
        <v>116.21945106476741</v>
      </c>
      <c r="E72" s="480">
        <v>103.34966864038826</v>
      </c>
      <c r="F72" s="42">
        <v>106.669950934884</v>
      </c>
      <c r="G72" s="42">
        <v>102.07706503518843</v>
      </c>
      <c r="H72" s="42">
        <v>103.70213572810528</v>
      </c>
      <c r="I72" s="42">
        <v>103.50689018001388</v>
      </c>
      <c r="J72" s="75">
        <v>102.76471039286943</v>
      </c>
      <c r="L72" s="74">
        <v>1.2232382898383909</v>
      </c>
      <c r="M72" s="42">
        <v>0.97979169256630083</v>
      </c>
      <c r="N72" s="42">
        <v>1.3168846416685476</v>
      </c>
      <c r="O72" s="42">
        <v>3.7678530631491958</v>
      </c>
      <c r="P72" s="480">
        <v>-1.0519843117947625</v>
      </c>
      <c r="Q72" s="42">
        <v>0.51112747093944311</v>
      </c>
      <c r="R72" s="42">
        <v>0.45847910700873573</v>
      </c>
      <c r="S72" s="42">
        <v>4.6198349739623445E-2</v>
      </c>
      <c r="T72" s="75">
        <v>0.33382991554387065</v>
      </c>
    </row>
    <row r="73" spans="1:20" s="64" customFormat="1" ht="15">
      <c r="A73" s="39" t="s">
        <v>935</v>
      </c>
      <c r="B73" s="74">
        <v>111.49726824478296</v>
      </c>
      <c r="C73" s="42">
        <v>110.93037964657985</v>
      </c>
      <c r="D73" s="42">
        <v>121.74692442176307</v>
      </c>
      <c r="E73" s="480">
        <v>111.67601995585603</v>
      </c>
      <c r="F73" s="42">
        <v>109.06660127191819</v>
      </c>
      <c r="G73" s="42">
        <v>104.32124648192801</v>
      </c>
      <c r="H73" s="42">
        <v>106.09619500781673</v>
      </c>
      <c r="I73" s="42">
        <v>105.21317215071682</v>
      </c>
      <c r="J73" s="75">
        <v>104.7644806657821</v>
      </c>
      <c r="L73" s="74">
        <v>4.1578008482251683</v>
      </c>
      <c r="M73" s="42">
        <v>3.8504849662412743</v>
      </c>
      <c r="N73" s="42">
        <v>2.2467905122570242</v>
      </c>
      <c r="O73" s="42">
        <v>4.7560656209908236</v>
      </c>
      <c r="P73" s="480">
        <v>8.0564857391462361</v>
      </c>
      <c r="Q73" s="42">
        <v>2.1985168225261642</v>
      </c>
      <c r="R73" s="42">
        <v>2.3085920679477567</v>
      </c>
      <c r="S73" s="42">
        <v>1.6484718724864234</v>
      </c>
      <c r="T73" s="75">
        <v>1.9459698424367122</v>
      </c>
    </row>
    <row r="74" spans="1:20" s="64" customFormat="1" ht="15">
      <c r="A74" s="39" t="s">
        <v>934</v>
      </c>
      <c r="B74" s="74">
        <v>119.54362347560092</v>
      </c>
      <c r="C74" s="42">
        <v>118.33122599877962</v>
      </c>
      <c r="D74" s="42">
        <v>130.48571738602513</v>
      </c>
      <c r="E74" s="480">
        <v>123.68797218663852</v>
      </c>
      <c r="F74" s="42">
        <v>117.80156057769415</v>
      </c>
      <c r="G74" s="42">
        <v>110.63918119323348</v>
      </c>
      <c r="H74" s="42">
        <v>107.07275538755377</v>
      </c>
      <c r="I74" s="42">
        <v>106.55412913590393</v>
      </c>
      <c r="J74" s="75">
        <v>108.73998063701073</v>
      </c>
      <c r="L74" s="74">
        <v>7.2166388984103769</v>
      </c>
      <c r="M74" s="42">
        <v>6.6716136515340363</v>
      </c>
      <c r="N74" s="42">
        <v>8.0088305713299732</v>
      </c>
      <c r="O74" s="42">
        <v>7.1778346810541294</v>
      </c>
      <c r="P74" s="480">
        <v>10.756071209853868</v>
      </c>
      <c r="Q74" s="42">
        <v>6.0562300819516635</v>
      </c>
      <c r="R74" s="42">
        <v>0.92044807041862242</v>
      </c>
      <c r="S74" s="42">
        <v>1.274514357637857</v>
      </c>
      <c r="T74" s="75">
        <v>3.7947021222881849</v>
      </c>
    </row>
  </sheetData>
  <mergeCells count="2">
    <mergeCell ref="L1:T1"/>
    <mergeCell ref="L2:T2"/>
  </mergeCells>
  <hyperlinks>
    <hyperlink ref="A1" location="'INDICE DE CUADROS'!A1" display="Índice"/>
  </hyperlinks>
  <pageMargins left="0.75" right="0.75" top="1" bottom="1" header="0" footer="0"/>
  <pageSetup paperSize="9" scale="48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1">
    <tabColor rgb="FFFFFF00"/>
  </sheetPr>
  <dimension ref="A1:H74"/>
  <sheetViews>
    <sheetView showGridLines="0" zoomScale="85" zoomScaleNormal="85" workbookViewId="0">
      <pane xSplit="1" ySplit="5" topLeftCell="B59" activePane="bottomRight" state="frozen"/>
      <selection activeCell="C77" sqref="C77"/>
      <selection pane="topRight" activeCell="C77" sqref="C77"/>
      <selection pane="bottomLeft" activeCell="C77" sqref="C77"/>
      <selection pane="bottomRight" sqref="A1:XFD1048576"/>
    </sheetView>
  </sheetViews>
  <sheetFormatPr baseColWidth="10" defaultColWidth="11.42578125" defaultRowHeight="12.75"/>
  <cols>
    <col min="1" max="1" width="13" style="1" customWidth="1"/>
    <col min="2" max="2" width="11.7109375" style="1" customWidth="1"/>
    <col min="3" max="4" width="13.28515625" style="1" customWidth="1"/>
    <col min="5" max="5" width="6" style="1" customWidth="1"/>
    <col min="6" max="6" width="9.7109375" style="1" customWidth="1"/>
    <col min="7" max="8" width="15.28515625" style="1" customWidth="1"/>
    <col min="9" max="16384" width="11.42578125" style="11"/>
  </cols>
  <sheetData>
    <row r="1" spans="1:8" ht="64.5" customHeight="1" thickTop="1" thickBot="1">
      <c r="A1" s="158" t="s">
        <v>135</v>
      </c>
      <c r="B1" s="1121" t="s">
        <v>522</v>
      </c>
      <c r="C1" s="1122"/>
      <c r="D1" s="1123"/>
      <c r="E1" s="2"/>
      <c r="F1" s="1121" t="s">
        <v>522</v>
      </c>
      <c r="G1" s="1122"/>
      <c r="H1" s="1123"/>
    </row>
    <row r="2" spans="1:8" ht="16.5" customHeight="1" thickTop="1" thickBot="1">
      <c r="B2" s="764" t="s">
        <v>137</v>
      </c>
      <c r="C2" s="765"/>
      <c r="D2" s="766"/>
      <c r="E2" s="2"/>
      <c r="F2" s="1118" t="s">
        <v>144</v>
      </c>
      <c r="G2" s="1119"/>
      <c r="H2" s="1120"/>
    </row>
    <row r="3" spans="1:8" ht="14.25" thickTop="1" thickBot="1">
      <c r="B3" s="782"/>
      <c r="C3" s="76"/>
      <c r="D3" s="76"/>
      <c r="E3" s="2"/>
      <c r="F3" s="782"/>
      <c r="G3" s="76"/>
      <c r="H3" s="76"/>
    </row>
    <row r="4" spans="1:8" ht="35.25" thickTop="1" thickBot="1">
      <c r="B4" s="783" t="s">
        <v>31</v>
      </c>
      <c r="C4" s="784" t="s">
        <v>663</v>
      </c>
      <c r="D4" s="785" t="s">
        <v>662</v>
      </c>
      <c r="E4" s="2"/>
      <c r="F4" s="783" t="s">
        <v>31</v>
      </c>
      <c r="G4" s="784" t="s">
        <v>663</v>
      </c>
      <c r="H4" s="785" t="s">
        <v>662</v>
      </c>
    </row>
    <row r="5" spans="1:8" ht="40.15" customHeight="1" thickTop="1" thickBot="1">
      <c r="A5" s="62"/>
      <c r="B5" s="786" t="s">
        <v>30</v>
      </c>
      <c r="C5" s="787" t="s">
        <v>661</v>
      </c>
      <c r="D5" s="788" t="s">
        <v>664</v>
      </c>
      <c r="E5" s="381"/>
      <c r="F5" s="786" t="s">
        <v>30</v>
      </c>
      <c r="G5" s="787" t="s">
        <v>661</v>
      </c>
      <c r="H5" s="788" t="s">
        <v>664</v>
      </c>
    </row>
    <row r="6" spans="1:8" ht="15.75" thickTop="1">
      <c r="A6" s="39">
        <v>1954</v>
      </c>
      <c r="B6" s="44">
        <v>511.88775486301785</v>
      </c>
      <c r="C6" s="789"/>
      <c r="D6" s="790"/>
      <c r="E6" s="2"/>
      <c r="F6" s="791"/>
      <c r="G6" s="789"/>
      <c r="H6" s="790"/>
    </row>
    <row r="7" spans="1:8" ht="15">
      <c r="A7" s="39">
        <v>1955</v>
      </c>
      <c r="B7" s="44">
        <v>577.94258344436662</v>
      </c>
      <c r="C7" s="10"/>
      <c r="D7" s="43"/>
      <c r="E7" s="2"/>
      <c r="F7" s="44">
        <v>12.904162671174891</v>
      </c>
      <c r="G7" s="10"/>
      <c r="H7" s="43"/>
    </row>
    <row r="8" spans="1:8" ht="15">
      <c r="A8" s="39">
        <v>1956</v>
      </c>
      <c r="B8" s="44">
        <v>693.89043343688206</v>
      </c>
      <c r="C8" s="10"/>
      <c r="D8" s="43"/>
      <c r="E8" s="2"/>
      <c r="F8" s="44">
        <v>20.062174567843847</v>
      </c>
      <c r="G8" s="10"/>
      <c r="H8" s="43"/>
    </row>
    <row r="9" spans="1:8" ht="15">
      <c r="A9" s="39">
        <v>1957</v>
      </c>
      <c r="B9" s="44">
        <v>840.10952376958062</v>
      </c>
      <c r="C9" s="10"/>
      <c r="D9" s="43"/>
      <c r="E9" s="2"/>
      <c r="F9" s="44">
        <v>21.072360027860082</v>
      </c>
      <c r="G9" s="10"/>
      <c r="H9" s="43"/>
    </row>
    <row r="10" spans="1:8" ht="15">
      <c r="A10" s="39">
        <v>1958</v>
      </c>
      <c r="B10" s="44">
        <v>939.95181298254249</v>
      </c>
      <c r="C10" s="10">
        <v>865.10837663573443</v>
      </c>
      <c r="D10" s="43">
        <v>74.843436346808019</v>
      </c>
      <c r="E10" s="2"/>
      <c r="F10" s="44">
        <v>11.884437253486713</v>
      </c>
      <c r="G10" s="10"/>
      <c r="H10" s="43"/>
    </row>
    <row r="11" spans="1:8" ht="15">
      <c r="A11" s="39">
        <v>1959</v>
      </c>
      <c r="B11" s="44">
        <v>914.44151351286405</v>
      </c>
      <c r="C11" s="10">
        <v>833.21953570223093</v>
      </c>
      <c r="D11" s="43">
        <v>81.221977810633106</v>
      </c>
      <c r="E11" s="2"/>
      <c r="F11" s="44">
        <v>-2.7140007729473115</v>
      </c>
      <c r="G11" s="10">
        <v>-3.6861093701940573</v>
      </c>
      <c r="H11" s="43">
        <v>8.5225128283371809</v>
      </c>
    </row>
    <row r="12" spans="1:8" ht="15">
      <c r="A12" s="39">
        <v>1960</v>
      </c>
      <c r="B12" s="44">
        <v>969.85550850222285</v>
      </c>
      <c r="C12" s="10">
        <v>886.70788790914412</v>
      </c>
      <c r="D12" s="43">
        <v>83.147620593078756</v>
      </c>
      <c r="E12" s="2"/>
      <c r="F12" s="44">
        <v>6.0598730668387724</v>
      </c>
      <c r="G12" s="10">
        <v>6.4194788906183797</v>
      </c>
      <c r="H12" s="43">
        <v>2.3708395613502908</v>
      </c>
    </row>
    <row r="13" spans="1:8" ht="15">
      <c r="A13" s="39">
        <v>1961</v>
      </c>
      <c r="B13" s="44">
        <v>1134.7083685138787</v>
      </c>
      <c r="C13" s="10">
        <v>1033.5844758786809</v>
      </c>
      <c r="D13" s="43">
        <v>101.12389263519766</v>
      </c>
      <c r="E13" s="2"/>
      <c r="F13" s="44">
        <v>16.997672185854064</v>
      </c>
      <c r="G13" s="10">
        <v>16.564258643945486</v>
      </c>
      <c r="H13" s="43">
        <v>21.61970711115606</v>
      </c>
    </row>
    <row r="14" spans="1:8" ht="15">
      <c r="A14" s="39">
        <v>1962</v>
      </c>
      <c r="B14" s="44">
        <v>1319.6231436510629</v>
      </c>
      <c r="C14" s="10">
        <v>1212.4638874636432</v>
      </c>
      <c r="D14" s="43">
        <v>107.15925618741962</v>
      </c>
      <c r="E14" s="2"/>
      <c r="F14" s="44">
        <v>16.296237894091337</v>
      </c>
      <c r="G14" s="10">
        <v>17.306704556769926</v>
      </c>
      <c r="H14" s="43">
        <v>5.9682864206922925</v>
      </c>
    </row>
    <row r="15" spans="1:8" ht="15">
      <c r="A15" s="39">
        <v>1963</v>
      </c>
      <c r="B15" s="44">
        <v>1573.3046847493849</v>
      </c>
      <c r="C15" s="10">
        <v>1434.8483242382842</v>
      </c>
      <c r="D15" s="43">
        <v>138.45636051110071</v>
      </c>
      <c r="E15" s="2"/>
      <c r="F15" s="44">
        <v>19.223786906044204</v>
      </c>
      <c r="G15" s="10">
        <v>18.341530751884715</v>
      </c>
      <c r="H15" s="43">
        <v>29.206160472916153</v>
      </c>
    </row>
    <row r="16" spans="1:8" ht="15.75" thickBot="1">
      <c r="A16" s="39">
        <v>1964</v>
      </c>
      <c r="B16" s="723">
        <v>1919.2515788577905</v>
      </c>
      <c r="C16" s="702">
        <v>1730.9917493048233</v>
      </c>
      <c r="D16" s="724">
        <v>188.2598295529672</v>
      </c>
      <c r="E16" s="2"/>
      <c r="F16" s="723">
        <v>21.988550435385768</v>
      </c>
      <c r="G16" s="702">
        <v>20.639354004455647</v>
      </c>
      <c r="H16" s="724">
        <v>35.970517250360267</v>
      </c>
    </row>
    <row r="17" spans="1:8" ht="15">
      <c r="A17" s="39">
        <v>1965</v>
      </c>
      <c r="B17" s="44">
        <v>2337.2151214022715</v>
      </c>
      <c r="C17" s="10">
        <v>2117.6930462276773</v>
      </c>
      <c r="D17" s="43">
        <v>219.52207517459402</v>
      </c>
      <c r="E17" s="2"/>
      <c r="F17" s="44">
        <v>21.777423405493558</v>
      </c>
      <c r="G17" s="10">
        <v>22.339869446411598</v>
      </c>
      <c r="H17" s="43">
        <v>16.605903498298424</v>
      </c>
    </row>
    <row r="18" spans="1:8" ht="15">
      <c r="A18" s="39">
        <v>1966</v>
      </c>
      <c r="B18" s="44">
        <v>2733.5336922482543</v>
      </c>
      <c r="C18" s="10">
        <v>2458.8200745159929</v>
      </c>
      <c r="D18" s="43">
        <v>274.71361773226113</v>
      </c>
      <c r="E18" s="2"/>
      <c r="F18" s="44">
        <v>16.956871758052007</v>
      </c>
      <c r="G18" s="10">
        <v>16.108426520830179</v>
      </c>
      <c r="H18" s="43">
        <v>25.141682226614904</v>
      </c>
    </row>
    <row r="19" spans="1:8" ht="15">
      <c r="A19" s="39">
        <v>1967</v>
      </c>
      <c r="B19" s="44">
        <v>3126.8626197327967</v>
      </c>
      <c r="C19" s="10">
        <v>2826.5723308863794</v>
      </c>
      <c r="D19" s="43">
        <v>300.29028884641735</v>
      </c>
      <c r="E19" s="2"/>
      <c r="F19" s="44">
        <v>14.389027967716039</v>
      </c>
      <c r="G19" s="10">
        <v>14.956452494507012</v>
      </c>
      <c r="H19" s="43">
        <v>9.3103033352658571</v>
      </c>
    </row>
    <row r="20" spans="1:8" ht="15">
      <c r="A20" s="39">
        <v>1968</v>
      </c>
      <c r="B20" s="44">
        <v>3602.0501126995282</v>
      </c>
      <c r="C20" s="10">
        <v>3317.7557610112854</v>
      </c>
      <c r="D20" s="43">
        <v>284.29435168824301</v>
      </c>
      <c r="E20" s="2"/>
      <c r="F20" s="44">
        <v>15.196941815350318</v>
      </c>
      <c r="G20" s="10">
        <v>17.377352235344247</v>
      </c>
      <c r="H20" s="43">
        <v>-5.3268246601059444</v>
      </c>
    </row>
    <row r="21" spans="1:8" ht="15">
      <c r="A21" s="39">
        <v>1969</v>
      </c>
      <c r="B21" s="44">
        <v>4153.4007243597407</v>
      </c>
      <c r="C21" s="10">
        <v>3809.6470431606012</v>
      </c>
      <c r="D21" s="43">
        <v>343.75368119913935</v>
      </c>
      <c r="E21" s="2"/>
      <c r="F21" s="44">
        <v>15.306578043330088</v>
      </c>
      <c r="G21" s="10">
        <v>14.826024505172807</v>
      </c>
      <c r="H21" s="43">
        <v>20.914706591181019</v>
      </c>
    </row>
    <row r="22" spans="1:8" ht="15">
      <c r="A22" s="39">
        <v>1970</v>
      </c>
      <c r="B22" s="44">
        <v>4626.177711979024</v>
      </c>
      <c r="C22" s="10">
        <v>4236.0902046166257</v>
      </c>
      <c r="D22" s="43">
        <v>390.0875073623983</v>
      </c>
      <c r="E22" s="2"/>
      <c r="F22" s="44">
        <v>11.382888842062378</v>
      </c>
      <c r="G22" s="10">
        <v>11.193770882833132</v>
      </c>
      <c r="H22" s="43">
        <v>13.478786903933514</v>
      </c>
    </row>
    <row r="23" spans="1:8" ht="15">
      <c r="A23" s="39">
        <v>1971</v>
      </c>
      <c r="B23" s="44">
        <v>4781.8163053466278</v>
      </c>
      <c r="C23" s="10">
        <v>4263.089970198238</v>
      </c>
      <c r="D23" s="43">
        <v>518.72633514838992</v>
      </c>
      <c r="E23" s="2"/>
      <c r="F23" s="44">
        <v>3.3643020881924501</v>
      </c>
      <c r="G23" s="10">
        <v>0.63737466100668438</v>
      </c>
      <c r="H23" s="43">
        <v>32.976915527439289</v>
      </c>
    </row>
    <row r="24" spans="1:8" ht="15">
      <c r="A24" s="39">
        <v>1972</v>
      </c>
      <c r="B24" s="44">
        <v>5873.5314555400655</v>
      </c>
      <c r="C24" s="10">
        <v>5344.7423747279781</v>
      </c>
      <c r="D24" s="43">
        <v>528.7890808120876</v>
      </c>
      <c r="E24" s="2"/>
      <c r="F24" s="44">
        <v>22.830553925142905</v>
      </c>
      <c r="G24" s="10">
        <v>25.372497697472763</v>
      </c>
      <c r="H24" s="43">
        <v>1.9398948890495538</v>
      </c>
    </row>
    <row r="25" spans="1:8" ht="15">
      <c r="A25" s="39">
        <v>1973</v>
      </c>
      <c r="B25" s="44">
        <v>7498.1743787700316</v>
      </c>
      <c r="C25" s="10">
        <v>6917.9440709316314</v>
      </c>
      <c r="D25" s="43">
        <v>580.23030783839988</v>
      </c>
      <c r="E25" s="2"/>
      <c r="F25" s="44">
        <v>27.660410700577099</v>
      </c>
      <c r="G25" s="10">
        <v>29.43456552073236</v>
      </c>
      <c r="H25" s="43">
        <v>9.7281182408894384</v>
      </c>
    </row>
    <row r="26" spans="1:8" ht="15">
      <c r="A26" s="39">
        <v>1974</v>
      </c>
      <c r="B26" s="44">
        <v>9650.9330849065645</v>
      </c>
      <c r="C26" s="10">
        <v>8949.5705904659262</v>
      </c>
      <c r="D26" s="43">
        <v>701.36249444063799</v>
      </c>
      <c r="E26" s="2"/>
      <c r="F26" s="44">
        <v>28.710437999838323</v>
      </c>
      <c r="G26" s="10">
        <v>29.367489801933289</v>
      </c>
      <c r="H26" s="43">
        <v>20.876570038801677</v>
      </c>
    </row>
    <row r="27" spans="1:8" ht="15">
      <c r="A27" s="39">
        <v>1975</v>
      </c>
      <c r="B27" s="44">
        <v>10708.92955061256</v>
      </c>
      <c r="C27" s="10">
        <v>9800.5322094901094</v>
      </c>
      <c r="D27" s="43">
        <v>908.39734112245026</v>
      </c>
      <c r="E27" s="2"/>
      <c r="F27" s="44">
        <v>10.962633938065892</v>
      </c>
      <c r="G27" s="10">
        <v>9.5084072517481744</v>
      </c>
      <c r="H27" s="43">
        <v>29.518950374860008</v>
      </c>
    </row>
    <row r="28" spans="1:8" ht="15">
      <c r="A28" s="39">
        <v>1976</v>
      </c>
      <c r="B28" s="44">
        <v>12158.901643720321</v>
      </c>
      <c r="C28" s="10">
        <v>11210.235890592052</v>
      </c>
      <c r="D28" s="43">
        <v>948.66575312826808</v>
      </c>
      <c r="E28" s="2"/>
      <c r="F28" s="44">
        <v>13.53984155236898</v>
      </c>
      <c r="G28" s="10">
        <v>14.383950289320913</v>
      </c>
      <c r="H28" s="43">
        <v>4.4329072953979143</v>
      </c>
    </row>
    <row r="29" spans="1:8" ht="15">
      <c r="A29" s="39">
        <v>1977</v>
      </c>
      <c r="B29" s="44">
        <v>14877.475668341669</v>
      </c>
      <c r="C29" s="10">
        <v>13510.067352738193</v>
      </c>
      <c r="D29" s="43">
        <v>1367.4083156034762</v>
      </c>
      <c r="E29" s="2"/>
      <c r="F29" s="44">
        <v>22.35871384012227</v>
      </c>
      <c r="G29" s="10">
        <v>20.515460018787167</v>
      </c>
      <c r="H29" s="43">
        <v>44.140158016075269</v>
      </c>
    </row>
    <row r="30" spans="1:8" ht="15">
      <c r="A30" s="39">
        <v>1978</v>
      </c>
      <c r="B30" s="44">
        <v>17317.286219474376</v>
      </c>
      <c r="C30" s="10">
        <v>15915.063676712365</v>
      </c>
      <c r="D30" s="43">
        <v>1402.2225427620112</v>
      </c>
      <c r="E30" s="2"/>
      <c r="F30" s="44">
        <v>16.399358369138326</v>
      </c>
      <c r="G30" s="10">
        <v>17.801512466085011</v>
      </c>
      <c r="H30" s="43">
        <v>2.546000836858342</v>
      </c>
    </row>
    <row r="31" spans="1:8" ht="15">
      <c r="A31" s="39">
        <v>1979</v>
      </c>
      <c r="B31" s="44">
        <v>19257.640540447519</v>
      </c>
      <c r="C31" s="10">
        <v>17854.403489253309</v>
      </c>
      <c r="D31" s="43">
        <v>1403.2370511942111</v>
      </c>
      <c r="E31" s="2"/>
      <c r="F31" s="44">
        <v>11.204725130610216</v>
      </c>
      <c r="G31" s="10">
        <v>12.185561125832468</v>
      </c>
      <c r="H31" s="43">
        <v>7.2350030131551613E-2</v>
      </c>
    </row>
    <row r="32" spans="1:8" ht="15">
      <c r="A32" s="39">
        <v>1980</v>
      </c>
      <c r="B32" s="44">
        <v>22773.003487322716</v>
      </c>
      <c r="C32" s="10">
        <v>21046.518085906733</v>
      </c>
      <c r="D32" s="43">
        <v>1726.4854014159846</v>
      </c>
      <c r="E32" s="2"/>
      <c r="F32" s="44">
        <v>18.254380330195442</v>
      </c>
      <c r="G32" s="10">
        <v>17.878584398379815</v>
      </c>
      <c r="H32" s="43">
        <v>23.035904728048351</v>
      </c>
    </row>
    <row r="33" spans="1:8" ht="15">
      <c r="A33" s="39">
        <v>1981</v>
      </c>
      <c r="B33" s="44">
        <v>25455.061985844339</v>
      </c>
      <c r="C33" s="10">
        <v>23260.129719908502</v>
      </c>
      <c r="D33" s="43">
        <v>2194.9322659358359</v>
      </c>
      <c r="E33" s="2"/>
      <c r="F33" s="44">
        <v>11.777359538958798</v>
      </c>
      <c r="G33" s="10">
        <v>10.517709508842966</v>
      </c>
      <c r="H33" s="43">
        <v>27.132975705189999</v>
      </c>
    </row>
    <row r="34" spans="1:8" ht="15">
      <c r="A34" s="39">
        <v>1982</v>
      </c>
      <c r="B34" s="44">
        <v>28987.950163012523</v>
      </c>
      <c r="C34" s="10">
        <v>25535.219765022306</v>
      </c>
      <c r="D34" s="43">
        <v>3452.7303979902158</v>
      </c>
      <c r="E34" s="2"/>
      <c r="F34" s="44">
        <v>13.878921917899234</v>
      </c>
      <c r="G34" s="10">
        <v>9.7810720426315676</v>
      </c>
      <c r="H34" s="43">
        <v>57.304644502007093</v>
      </c>
    </row>
    <row r="35" spans="1:8" ht="15">
      <c r="A35" s="39">
        <v>1983</v>
      </c>
      <c r="B35" s="44">
        <v>32143.715107862889</v>
      </c>
      <c r="C35" s="10">
        <v>28491.665055574835</v>
      </c>
      <c r="D35" s="43">
        <v>3652.0500522880534</v>
      </c>
      <c r="E35" s="2"/>
      <c r="F35" s="44">
        <v>10.886471541119857</v>
      </c>
      <c r="G35" s="10">
        <v>11.577912067168562</v>
      </c>
      <c r="H35" s="43">
        <v>5.7728125663636609</v>
      </c>
    </row>
    <row r="36" spans="1:8" ht="15">
      <c r="A36" s="39">
        <v>1984</v>
      </c>
      <c r="B36" s="44">
        <v>33264.588053864158</v>
      </c>
      <c r="C36" s="10">
        <v>29533.366677065627</v>
      </c>
      <c r="D36" s="43">
        <v>3731.221376798529</v>
      </c>
      <c r="E36" s="2"/>
      <c r="F36" s="44">
        <v>3.4870671987976998</v>
      </c>
      <c r="G36" s="10">
        <v>3.656162668832752</v>
      </c>
      <c r="H36" s="43">
        <v>2.1678597877067496</v>
      </c>
    </row>
    <row r="37" spans="1:8" ht="15">
      <c r="A37" s="39">
        <v>1985</v>
      </c>
      <c r="B37" s="44">
        <v>37959.352446306002</v>
      </c>
      <c r="C37" s="10">
        <v>31984.552883842814</v>
      </c>
      <c r="D37" s="43">
        <v>5974.7995624631885</v>
      </c>
      <c r="E37" s="2"/>
      <c r="F37" s="44">
        <v>14.113400066280036</v>
      </c>
      <c r="G37" s="10">
        <v>8.2997181919008067</v>
      </c>
      <c r="H37" s="43">
        <v>60.129859879546999</v>
      </c>
    </row>
    <row r="38" spans="1:8" ht="15">
      <c r="A38" s="39">
        <v>1986</v>
      </c>
      <c r="B38" s="44">
        <v>44556.920648397318</v>
      </c>
      <c r="C38" s="10">
        <v>37768.62115204546</v>
      </c>
      <c r="D38" s="43">
        <v>6788.2994963518568</v>
      </c>
      <c r="E38" s="2"/>
      <c r="F38" s="44">
        <v>17.380613147770795</v>
      </c>
      <c r="G38" s="10">
        <v>18.083942862069847</v>
      </c>
      <c r="H38" s="43">
        <v>13.615518401646476</v>
      </c>
    </row>
    <row r="39" spans="1:8" ht="15">
      <c r="A39" s="39">
        <v>1987</v>
      </c>
      <c r="B39" s="44">
        <v>52740.729287987779</v>
      </c>
      <c r="C39" s="10">
        <v>45594.094354760222</v>
      </c>
      <c r="D39" s="43">
        <v>7146.6349332275549</v>
      </c>
      <c r="E39" s="2"/>
      <c r="F39" s="44">
        <v>18.367087582576968</v>
      </c>
      <c r="G39" s="10">
        <v>20.719509910652256</v>
      </c>
      <c r="H39" s="43">
        <v>5.278721674968434</v>
      </c>
    </row>
    <row r="40" spans="1:8" ht="15">
      <c r="A40" s="39">
        <v>1988</v>
      </c>
      <c r="B40" s="44">
        <v>63512.289947239566</v>
      </c>
      <c r="C40" s="10">
        <v>54639.644412158486</v>
      </c>
      <c r="D40" s="43">
        <v>8872.6455350810775</v>
      </c>
      <c r="E40" s="2"/>
      <c r="F40" s="44">
        <v>20.423609617596085</v>
      </c>
      <c r="G40" s="10">
        <v>19.839301965329792</v>
      </c>
      <c r="H40" s="43">
        <v>24.151374989487874</v>
      </c>
    </row>
    <row r="41" spans="1:8" ht="15">
      <c r="A41" s="39">
        <v>1989</v>
      </c>
      <c r="B41" s="44">
        <v>75254.179092642546</v>
      </c>
      <c r="C41" s="10">
        <v>63382.909875280508</v>
      </c>
      <c r="D41" s="43">
        <v>11871.269217362038</v>
      </c>
      <c r="E41" s="2"/>
      <c r="F41" s="44">
        <v>18.487585875359102</v>
      </c>
      <c r="G41" s="10">
        <v>16.001688073168463</v>
      </c>
      <c r="H41" s="43">
        <v>33.796274971482433</v>
      </c>
    </row>
    <row r="42" spans="1:8" ht="15">
      <c r="A42" s="39">
        <v>1990</v>
      </c>
      <c r="B42" s="44">
        <v>84634.263952068417</v>
      </c>
      <c r="C42" s="10">
        <v>69655.455638868996</v>
      </c>
      <c r="D42" s="43">
        <v>14978.808313199428</v>
      </c>
      <c r="E42" s="2"/>
      <c r="F42" s="44">
        <v>12.464536817122674</v>
      </c>
      <c r="G42" s="10">
        <v>9.8962729479146194</v>
      </c>
      <c r="H42" s="43">
        <v>26.176974331375913</v>
      </c>
    </row>
    <row r="43" spans="1:8" ht="15">
      <c r="A43" s="39">
        <v>1991</v>
      </c>
      <c r="B43" s="44">
        <v>90175.804730191143</v>
      </c>
      <c r="C43" s="10">
        <v>73813.36438064251</v>
      </c>
      <c r="D43" s="43">
        <v>16362.44034954864</v>
      </c>
      <c r="E43" s="2"/>
      <c r="F43" s="44">
        <v>6.5476327427637537</v>
      </c>
      <c r="G43" s="10">
        <v>5.9692506547230462</v>
      </c>
      <c r="H43" s="43">
        <v>9.2372637890689049</v>
      </c>
    </row>
    <row r="44" spans="1:8" ht="15">
      <c r="A44" s="39">
        <v>1992</v>
      </c>
      <c r="B44" s="44">
        <v>89420.851434800265</v>
      </c>
      <c r="C44" s="10">
        <v>75060.02179769137</v>
      </c>
      <c r="D44" s="43">
        <v>14360.829637108891</v>
      </c>
      <c r="E44" s="2"/>
      <c r="F44" s="44">
        <v>-0.83720161705207463</v>
      </c>
      <c r="G44" s="10">
        <v>1.6889318452144586</v>
      </c>
      <c r="H44" s="43">
        <v>-12.232959568863844</v>
      </c>
    </row>
    <row r="45" spans="1:8" ht="15">
      <c r="A45" s="39">
        <v>1993</v>
      </c>
      <c r="B45" s="44">
        <v>85124.068629543559</v>
      </c>
      <c r="C45" s="10">
        <v>70291.210095772694</v>
      </c>
      <c r="D45" s="43">
        <v>14832.85853377087</v>
      </c>
      <c r="E45" s="2"/>
      <c r="F45" s="44">
        <v>-4.8051240133735851</v>
      </c>
      <c r="G45" s="10">
        <v>-6.3533310911792817</v>
      </c>
      <c r="H45" s="43">
        <v>3.2869194091839971</v>
      </c>
    </row>
    <row r="46" spans="1:8" ht="15">
      <c r="A46" s="39">
        <v>1994</v>
      </c>
      <c r="B46" s="44">
        <v>89964.672148160942</v>
      </c>
      <c r="C46" s="10">
        <v>74712.006659478007</v>
      </c>
      <c r="D46" s="43">
        <v>15252.665488682942</v>
      </c>
      <c r="E46" s="2"/>
      <c r="F46" s="44">
        <v>5.6865274375963892</v>
      </c>
      <c r="G46" s="10">
        <v>6.2892594361114496</v>
      </c>
      <c r="H46" s="43">
        <v>2.8302498399500831</v>
      </c>
    </row>
    <row r="47" spans="1:8" ht="15.75" thickBot="1">
      <c r="A47" s="39">
        <v>1995</v>
      </c>
      <c r="B47" s="723">
        <v>100854</v>
      </c>
      <c r="C47" s="702">
        <v>80554</v>
      </c>
      <c r="D47" s="724">
        <v>20300</v>
      </c>
      <c r="E47" s="2"/>
      <c r="F47" s="723">
        <v>12.104004373967658</v>
      </c>
      <c r="G47" s="702">
        <v>7.8193500639710978</v>
      </c>
      <c r="H47" s="724">
        <v>33.091491549867413</v>
      </c>
    </row>
    <row r="48" spans="1:8" ht="15">
      <c r="A48" s="39">
        <v>1996</v>
      </c>
      <c r="B48" s="44">
        <v>106093</v>
      </c>
      <c r="C48" s="10">
        <v>87824</v>
      </c>
      <c r="D48" s="43">
        <v>18269</v>
      </c>
      <c r="E48" s="2"/>
      <c r="F48" s="44">
        <v>5.1946377932456711</v>
      </c>
      <c r="G48" s="10">
        <v>9.025001862104931</v>
      </c>
      <c r="H48" s="43">
        <v>-10.004926108374379</v>
      </c>
    </row>
    <row r="49" spans="1:8" ht="15">
      <c r="A49" s="39">
        <v>1997</v>
      </c>
      <c r="B49" s="44">
        <v>114921</v>
      </c>
      <c r="C49" s="10">
        <v>95546</v>
      </c>
      <c r="D49" s="43">
        <v>19375</v>
      </c>
      <c r="E49" s="2"/>
      <c r="F49" s="44">
        <v>8.3210013855768103</v>
      </c>
      <c r="G49" s="10">
        <v>8.7925851703406721</v>
      </c>
      <c r="H49" s="43">
        <v>6.0539712080573738</v>
      </c>
    </row>
    <row r="50" spans="1:8" ht="15">
      <c r="A50" s="39">
        <v>1998</v>
      </c>
      <c r="B50" s="44">
        <v>129417</v>
      </c>
      <c r="C50" s="10">
        <v>107913</v>
      </c>
      <c r="D50" s="43">
        <v>21504</v>
      </c>
      <c r="E50" s="2"/>
      <c r="F50" s="44">
        <v>12.613882580207282</v>
      </c>
      <c r="G50" s="10">
        <v>12.943503652690858</v>
      </c>
      <c r="H50" s="43">
        <v>10.988387096774188</v>
      </c>
    </row>
    <row r="51" spans="1:8" ht="15">
      <c r="A51" s="39">
        <v>1999</v>
      </c>
      <c r="B51" s="44">
        <v>147332</v>
      </c>
      <c r="C51" s="10">
        <v>124174</v>
      </c>
      <c r="D51" s="43">
        <v>23158</v>
      </c>
      <c r="E51" s="2"/>
      <c r="F51" s="44">
        <v>13.842849084741582</v>
      </c>
      <c r="G51" s="10">
        <v>15.068620092111228</v>
      </c>
      <c r="H51" s="43">
        <v>7.6915922619047672</v>
      </c>
    </row>
    <row r="52" spans="1:8" ht="15">
      <c r="A52" s="39">
        <v>2000</v>
      </c>
      <c r="B52" s="44">
        <v>168058</v>
      </c>
      <c r="C52" s="10">
        <v>144044</v>
      </c>
      <c r="D52" s="43">
        <v>24014</v>
      </c>
      <c r="E52" s="2"/>
      <c r="F52" s="44">
        <v>14.067548122607443</v>
      </c>
      <c r="G52" s="10">
        <v>16.001739494580193</v>
      </c>
      <c r="H52" s="43">
        <v>3.6963468347871231</v>
      </c>
    </row>
    <row r="53" spans="1:8" ht="15">
      <c r="A53" s="39">
        <v>2001</v>
      </c>
      <c r="B53" s="44">
        <v>181398</v>
      </c>
      <c r="C53" s="10">
        <v>154783</v>
      </c>
      <c r="D53" s="43">
        <v>26615</v>
      </c>
      <c r="E53" s="2"/>
      <c r="F53" s="44">
        <v>7.9377357816944105</v>
      </c>
      <c r="G53" s="10">
        <v>7.4553608619588374</v>
      </c>
      <c r="H53" s="43">
        <v>10.831181810610468</v>
      </c>
    </row>
    <row r="54" spans="1:8" ht="15">
      <c r="A54" s="39">
        <v>2002</v>
      </c>
      <c r="B54" s="44">
        <v>196051</v>
      </c>
      <c r="C54" s="10">
        <v>165484</v>
      </c>
      <c r="D54" s="43">
        <v>30567</v>
      </c>
      <c r="E54" s="2"/>
      <c r="F54" s="44">
        <v>8.0778178370213496</v>
      </c>
      <c r="G54" s="10">
        <v>6.9135499376546505</v>
      </c>
      <c r="H54" s="43">
        <v>14.848769490888603</v>
      </c>
    </row>
    <row r="55" spans="1:8" ht="15">
      <c r="A55" s="39">
        <v>2003</v>
      </c>
      <c r="B55" s="44">
        <v>217403</v>
      </c>
      <c r="C55" s="10">
        <v>184063</v>
      </c>
      <c r="D55" s="43">
        <v>33340</v>
      </c>
      <c r="E55" s="2"/>
      <c r="F55" s="44">
        <v>10.891043657007614</v>
      </c>
      <c r="G55" s="10">
        <v>11.22706726934326</v>
      </c>
      <c r="H55" s="43">
        <v>9.071874897765575</v>
      </c>
    </row>
    <row r="56" spans="1:8" ht="15">
      <c r="A56" s="39">
        <v>2004</v>
      </c>
      <c r="B56" s="44">
        <v>238989</v>
      </c>
      <c r="C56" s="10">
        <v>204515</v>
      </c>
      <c r="D56" s="43">
        <v>34474</v>
      </c>
      <c r="E56" s="2"/>
      <c r="F56" s="44">
        <v>9.9290258184109739</v>
      </c>
      <c r="G56" s="10">
        <v>11.111412940134624</v>
      </c>
      <c r="H56" s="43">
        <v>3.4013197360527991</v>
      </c>
    </row>
    <row r="57" spans="1:8" ht="15">
      <c r="A57" s="39">
        <v>2005</v>
      </c>
      <c r="B57" s="44">
        <v>269041</v>
      </c>
      <c r="C57" s="10">
        <v>229835</v>
      </c>
      <c r="D57" s="43">
        <v>39206</v>
      </c>
      <c r="E57" s="2"/>
      <c r="F57" s="44">
        <v>12.574637326404137</v>
      </c>
      <c r="G57" s="10">
        <v>12.380509987042521</v>
      </c>
      <c r="H57" s="43">
        <v>13.726286476765104</v>
      </c>
    </row>
    <row r="58" spans="1:8" ht="15">
      <c r="A58" s="39">
        <v>2006</v>
      </c>
      <c r="B58" s="44">
        <v>301421</v>
      </c>
      <c r="C58" s="10">
        <v>257519</v>
      </c>
      <c r="D58" s="43">
        <v>43902</v>
      </c>
      <c r="E58" s="2"/>
      <c r="F58" s="44">
        <v>12.035340338461431</v>
      </c>
      <c r="G58" s="10">
        <v>12.045162834207158</v>
      </c>
      <c r="H58" s="43">
        <v>11.977758506351076</v>
      </c>
    </row>
    <row r="59" spans="1:8" ht="15">
      <c r="A59" s="39">
        <v>2007</v>
      </c>
      <c r="B59" s="44">
        <v>321180</v>
      </c>
      <c r="C59" s="10">
        <v>270722</v>
      </c>
      <c r="D59" s="43">
        <v>50458</v>
      </c>
      <c r="E59" s="2"/>
      <c r="F59" s="44">
        <v>6.5552831421831881</v>
      </c>
      <c r="G59" s="10">
        <v>5.1270003378391493</v>
      </c>
      <c r="H59" s="43">
        <v>14.933260443715547</v>
      </c>
    </row>
    <row r="60" spans="1:8" ht="15">
      <c r="A60" s="39">
        <v>2008</v>
      </c>
      <c r="B60" s="44">
        <v>308857</v>
      </c>
      <c r="C60" s="10">
        <v>257135</v>
      </c>
      <c r="D60" s="43">
        <v>51722</v>
      </c>
      <c r="E60" s="2"/>
      <c r="F60" s="44">
        <v>-3.8367893393112862</v>
      </c>
      <c r="G60" s="10">
        <v>-5.0188015750474602</v>
      </c>
      <c r="H60" s="43">
        <v>2.5050537080343993</v>
      </c>
    </row>
    <row r="61" spans="1:8" ht="15">
      <c r="A61" s="39">
        <v>2009</v>
      </c>
      <c r="B61" s="44">
        <v>247155</v>
      </c>
      <c r="C61" s="10">
        <v>191800</v>
      </c>
      <c r="D61" s="43">
        <v>55355</v>
      </c>
      <c r="E61" s="2"/>
      <c r="F61" s="44">
        <v>-19.977530054361726</v>
      </c>
      <c r="G61" s="10">
        <v>-25.408831936531396</v>
      </c>
      <c r="H61" s="43">
        <v>7.0240903290669454</v>
      </c>
    </row>
    <row r="62" spans="1:8" ht="15">
      <c r="A62" s="39">
        <v>2010</v>
      </c>
      <c r="B62" s="44">
        <v>233732</v>
      </c>
      <c r="C62" s="10">
        <v>182822</v>
      </c>
      <c r="D62" s="43">
        <v>50910</v>
      </c>
      <c r="F62" s="44">
        <v>-5.4310048350225575</v>
      </c>
      <c r="G62" s="10">
        <v>-4.6809176225234612</v>
      </c>
      <c r="H62" s="43">
        <v>-8.0299882576099773</v>
      </c>
    </row>
    <row r="63" spans="1:8" ht="15">
      <c r="A63" s="39">
        <v>2011</v>
      </c>
      <c r="B63" s="44">
        <v>212984</v>
      </c>
      <c r="C63" s="10">
        <v>173049</v>
      </c>
      <c r="D63" s="43">
        <v>39935</v>
      </c>
      <c r="F63" s="44">
        <v>-8.8768332962538281</v>
      </c>
      <c r="G63" s="10">
        <v>-5.3456367395608879</v>
      </c>
      <c r="H63" s="43">
        <v>-21.557650756236491</v>
      </c>
    </row>
    <row r="64" spans="1:8" ht="15">
      <c r="A64" s="39">
        <v>2012</v>
      </c>
      <c r="B64" s="44">
        <v>191038</v>
      </c>
      <c r="C64" s="10">
        <v>158701</v>
      </c>
      <c r="D64" s="43">
        <v>32337</v>
      </c>
      <c r="F64" s="44">
        <v>-10.304060398903204</v>
      </c>
      <c r="G64" s="10">
        <v>-8.2912932175279845</v>
      </c>
      <c r="H64" s="43">
        <v>-19.025917115312385</v>
      </c>
    </row>
    <row r="65" spans="1:8" ht="15">
      <c r="A65" s="39">
        <v>2013</v>
      </c>
      <c r="B65" s="44">
        <v>177240</v>
      </c>
      <c r="C65" s="10">
        <v>152686</v>
      </c>
      <c r="D65" s="43">
        <v>24554</v>
      </c>
      <c r="F65" s="44">
        <v>-7.2226468032538076</v>
      </c>
      <c r="G65" s="10">
        <v>-3.7901462498660998</v>
      </c>
      <c r="H65" s="43">
        <v>-24.068404613909767</v>
      </c>
    </row>
    <row r="66" spans="1:8" ht="15">
      <c r="A66" s="39">
        <v>2014</v>
      </c>
      <c r="B66" s="44">
        <v>183515</v>
      </c>
      <c r="C66" s="10">
        <v>161487</v>
      </c>
      <c r="D66" s="43">
        <v>22028</v>
      </c>
      <c r="F66" s="44">
        <v>3.5403972015346508</v>
      </c>
      <c r="G66" s="10">
        <v>5.7641172078645164</v>
      </c>
      <c r="H66" s="43">
        <v>-10.287529526757355</v>
      </c>
    </row>
    <row r="67" spans="1:8" s="217" customFormat="1" ht="15">
      <c r="A67" s="39">
        <v>2015</v>
      </c>
      <c r="B67" s="728">
        <v>194122</v>
      </c>
      <c r="C67" s="389">
        <v>166139</v>
      </c>
      <c r="D67" s="730">
        <v>27983</v>
      </c>
      <c r="F67" s="728">
        <v>5.7799089992643715</v>
      </c>
      <c r="G67" s="389">
        <v>2.8807272412020746</v>
      </c>
      <c r="H67" s="730">
        <v>27.033775195206111</v>
      </c>
    </row>
    <row r="68" spans="1:8" ht="15">
      <c r="A68" s="39">
        <v>2016</v>
      </c>
      <c r="B68" s="44">
        <v>200048</v>
      </c>
      <c r="C68" s="10">
        <v>177810</v>
      </c>
      <c r="D68" s="43">
        <v>22238</v>
      </c>
      <c r="F68" s="44">
        <v>3.0527194238674671</v>
      </c>
      <c r="G68" s="10">
        <v>7.0248406454836099</v>
      </c>
      <c r="H68" s="43">
        <v>-20.530321981202871</v>
      </c>
    </row>
    <row r="69" spans="1:8" ht="15">
      <c r="A69" s="39">
        <v>2017</v>
      </c>
      <c r="B69" s="44">
        <v>216932</v>
      </c>
      <c r="C69" s="10">
        <v>193865</v>
      </c>
      <c r="D69" s="43">
        <v>23067</v>
      </c>
      <c r="F69" s="44">
        <v>8.4399744061425253</v>
      </c>
      <c r="G69" s="10">
        <v>9.0293009392047772</v>
      </c>
      <c r="H69" s="43">
        <v>3.7278532242108087</v>
      </c>
    </row>
    <row r="70" spans="1:8" ht="15">
      <c r="A70" s="39">
        <v>2018</v>
      </c>
      <c r="B70" s="44">
        <v>233996</v>
      </c>
      <c r="C70" s="10">
        <v>208101</v>
      </c>
      <c r="D70" s="43">
        <v>25895</v>
      </c>
      <c r="F70" s="44">
        <v>7.8660594103221237</v>
      </c>
      <c r="G70" s="10">
        <v>7.3432543264642991</v>
      </c>
      <c r="H70" s="43">
        <v>12.259938440195949</v>
      </c>
    </row>
    <row r="71" spans="1:8" ht="15">
      <c r="A71" s="39">
        <v>2019</v>
      </c>
      <c r="B71" s="44">
        <v>249502</v>
      </c>
      <c r="C71" s="10">
        <v>222333</v>
      </c>
      <c r="D71" s="43">
        <v>27169</v>
      </c>
      <c r="F71" s="44">
        <v>6.6266090018632706</v>
      </c>
      <c r="G71" s="10">
        <v>6.8389868381218744</v>
      </c>
      <c r="H71" s="43">
        <v>4.9198687005213459</v>
      </c>
    </row>
    <row r="72" spans="1:8" ht="15">
      <c r="A72" s="39">
        <v>2020</v>
      </c>
      <c r="B72" s="44">
        <v>227565</v>
      </c>
      <c r="C72" s="10">
        <v>197951</v>
      </c>
      <c r="D72" s="43">
        <v>29614</v>
      </c>
      <c r="F72" s="44">
        <v>-8.7923142900658053</v>
      </c>
      <c r="G72" s="10">
        <v>-10.966433233033335</v>
      </c>
      <c r="H72" s="43">
        <v>8.9992270602524904</v>
      </c>
    </row>
    <row r="73" spans="1:8" ht="15">
      <c r="A73" s="39" t="s">
        <v>935</v>
      </c>
      <c r="B73" s="44">
        <v>238550</v>
      </c>
      <c r="C73" s="10">
        <v>205396</v>
      </c>
      <c r="D73" s="43">
        <v>33154</v>
      </c>
      <c r="F73" s="44">
        <v>4.8271922307911996</v>
      </c>
      <c r="G73" s="10">
        <v>3.7610317704886542</v>
      </c>
      <c r="H73" s="43">
        <v>11.953805632471127</v>
      </c>
    </row>
    <row r="74" spans="1:8" ht="15">
      <c r="A74" s="39" t="s">
        <v>934</v>
      </c>
      <c r="B74" s="44">
        <v>266351</v>
      </c>
      <c r="C74" s="10">
        <v>229634</v>
      </c>
      <c r="D74" s="43">
        <v>36717</v>
      </c>
      <c r="F74" s="44">
        <v>11.654160553343118</v>
      </c>
      <c r="G74" s="10">
        <v>11.800619291514924</v>
      </c>
      <c r="H74" s="43">
        <v>10.746817880195447</v>
      </c>
    </row>
  </sheetData>
  <mergeCells count="3">
    <mergeCell ref="F2:H2"/>
    <mergeCell ref="B1:D1"/>
    <mergeCell ref="F1:H1"/>
  </mergeCells>
  <hyperlinks>
    <hyperlink ref="A1" location="'INDICE DE CUADROS'!A1" display="Índice"/>
  </hyperlinks>
  <pageMargins left="0.75" right="0.75" top="1" bottom="1" header="0" footer="0"/>
  <pageSetup paperSize="9" orientation="portrait" r:id="rId1"/>
  <headerFooter alignWithMargins="0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FFFF00"/>
  </sheetPr>
  <dimension ref="A1:H74"/>
  <sheetViews>
    <sheetView showGridLines="0" zoomScale="81" zoomScaleNormal="81" workbookViewId="0">
      <pane xSplit="1" ySplit="5" topLeftCell="B42" activePane="bottomRight" state="frozen"/>
      <selection activeCell="C77" sqref="C77"/>
      <selection pane="topRight" activeCell="C77" sqref="C77"/>
      <selection pane="bottomLeft" activeCell="C77" sqref="C77"/>
      <selection pane="bottomRight" activeCell="J42" sqref="J42"/>
    </sheetView>
  </sheetViews>
  <sheetFormatPr baseColWidth="10" defaultColWidth="11.42578125" defaultRowHeight="12.75"/>
  <cols>
    <col min="1" max="1" width="13" style="1" customWidth="1"/>
    <col min="2" max="2" width="11.7109375" style="1" customWidth="1"/>
    <col min="3" max="3" width="16.28515625" style="1" customWidth="1"/>
    <col min="4" max="4" width="18.28515625" style="1" customWidth="1"/>
    <col min="5" max="5" width="4.5703125" style="11" customWidth="1"/>
    <col min="6" max="6" width="9.7109375" style="1" customWidth="1"/>
    <col min="7" max="7" width="14.28515625" style="1" customWidth="1"/>
    <col min="8" max="8" width="13.7109375" style="1" customWidth="1"/>
    <col min="9" max="16384" width="11.42578125" style="11"/>
  </cols>
  <sheetData>
    <row r="1" spans="1:8" ht="50.1" customHeight="1" thickTop="1" thickBot="1">
      <c r="A1" s="158" t="s">
        <v>135</v>
      </c>
      <c r="B1" s="764" t="s">
        <v>523</v>
      </c>
      <c r="C1" s="765"/>
      <c r="D1" s="766"/>
      <c r="F1" s="1118" t="s">
        <v>523</v>
      </c>
      <c r="G1" s="1119"/>
      <c r="H1" s="1120"/>
    </row>
    <row r="2" spans="1:8" ht="16.5" customHeight="1" thickTop="1" thickBot="1">
      <c r="B2" s="764"/>
      <c r="C2" s="765"/>
      <c r="D2" s="766"/>
      <c r="F2" s="1118" t="s">
        <v>144</v>
      </c>
      <c r="G2" s="1119"/>
      <c r="H2" s="1120"/>
    </row>
    <row r="3" spans="1:8" ht="14.25" thickTop="1" thickBot="1">
      <c r="B3" s="782"/>
      <c r="C3" s="76"/>
      <c r="D3" s="76"/>
      <c r="F3" s="782"/>
      <c r="G3" s="76"/>
      <c r="H3" s="76"/>
    </row>
    <row r="4" spans="1:8" ht="45" customHeight="1" thickTop="1" thickBot="1">
      <c r="B4" s="783" t="s">
        <v>31</v>
      </c>
      <c r="C4" s="784" t="s">
        <v>663</v>
      </c>
      <c r="D4" s="785" t="s">
        <v>662</v>
      </c>
      <c r="E4" s="2"/>
      <c r="F4" s="783" t="s">
        <v>31</v>
      </c>
      <c r="G4" s="784" t="s">
        <v>663</v>
      </c>
      <c r="H4" s="785" t="s">
        <v>662</v>
      </c>
    </row>
    <row r="5" spans="1:8" ht="40.15" customHeight="1" thickTop="1" thickBot="1">
      <c r="A5" s="62"/>
      <c r="B5" s="497" t="s">
        <v>946</v>
      </c>
      <c r="C5" s="498" t="s">
        <v>947</v>
      </c>
      <c r="D5" s="400" t="s">
        <v>948</v>
      </c>
      <c r="F5" s="497" t="s">
        <v>946</v>
      </c>
      <c r="G5" s="498" t="s">
        <v>947</v>
      </c>
      <c r="H5" s="400" t="s">
        <v>948</v>
      </c>
    </row>
    <row r="6" spans="1:8" ht="15.75" thickTop="1">
      <c r="A6" s="39">
        <v>1954</v>
      </c>
      <c r="B6" s="44">
        <v>19912.800174102074</v>
      </c>
      <c r="C6" s="503"/>
      <c r="D6" s="720"/>
      <c r="F6" s="721"/>
      <c r="G6" s="503"/>
      <c r="H6" s="720"/>
    </row>
    <row r="7" spans="1:8" ht="15">
      <c r="A7" s="39">
        <v>1955</v>
      </c>
      <c r="B7" s="44">
        <v>21774.740127733468</v>
      </c>
      <c r="C7" s="10"/>
      <c r="D7" s="43"/>
      <c r="F7" s="44">
        <v>9.3504677260457303</v>
      </c>
      <c r="G7" s="10"/>
      <c r="H7" s="43"/>
    </row>
    <row r="8" spans="1:8" ht="15">
      <c r="A8" s="39">
        <v>1956</v>
      </c>
      <c r="B8" s="44">
        <v>23519.52827730223</v>
      </c>
      <c r="C8" s="10"/>
      <c r="D8" s="43"/>
      <c r="F8" s="44">
        <v>8.0128999902345797</v>
      </c>
      <c r="G8" s="10"/>
      <c r="H8" s="43"/>
    </row>
    <row r="9" spans="1:8" ht="15">
      <c r="A9" s="39">
        <v>1957</v>
      </c>
      <c r="B9" s="44">
        <v>24606.077422420625</v>
      </c>
      <c r="C9" s="10"/>
      <c r="D9" s="43"/>
      <c r="F9" s="44">
        <v>4.6197743947397951</v>
      </c>
      <c r="G9" s="10"/>
      <c r="H9" s="43"/>
    </row>
    <row r="10" spans="1:8" ht="15">
      <c r="A10" s="39">
        <v>1958</v>
      </c>
      <c r="B10" s="44">
        <v>26341.859335993788</v>
      </c>
      <c r="C10" s="10"/>
      <c r="D10" s="43"/>
      <c r="F10" s="44">
        <v>7.0542812808983113</v>
      </c>
      <c r="G10" s="10"/>
      <c r="H10" s="43"/>
    </row>
    <row r="11" spans="1:8" ht="15">
      <c r="A11" s="39">
        <v>1959</v>
      </c>
      <c r="B11" s="44">
        <v>24011.682080123315</v>
      </c>
      <c r="C11" s="10"/>
      <c r="D11" s="43"/>
      <c r="F11" s="44">
        <v>-8.8459103290650987</v>
      </c>
      <c r="G11" s="10"/>
      <c r="H11" s="43"/>
    </row>
    <row r="12" spans="1:8" ht="15">
      <c r="A12" s="39">
        <v>1960</v>
      </c>
      <c r="B12" s="44">
        <v>26348.595093648401</v>
      </c>
      <c r="C12" s="10"/>
      <c r="D12" s="43"/>
      <c r="F12" s="44">
        <v>9.7324002780278427</v>
      </c>
      <c r="G12" s="10"/>
      <c r="H12" s="43"/>
    </row>
    <row r="13" spans="1:8" ht="15">
      <c r="A13" s="39">
        <v>1961</v>
      </c>
      <c r="B13" s="44">
        <v>31346.208582083684</v>
      </c>
      <c r="C13" s="10"/>
      <c r="D13" s="43"/>
      <c r="F13" s="44">
        <v>18.967286379682569</v>
      </c>
      <c r="G13" s="10"/>
      <c r="H13" s="43"/>
    </row>
    <row r="14" spans="1:8" ht="15">
      <c r="A14" s="39">
        <v>1962</v>
      </c>
      <c r="B14" s="44">
        <v>35071.230885116609</v>
      </c>
      <c r="C14" s="10"/>
      <c r="D14" s="43"/>
      <c r="F14" s="44">
        <v>11.883485982933228</v>
      </c>
      <c r="G14" s="10"/>
      <c r="H14" s="43"/>
    </row>
    <row r="15" spans="1:8" ht="15">
      <c r="A15" s="39">
        <v>1963</v>
      </c>
      <c r="B15" s="44">
        <v>38572.440299691931</v>
      </c>
      <c r="C15" s="10"/>
      <c r="D15" s="43"/>
      <c r="F15" s="44">
        <v>9.9831381055437873</v>
      </c>
      <c r="G15" s="10"/>
      <c r="H15" s="43"/>
    </row>
    <row r="16" spans="1:8" ht="15.75" thickBot="1">
      <c r="A16" s="39">
        <v>1964</v>
      </c>
      <c r="B16" s="723">
        <v>44425.279435395016</v>
      </c>
      <c r="C16" s="702">
        <v>38501.420864524531</v>
      </c>
      <c r="D16" s="724">
        <v>5923.8585708704859</v>
      </c>
      <c r="E16" s="2"/>
      <c r="F16" s="723">
        <v>15.173629384682275</v>
      </c>
      <c r="G16" s="702"/>
      <c r="H16" s="724"/>
    </row>
    <row r="17" spans="1:8" ht="15">
      <c r="A17" s="39">
        <v>1965</v>
      </c>
      <c r="B17" s="44">
        <v>51428.962841038214</v>
      </c>
      <c r="C17" s="10">
        <v>45045.437515140336</v>
      </c>
      <c r="D17" s="43">
        <v>6383.5253258978782</v>
      </c>
      <c r="F17" s="44">
        <v>15.765085767953879</v>
      </c>
      <c r="G17" s="10">
        <v>16.996818568442773</v>
      </c>
      <c r="H17" s="43">
        <v>7.7595835472460628</v>
      </c>
    </row>
    <row r="18" spans="1:8" ht="15">
      <c r="A18" s="39">
        <v>1966</v>
      </c>
      <c r="B18" s="44">
        <v>58037.902108511036</v>
      </c>
      <c r="C18" s="10">
        <v>50517.231945502412</v>
      </c>
      <c r="D18" s="43">
        <v>7520.6701630086218</v>
      </c>
      <c r="F18" s="44">
        <v>12.850617438855206</v>
      </c>
      <c r="G18" s="10">
        <v>12.147277798163092</v>
      </c>
      <c r="H18" s="43">
        <v>17.81374364565238</v>
      </c>
    </row>
    <row r="19" spans="1:8" ht="15">
      <c r="A19" s="39">
        <v>1967</v>
      </c>
      <c r="B19" s="44">
        <v>61037.458118616807</v>
      </c>
      <c r="C19" s="10">
        <v>53879.757360313022</v>
      </c>
      <c r="D19" s="43">
        <v>7157.700758303783</v>
      </c>
      <c r="F19" s="44">
        <v>5.1682709076865452</v>
      </c>
      <c r="G19" s="10">
        <v>6.6561948968979046</v>
      </c>
      <c r="H19" s="43">
        <v>-4.8262907006632272</v>
      </c>
    </row>
    <row r="20" spans="1:8" ht="15">
      <c r="A20" s="39">
        <v>1968</v>
      </c>
      <c r="B20" s="44">
        <v>66747.678210097787</v>
      </c>
      <c r="C20" s="10">
        <v>60553.339725351267</v>
      </c>
      <c r="D20" s="43">
        <v>6194.3384847465177</v>
      </c>
      <c r="F20" s="44">
        <v>9.3552717748895287</v>
      </c>
      <c r="G20" s="10">
        <v>12.386066107183137</v>
      </c>
      <c r="H20" s="43">
        <v>-13.459102386190857</v>
      </c>
    </row>
    <row r="21" spans="1:8" ht="15">
      <c r="A21" s="39">
        <v>1969</v>
      </c>
      <c r="B21" s="44">
        <v>74164.988361380805</v>
      </c>
      <c r="C21" s="10">
        <v>66785.051875649326</v>
      </c>
      <c r="D21" s="43">
        <v>7379.9364857314786</v>
      </c>
      <c r="F21" s="44">
        <v>11.112461661866323</v>
      </c>
      <c r="G21" s="10">
        <v>10.291277373903608</v>
      </c>
      <c r="H21" s="43">
        <v>19.140026072267148</v>
      </c>
    </row>
    <row r="22" spans="1:8" ht="15">
      <c r="A22" s="39">
        <v>1970</v>
      </c>
      <c r="B22" s="44">
        <v>76176.298769039175</v>
      </c>
      <c r="C22" s="10">
        <v>68486.075762460139</v>
      </c>
      <c r="D22" s="43">
        <v>7690.2230065790309</v>
      </c>
      <c r="F22" s="44">
        <v>2.711940569393656</v>
      </c>
      <c r="G22" s="10">
        <v>2.5470129003987818</v>
      </c>
      <c r="H22" s="43">
        <v>4.2044605864490325</v>
      </c>
    </row>
    <row r="23" spans="1:8" ht="15">
      <c r="A23" s="39">
        <v>1971</v>
      </c>
      <c r="B23" s="44">
        <v>74138.462328914247</v>
      </c>
      <c r="C23" s="10">
        <v>64615.158338413501</v>
      </c>
      <c r="D23" s="43">
        <v>9523.3039905007463</v>
      </c>
      <c r="F23" s="44">
        <v>-2.6751581174920269</v>
      </c>
      <c r="G23" s="10">
        <v>-5.652123268783404</v>
      </c>
      <c r="H23" s="43">
        <v>23.836512703903434</v>
      </c>
    </row>
    <row r="24" spans="1:8" ht="15">
      <c r="A24" s="39">
        <v>1972</v>
      </c>
      <c r="B24" s="44">
        <v>84365.02239778504</v>
      </c>
      <c r="C24" s="10">
        <v>75261.550390842065</v>
      </c>
      <c r="D24" s="43">
        <v>9103.4720069429732</v>
      </c>
      <c r="F24" s="44">
        <v>13.793865893118751</v>
      </c>
      <c r="G24" s="10">
        <v>16.476616828313674</v>
      </c>
      <c r="H24" s="43">
        <v>-4.4084698333324734</v>
      </c>
    </row>
    <row r="25" spans="1:8" ht="15">
      <c r="A25" s="39">
        <v>1973</v>
      </c>
      <c r="B25" s="44">
        <v>94951.984668024292</v>
      </c>
      <c r="C25" s="10">
        <v>85950.41197510864</v>
      </c>
      <c r="D25" s="43">
        <v>9001.5726929156554</v>
      </c>
      <c r="F25" s="44">
        <v>12.548994795877878</v>
      </c>
      <c r="G25" s="10">
        <v>14.202287261899427</v>
      </c>
      <c r="H25" s="43">
        <v>-1.1193456073638974</v>
      </c>
    </row>
    <row r="26" spans="1:8" ht="15">
      <c r="A26" s="39">
        <v>1974</v>
      </c>
      <c r="B26" s="44">
        <v>101224.36194330735</v>
      </c>
      <c r="C26" s="10">
        <v>92329.538598115832</v>
      </c>
      <c r="D26" s="43">
        <v>8894.8233451915203</v>
      </c>
      <c r="F26" s="44">
        <v>6.6058411493059799</v>
      </c>
      <c r="G26" s="10">
        <v>7.4218685826131781</v>
      </c>
      <c r="H26" s="43">
        <v>-1.1858966356862122</v>
      </c>
    </row>
    <row r="27" spans="1:8" ht="15">
      <c r="A27" s="39">
        <v>1975</v>
      </c>
      <c r="B27" s="44">
        <v>96452.123868326511</v>
      </c>
      <c r="C27" s="10">
        <v>86063.219475005986</v>
      </c>
      <c r="D27" s="43">
        <v>10388.904393320518</v>
      </c>
      <c r="F27" s="44">
        <v>-4.7145153433060134</v>
      </c>
      <c r="G27" s="10">
        <v>-6.7869061388743042</v>
      </c>
      <c r="H27" s="43">
        <v>16.797197540035324</v>
      </c>
    </row>
    <row r="28" spans="1:8" ht="15">
      <c r="A28" s="39">
        <v>1976</v>
      </c>
      <c r="B28" s="44">
        <v>95088.526955250331</v>
      </c>
      <c r="C28" s="10">
        <v>85667.641400106688</v>
      </c>
      <c r="D28" s="43">
        <v>9420.8855551436372</v>
      </c>
      <c r="F28" s="44">
        <v>-1.4137551962440154</v>
      </c>
      <c r="G28" s="10">
        <v>-0.45963662213935885</v>
      </c>
      <c r="H28" s="43">
        <v>-9.3178144829137324</v>
      </c>
    </row>
    <row r="29" spans="1:8" ht="15">
      <c r="A29" s="39">
        <v>1977</v>
      </c>
      <c r="B29" s="44">
        <v>94413.334443140528</v>
      </c>
      <c r="C29" s="10">
        <v>83390.522569740337</v>
      </c>
      <c r="D29" s="43">
        <v>11022.811873400187</v>
      </c>
      <c r="F29" s="44">
        <v>-0.71006727491693677</v>
      </c>
      <c r="G29" s="10">
        <v>-2.6580851219320634</v>
      </c>
      <c r="H29" s="43">
        <v>17.003988732056374</v>
      </c>
    </row>
    <row r="30" spans="1:8" ht="15">
      <c r="A30" s="39">
        <v>1978</v>
      </c>
      <c r="B30" s="44">
        <v>91714.030579089886</v>
      </c>
      <c r="C30" s="10">
        <v>82159.657343842904</v>
      </c>
      <c r="D30" s="43">
        <v>9554.373235246987</v>
      </c>
      <c r="F30" s="44">
        <v>-2.8590282082201712</v>
      </c>
      <c r="G30" s="10">
        <v>-1.4760253179467053</v>
      </c>
      <c r="H30" s="43">
        <v>-13.321815295576055</v>
      </c>
    </row>
    <row r="31" spans="1:8" ht="15">
      <c r="A31" s="39">
        <v>1979</v>
      </c>
      <c r="B31" s="44">
        <v>87434.838793847637</v>
      </c>
      <c r="C31" s="10">
        <v>79270.577272986004</v>
      </c>
      <c r="D31" s="43">
        <v>8164.2615208616371</v>
      </c>
      <c r="F31" s="44">
        <v>-4.6657984151640459</v>
      </c>
      <c r="G31" s="10">
        <v>-3.5164217625274774</v>
      </c>
      <c r="H31" s="43">
        <v>-14.549480956606297</v>
      </c>
    </row>
    <row r="32" spans="1:8" ht="15">
      <c r="A32" s="39">
        <v>1980</v>
      </c>
      <c r="B32" s="44">
        <v>88217.687561967206</v>
      </c>
      <c r="C32" s="10">
        <v>79928.791131153441</v>
      </c>
      <c r="D32" s="43">
        <v>8288.8964308137693</v>
      </c>
      <c r="F32" s="44">
        <v>0.89535107391842672</v>
      </c>
      <c r="G32" s="10">
        <v>0.83033816683424355</v>
      </c>
      <c r="H32" s="43">
        <v>1.5265913473454962</v>
      </c>
    </row>
    <row r="33" spans="1:8" ht="15">
      <c r="A33" s="39">
        <v>1981</v>
      </c>
      <c r="B33" s="44">
        <v>85963.794725110609</v>
      </c>
      <c r="C33" s="10">
        <v>76934.646356120807</v>
      </c>
      <c r="D33" s="43">
        <v>9029.1483689897959</v>
      </c>
      <c r="F33" s="44">
        <v>-2.5549216933093866</v>
      </c>
      <c r="G33" s="10">
        <v>-3.7460153377268046</v>
      </c>
      <c r="H33" s="43">
        <v>8.9306452837817787</v>
      </c>
    </row>
    <row r="34" spans="1:8" ht="15">
      <c r="A34" s="39">
        <v>1982</v>
      </c>
      <c r="B34" s="44">
        <v>86960.954806025402</v>
      </c>
      <c r="C34" s="10">
        <v>74291.531836883601</v>
      </c>
      <c r="D34" s="43">
        <v>12669.422969141795</v>
      </c>
      <c r="F34" s="44">
        <v>1.1599768066352212</v>
      </c>
      <c r="G34" s="10">
        <v>-3.4355321619372381</v>
      </c>
      <c r="H34" s="43">
        <v>40.316920836679991</v>
      </c>
    </row>
    <row r="35" spans="1:8" ht="15">
      <c r="A35" s="39">
        <v>1983</v>
      </c>
      <c r="B35" s="44">
        <v>85902.458269589217</v>
      </c>
      <c r="C35" s="10">
        <v>74221.724078159808</v>
      </c>
      <c r="D35" s="43">
        <v>11680.73419142941</v>
      </c>
      <c r="F35" s="44">
        <v>-1.2172089632608851</v>
      </c>
      <c r="G35" s="10">
        <v>-9.3964624228048965E-2</v>
      </c>
      <c r="H35" s="43">
        <v>-7.8037396029833284</v>
      </c>
    </row>
    <row r="36" spans="1:8" ht="15">
      <c r="A36" s="39">
        <v>1984</v>
      </c>
      <c r="B36" s="44">
        <v>82287.58091803659</v>
      </c>
      <c r="C36" s="10">
        <v>71321.684604893962</v>
      </c>
      <c r="D36" s="43">
        <v>10965.896313142635</v>
      </c>
      <c r="F36" s="44">
        <v>-4.2081186317252879</v>
      </c>
      <c r="G36" s="10">
        <v>-3.907265034980778</v>
      </c>
      <c r="H36" s="43">
        <v>-6.1198026303113551</v>
      </c>
    </row>
    <row r="37" spans="1:8" ht="15">
      <c r="A37" s="39">
        <v>1985</v>
      </c>
      <c r="B37" s="44">
        <v>87624.547911950387</v>
      </c>
      <c r="C37" s="10">
        <v>71543.674096193048</v>
      </c>
      <c r="D37" s="43">
        <v>16080.873815757333</v>
      </c>
      <c r="F37" s="44">
        <v>6.4857502606981976</v>
      </c>
      <c r="G37" s="10">
        <v>0.31125104872222753</v>
      </c>
      <c r="H37" s="43">
        <v>46.644408779284127</v>
      </c>
    </row>
    <row r="38" spans="1:8" ht="15">
      <c r="A38" s="39">
        <v>1986</v>
      </c>
      <c r="B38" s="44">
        <v>96925.076446325518</v>
      </c>
      <c r="C38" s="10">
        <v>79309.417868741264</v>
      </c>
      <c r="D38" s="43">
        <v>17615.65857758425</v>
      </c>
      <c r="F38" s="44">
        <v>10.614067354413947</v>
      </c>
      <c r="G38" s="10">
        <v>10.854549854550232</v>
      </c>
      <c r="H38" s="43">
        <v>9.5441627078934665</v>
      </c>
    </row>
    <row r="39" spans="1:8" ht="15">
      <c r="A39" s="39">
        <v>1987</v>
      </c>
      <c r="B39" s="44">
        <v>108746.94150211863</v>
      </c>
      <c r="C39" s="10">
        <v>90779.287230502319</v>
      </c>
      <c r="D39" s="43">
        <v>17967.654271616306</v>
      </c>
      <c r="F39" s="44">
        <v>12.196910736861511</v>
      </c>
      <c r="G39" s="10">
        <v>14.462178225471177</v>
      </c>
      <c r="H39" s="43">
        <v>1.9981977539004214</v>
      </c>
    </row>
    <row r="40" spans="1:8" ht="15">
      <c r="A40" s="39">
        <v>1988</v>
      </c>
      <c r="B40" s="44">
        <v>123718.8821327355</v>
      </c>
      <c r="C40" s="10">
        <v>102742.64361383024</v>
      </c>
      <c r="D40" s="43">
        <v>20976.238518905262</v>
      </c>
      <c r="F40" s="44">
        <v>13.767688933417199</v>
      </c>
      <c r="G40" s="10">
        <v>13.178508829829383</v>
      </c>
      <c r="H40" s="43">
        <v>16.744446446978056</v>
      </c>
    </row>
    <row r="41" spans="1:8" ht="15">
      <c r="A41" s="39">
        <v>1989</v>
      </c>
      <c r="B41" s="44">
        <v>138357.23642470365</v>
      </c>
      <c r="C41" s="10">
        <v>112171.46441582534</v>
      </c>
      <c r="D41" s="43">
        <v>26185.772008878306</v>
      </c>
      <c r="F41" s="44">
        <v>11.831948397547709</v>
      </c>
      <c r="G41" s="10">
        <v>9.1771249700702384</v>
      </c>
      <c r="H41" s="43">
        <v>24.835403569986326</v>
      </c>
    </row>
    <row r="42" spans="1:8" ht="15">
      <c r="A42" s="39">
        <v>1990</v>
      </c>
      <c r="B42" s="44">
        <v>147239.47983771842</v>
      </c>
      <c r="C42" s="10">
        <v>116734.68699394295</v>
      </c>
      <c r="D42" s="43">
        <v>30504.792843775482</v>
      </c>
      <c r="F42" s="44">
        <v>6.4197895553143924</v>
      </c>
      <c r="G42" s="10">
        <v>4.0680779214948171</v>
      </c>
      <c r="H42" s="43">
        <v>16.493769339444377</v>
      </c>
    </row>
    <row r="43" spans="1:8" ht="15">
      <c r="A43" s="39">
        <v>1991</v>
      </c>
      <c r="B43" s="44">
        <v>149525.3757367222</v>
      </c>
      <c r="C43" s="10">
        <v>118377.47083663389</v>
      </c>
      <c r="D43" s="43">
        <v>31147.904900088313</v>
      </c>
      <c r="F43" s="44">
        <v>1.5525020201940354</v>
      </c>
      <c r="G43" s="10">
        <v>1.4072799482266918</v>
      </c>
      <c r="H43" s="43">
        <v>2.1082328262526095</v>
      </c>
    </row>
    <row r="44" spans="1:8" ht="15">
      <c r="A44" s="39">
        <v>1992</v>
      </c>
      <c r="B44" s="44">
        <v>143245.963502534</v>
      </c>
      <c r="C44" s="10">
        <v>117022.0914127491</v>
      </c>
      <c r="D44" s="43">
        <v>26223.872089784898</v>
      </c>
      <c r="F44" s="44">
        <v>-4.1995629191694643</v>
      </c>
      <c r="G44" s="10">
        <v>-1.1449639988974525</v>
      </c>
      <c r="H44" s="43">
        <v>-15.808552215945204</v>
      </c>
    </row>
    <row r="45" spans="1:8" ht="15">
      <c r="A45" s="39">
        <v>1993</v>
      </c>
      <c r="B45" s="44">
        <v>129999.85420237384</v>
      </c>
      <c r="C45" s="10">
        <v>104174.42414630399</v>
      </c>
      <c r="D45" s="43">
        <v>25825.430056069839</v>
      </c>
      <c r="F45" s="44">
        <v>-9.2471082439442238</v>
      </c>
      <c r="G45" s="10">
        <v>-10.978839218596804</v>
      </c>
      <c r="H45" s="43">
        <v>-1.5193867341591671</v>
      </c>
    </row>
    <row r="46" spans="1:8" ht="15">
      <c r="A46" s="39">
        <v>1994</v>
      </c>
      <c r="B46" s="44">
        <v>132878.75694098693</v>
      </c>
      <c r="C46" s="10">
        <v>107170.34799745177</v>
      </c>
      <c r="D46" s="43">
        <v>25708.40894353516</v>
      </c>
      <c r="F46" s="44">
        <v>2.2145430518186959</v>
      </c>
      <c r="G46" s="10">
        <v>2.8758727256704253</v>
      </c>
      <c r="H46" s="43">
        <v>-0.45312357734454967</v>
      </c>
    </row>
    <row r="47" spans="1:8" ht="15.75" thickBot="1">
      <c r="A47" s="39">
        <v>1995</v>
      </c>
      <c r="B47" s="723">
        <v>142443.92677012557</v>
      </c>
      <c r="C47" s="702">
        <v>109727.61772948173</v>
      </c>
      <c r="D47" s="724">
        <v>32716.309040643842</v>
      </c>
      <c r="E47" s="2"/>
      <c r="F47" s="723">
        <v>7.198419107266818</v>
      </c>
      <c r="G47" s="702">
        <v>2.3861728358769208</v>
      </c>
      <c r="H47" s="724">
        <v>27.259174663436127</v>
      </c>
    </row>
    <row r="48" spans="1:8" ht="15">
      <c r="A48" s="39">
        <v>1996</v>
      </c>
      <c r="B48" s="44">
        <v>145878.87937495034</v>
      </c>
      <c r="C48" s="10">
        <v>116982.5143746895</v>
      </c>
      <c r="D48" s="43">
        <v>28896.36500026083</v>
      </c>
      <c r="F48" s="44">
        <v>2.4114419496227724</v>
      </c>
      <c r="G48" s="10">
        <v>6.6117325750147282</v>
      </c>
      <c r="H48" s="43">
        <v>-11.675962699941033</v>
      </c>
    </row>
    <row r="49" spans="1:8" ht="15">
      <c r="A49" s="39">
        <v>1997</v>
      </c>
      <c r="B49" s="44">
        <v>153951.77410115767</v>
      </c>
      <c r="C49" s="10">
        <v>124063.65392905226</v>
      </c>
      <c r="D49" s="43">
        <v>29888.120172105417</v>
      </c>
      <c r="F49" s="44">
        <v>5.5339708947569344</v>
      </c>
      <c r="G49" s="10">
        <v>6.0531606729551157</v>
      </c>
      <c r="H49" s="43">
        <v>3.4321104811474878</v>
      </c>
    </row>
    <row r="50" spans="1:8" ht="15">
      <c r="A50" s="39">
        <v>1998</v>
      </c>
      <c r="B50" s="44">
        <v>170465.74045572281</v>
      </c>
      <c r="C50" s="10">
        <v>137641.63829438548</v>
      </c>
      <c r="D50" s="43">
        <v>32824.102161337338</v>
      </c>
      <c r="F50" s="44">
        <v>10.726713901792539</v>
      </c>
      <c r="G50" s="10">
        <v>10.944369229281282</v>
      </c>
      <c r="H50" s="43">
        <v>9.8232407134526856</v>
      </c>
    </row>
    <row r="51" spans="1:8" ht="15">
      <c r="A51" s="39">
        <v>1999</v>
      </c>
      <c r="B51" s="44">
        <v>187340.10488504102</v>
      </c>
      <c r="C51" s="10">
        <v>153295.32356462631</v>
      </c>
      <c r="D51" s="43">
        <v>34044.78132041471</v>
      </c>
      <c r="F51" s="44">
        <v>9.8989769933866434</v>
      </c>
      <c r="G51" s="10">
        <v>11.372783311951729</v>
      </c>
      <c r="H51" s="43">
        <v>3.7188501092199733</v>
      </c>
    </row>
    <row r="52" spans="1:8" ht="15">
      <c r="A52" s="39">
        <v>2000</v>
      </c>
      <c r="B52" s="44">
        <v>201540.84043065677</v>
      </c>
      <c r="C52" s="10">
        <v>168308.26028923067</v>
      </c>
      <c r="D52" s="43">
        <v>33232.580141426108</v>
      </c>
      <c r="F52" s="44">
        <v>7.5801898127098033</v>
      </c>
      <c r="G52" s="10">
        <v>9.7934733920798323</v>
      </c>
      <c r="H52" s="43">
        <v>-2.3856848171369238</v>
      </c>
    </row>
    <row r="53" spans="1:8" ht="15">
      <c r="A53" s="39">
        <v>2001</v>
      </c>
      <c r="B53" s="44">
        <v>209989.46867700169</v>
      </c>
      <c r="C53" s="10">
        <v>174621.30909897957</v>
      </c>
      <c r="D53" s="43">
        <v>35368.159578022103</v>
      </c>
      <c r="F53" s="44">
        <v>4.1920179693067272</v>
      </c>
      <c r="G53" s="10">
        <v>3.750884715283842</v>
      </c>
      <c r="H53" s="43">
        <v>6.4261619997837194</v>
      </c>
    </row>
    <row r="54" spans="1:8" ht="15">
      <c r="A54" s="39">
        <v>2002</v>
      </c>
      <c r="B54" s="44">
        <v>218491.68693253779</v>
      </c>
      <c r="C54" s="10">
        <v>179532.1818994832</v>
      </c>
      <c r="D54" s="43">
        <v>38959.505033054586</v>
      </c>
      <c r="F54" s="44">
        <v>4.0488784076185835</v>
      </c>
      <c r="G54" s="10">
        <v>2.8122986970164243</v>
      </c>
      <c r="H54" s="43">
        <v>10.154176801622894</v>
      </c>
    </row>
    <row r="55" spans="1:8" ht="15">
      <c r="A55" s="39">
        <v>2003</v>
      </c>
      <c r="B55" s="44">
        <v>232974.49488989572</v>
      </c>
      <c r="C55" s="10">
        <v>192036.42441750391</v>
      </c>
      <c r="D55" s="43">
        <v>40938.07047239181</v>
      </c>
      <c r="F55" s="44">
        <v>6.6285395845882666</v>
      </c>
      <c r="G55" s="10">
        <v>6.9649031085811774</v>
      </c>
      <c r="H55" s="43">
        <v>5.0785179063710828</v>
      </c>
    </row>
    <row r="56" spans="1:8" ht="15">
      <c r="A56" s="39">
        <v>2004</v>
      </c>
      <c r="B56" s="44">
        <v>243870.18635810021</v>
      </c>
      <c r="C56" s="10">
        <v>203730.03847705285</v>
      </c>
      <c r="D56" s="43">
        <v>40140.147881047364</v>
      </c>
      <c r="F56" s="44">
        <v>4.6767743710975029</v>
      </c>
      <c r="G56" s="10">
        <v>6.0892687910737209</v>
      </c>
      <c r="H56" s="43">
        <v>-1.949096726194155</v>
      </c>
    </row>
    <row r="57" spans="1:8" ht="15">
      <c r="A57" s="39">
        <v>2005</v>
      </c>
      <c r="B57" s="44">
        <v>261290.61137903194</v>
      </c>
      <c r="C57" s="10">
        <v>218224.21465652355</v>
      </c>
      <c r="D57" s="43">
        <v>43066.396722508383</v>
      </c>
      <c r="F57" s="44">
        <v>7.1433188620077859</v>
      </c>
      <c r="G57" s="10">
        <v>7.1144031031551869</v>
      </c>
      <c r="H57" s="43">
        <v>7.290079872482691</v>
      </c>
    </row>
    <row r="58" spans="1:8" ht="15">
      <c r="A58" s="39">
        <v>2006</v>
      </c>
      <c r="B58" s="44">
        <v>280729.76644957974</v>
      </c>
      <c r="C58" s="10">
        <v>235057.56096723164</v>
      </c>
      <c r="D58" s="43">
        <v>45672.205482348108</v>
      </c>
      <c r="F58" s="44">
        <v>7.4396684090378917</v>
      </c>
      <c r="G58" s="10">
        <v>7.7137848048637103</v>
      </c>
      <c r="H58" s="43">
        <v>6.0506774611998493</v>
      </c>
    </row>
    <row r="59" spans="1:8" ht="15">
      <c r="A59" s="39">
        <v>2007</v>
      </c>
      <c r="B59" s="44">
        <v>292013.31324043829</v>
      </c>
      <c r="C59" s="10">
        <v>241176.32925028243</v>
      </c>
      <c r="D59" s="43">
        <v>50836.983990155873</v>
      </c>
      <c r="F59" s="44">
        <v>4.0193624401013262</v>
      </c>
      <c r="G59" s="10">
        <v>2.6030935817902945</v>
      </c>
      <c r="H59" s="43">
        <v>11.308362390784698</v>
      </c>
    </row>
    <row r="60" spans="1:8" ht="15">
      <c r="A60" s="39">
        <v>2008</v>
      </c>
      <c r="B60" s="44">
        <v>278661.05996935128</v>
      </c>
      <c r="C60" s="10">
        <v>227913.27600679189</v>
      </c>
      <c r="D60" s="43">
        <v>50747.783962559392</v>
      </c>
      <c r="F60" s="44">
        <v>-4.5724810019511004</v>
      </c>
      <c r="G60" s="10">
        <v>-5.4993179822911742</v>
      </c>
      <c r="H60" s="43">
        <v>-0.17546286304820358</v>
      </c>
    </row>
    <row r="61" spans="1:8" ht="15">
      <c r="A61" s="39">
        <v>2009</v>
      </c>
      <c r="B61" s="44">
        <v>228871.98870266497</v>
      </c>
      <c r="C61" s="10">
        <v>173446.54119160661</v>
      </c>
      <c r="D61" s="43">
        <v>55425.447511058373</v>
      </c>
      <c r="F61" s="44">
        <v>-17.867251087095692</v>
      </c>
      <c r="G61" s="10">
        <v>-23.898008825761497</v>
      </c>
      <c r="H61" s="43">
        <v>9.2174735195335025</v>
      </c>
    </row>
    <row r="62" spans="1:8" ht="15">
      <c r="A62" s="39">
        <v>2010</v>
      </c>
      <c r="B62" s="44">
        <v>216508.55866101614</v>
      </c>
      <c r="C62" s="10">
        <v>166044.87875447894</v>
      </c>
      <c r="D62" s="43">
        <v>50463.679906537196</v>
      </c>
      <c r="F62" s="44">
        <v>-5.4018974151138099</v>
      </c>
      <c r="G62" s="10">
        <v>-4.2674027318602148</v>
      </c>
      <c r="H62" s="43">
        <v>-8.9521471225491034</v>
      </c>
    </row>
    <row r="63" spans="1:8" ht="15">
      <c r="A63" s="39">
        <v>2011</v>
      </c>
      <c r="B63" s="44">
        <v>199799.83297891708</v>
      </c>
      <c r="C63" s="10">
        <v>160964.79322621209</v>
      </c>
      <c r="D63" s="43">
        <v>38835.039752705008</v>
      </c>
      <c r="F63" s="44">
        <v>-7.7173511224836293</v>
      </c>
      <c r="G63" s="10">
        <v>-3.0594653483884238</v>
      </c>
      <c r="H63" s="43">
        <v>-23.043583375943587</v>
      </c>
    </row>
    <row r="64" spans="1:8" ht="15">
      <c r="A64" s="39">
        <v>2012</v>
      </c>
      <c r="B64" s="44">
        <v>184798.54942045358</v>
      </c>
      <c r="C64" s="10">
        <v>153274.25954042163</v>
      </c>
      <c r="D64" s="43">
        <v>31524.289880031953</v>
      </c>
      <c r="F64" s="44">
        <v>-7.5081562055391959</v>
      </c>
      <c r="G64" s="10">
        <v>-4.7777737799983182</v>
      </c>
      <c r="H64" s="43">
        <v>-18.825138120693786</v>
      </c>
    </row>
    <row r="65" spans="1:8" ht="15">
      <c r="A65" s="39">
        <v>2013</v>
      </c>
      <c r="B65" s="44">
        <v>177844.02614717346</v>
      </c>
      <c r="C65" s="10">
        <v>153684.27151756472</v>
      </c>
      <c r="D65" s="43">
        <v>24159.754629608742</v>
      </c>
      <c r="F65" s="44">
        <v>-3.7632997093809406</v>
      </c>
      <c r="G65" s="10">
        <v>0.26750217445021818</v>
      </c>
      <c r="H65" s="43">
        <v>-23.361462790912981</v>
      </c>
    </row>
    <row r="66" spans="1:8" ht="15">
      <c r="A66" s="39">
        <v>2014</v>
      </c>
      <c r="B66" s="44">
        <v>185113.91760541889</v>
      </c>
      <c r="C66" s="10">
        <v>163308.46463344622</v>
      </c>
      <c r="D66" s="43">
        <v>21805.45297197266</v>
      </c>
      <c r="F66" s="44">
        <v>4.0877906420254462</v>
      </c>
      <c r="G66" s="10">
        <v>6.2623149531483069</v>
      </c>
      <c r="H66" s="43">
        <v>-9.7447250343792433</v>
      </c>
    </row>
    <row r="67" spans="1:8" ht="15">
      <c r="A67" s="39">
        <v>2015</v>
      </c>
      <c r="B67" s="728">
        <v>194122</v>
      </c>
      <c r="C67" s="389">
        <v>166139</v>
      </c>
      <c r="D67" s="730">
        <v>27983</v>
      </c>
      <c r="F67" s="44">
        <v>4.8662372398073028</v>
      </c>
      <c r="G67" s="10">
        <v>1.7332447359094783</v>
      </c>
      <c r="H67" s="43">
        <v>28.330285254645094</v>
      </c>
    </row>
    <row r="68" spans="1:8" ht="15">
      <c r="A68" s="39">
        <v>2016</v>
      </c>
      <c r="B68" s="44">
        <v>198694.98750986901</v>
      </c>
      <c r="C68" s="10">
        <v>176256.7830654094</v>
      </c>
      <c r="D68" s="43">
        <v>22438.204444459621</v>
      </c>
      <c r="F68" s="44">
        <v>2.3557286190483362</v>
      </c>
      <c r="G68" s="10">
        <v>6.0899506229177947</v>
      </c>
      <c r="H68" s="43">
        <v>-19.814871727621696</v>
      </c>
    </row>
    <row r="69" spans="1:8" ht="15">
      <c r="A69" s="39">
        <v>2017</v>
      </c>
      <c r="B69" s="44">
        <v>212264.42091113629</v>
      </c>
      <c r="C69" s="10">
        <v>189494.05036514229</v>
      </c>
      <c r="D69" s="43">
        <v>22770.37054599401</v>
      </c>
      <c r="F69" s="44">
        <v>6.8292781671672964</v>
      </c>
      <c r="G69" s="10">
        <v>7.5102172350555829</v>
      </c>
      <c r="H69" s="43">
        <v>1.4803595464003561</v>
      </c>
    </row>
    <row r="70" spans="1:8" ht="15">
      <c r="A70" s="39">
        <v>2018</v>
      </c>
      <c r="B70" s="44">
        <v>225718.62726399643</v>
      </c>
      <c r="C70" s="10">
        <v>200698.29593341801</v>
      </c>
      <c r="D70" s="43">
        <v>25020.331330578425</v>
      </c>
      <c r="F70" s="44">
        <v>6.3384180425096748</v>
      </c>
      <c r="G70" s="10">
        <v>5.9127162814272438</v>
      </c>
      <c r="H70" s="43">
        <v>9.8810899016320555</v>
      </c>
    </row>
    <row r="71" spans="1:8" ht="15">
      <c r="A71" s="39">
        <v>2019</v>
      </c>
      <c r="B71" s="44">
        <v>235866.64595694223</v>
      </c>
      <c r="C71" s="10">
        <v>209854.77118657384</v>
      </c>
      <c r="D71" s="43">
        <v>26011.874770368384</v>
      </c>
      <c r="F71" s="44">
        <v>4.4958711719776945</v>
      </c>
      <c r="G71" s="10">
        <v>4.5623084194962527</v>
      </c>
      <c r="H71" s="43">
        <v>3.9629508765863131</v>
      </c>
    </row>
    <row r="72" spans="1:8" ht="15">
      <c r="A72" s="39">
        <v>2020</v>
      </c>
      <c r="B72" s="44">
        <v>213041.14965292401</v>
      </c>
      <c r="C72" s="10">
        <v>184386.96973189901</v>
      </c>
      <c r="D72" s="43">
        <v>28654.179921024996</v>
      </c>
      <c r="F72" s="44">
        <v>-9.6772887117685276</v>
      </c>
      <c r="G72" s="10">
        <v>-12.135917287309317</v>
      </c>
      <c r="H72" s="43">
        <v>10.158072703266319</v>
      </c>
    </row>
    <row r="73" spans="1:8" ht="15">
      <c r="A73" s="39" t="s">
        <v>935</v>
      </c>
      <c r="B73" s="44">
        <v>215044.78823565878</v>
      </c>
      <c r="C73" s="10">
        <v>185357.12564425793</v>
      </c>
      <c r="D73" s="43">
        <v>29687.662591400833</v>
      </c>
      <c r="F73" s="44">
        <v>0.94049369617044132</v>
      </c>
      <c r="G73" s="10">
        <v>0.52615209945123809</v>
      </c>
      <c r="H73" s="43">
        <v>3.6067431461108468</v>
      </c>
    </row>
    <row r="74" spans="1:8" ht="15">
      <c r="A74" s="39" t="s">
        <v>934</v>
      </c>
      <c r="B74" s="44">
        <v>225089.36060777985</v>
      </c>
      <c r="C74" s="10">
        <v>195404.17832942863</v>
      </c>
      <c r="D74" s="43">
        <v>29685.182278351218</v>
      </c>
      <c r="F74" s="44">
        <v>4.6709210925463651</v>
      </c>
      <c r="G74" s="10">
        <v>5.4203757477623293</v>
      </c>
      <c r="H74" s="43">
        <v>-8.3546929367628309E-3</v>
      </c>
    </row>
  </sheetData>
  <mergeCells count="2">
    <mergeCell ref="F1:H1"/>
    <mergeCell ref="F2:H2"/>
  </mergeCells>
  <hyperlinks>
    <hyperlink ref="A1" location="'INDICE DE CUADROS'!A1" display="Índice"/>
  </hyperlinks>
  <pageMargins left="0.75" right="0.75" top="1" bottom="1" header="0" footer="0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tabColor rgb="FFFFFF00"/>
  </sheetPr>
  <dimension ref="A1:H74"/>
  <sheetViews>
    <sheetView showGridLines="0" zoomScale="85" zoomScaleNormal="85" workbookViewId="0">
      <pane xSplit="1" ySplit="5" topLeftCell="B48" activePane="bottomRight" state="frozen"/>
      <selection activeCell="C77" sqref="C77"/>
      <selection pane="topRight" activeCell="C77" sqref="C77"/>
      <selection pane="bottomLeft" activeCell="C77" sqref="C77"/>
      <selection pane="bottomRight" activeCell="G69" sqref="G69"/>
    </sheetView>
  </sheetViews>
  <sheetFormatPr baseColWidth="10" defaultColWidth="11.42578125" defaultRowHeight="12.75"/>
  <cols>
    <col min="1" max="1" width="13" style="1" customWidth="1"/>
    <col min="2" max="2" width="11.7109375" style="1" customWidth="1"/>
    <col min="3" max="4" width="16.7109375" style="1" customWidth="1"/>
    <col min="5" max="5" width="6" style="1" customWidth="1"/>
    <col min="6" max="6" width="13" style="1" customWidth="1"/>
    <col min="7" max="7" width="14" style="1" customWidth="1"/>
    <col min="8" max="8" width="18.5703125" style="1" customWidth="1"/>
    <col min="9" max="16384" width="11.42578125" style="11"/>
  </cols>
  <sheetData>
    <row r="1" spans="1:8" ht="99" customHeight="1" thickTop="1" thickBot="1">
      <c r="A1" s="158" t="s">
        <v>135</v>
      </c>
      <c r="B1" s="774" t="s">
        <v>524</v>
      </c>
      <c r="C1" s="765"/>
      <c r="D1" s="766"/>
      <c r="E1" s="2"/>
      <c r="F1" s="1118" t="s">
        <v>524</v>
      </c>
      <c r="G1" s="1119"/>
      <c r="H1" s="1120"/>
    </row>
    <row r="2" spans="1:8" ht="61.5" customHeight="1" thickTop="1" thickBot="1">
      <c r="B2" s="1118" t="s">
        <v>243</v>
      </c>
      <c r="C2" s="1119"/>
      <c r="D2" s="1120"/>
      <c r="E2" s="2"/>
      <c r="F2" s="1118" t="s">
        <v>144</v>
      </c>
      <c r="G2" s="1119"/>
      <c r="H2" s="1120"/>
    </row>
    <row r="3" spans="1:8" ht="14.25" thickTop="1" thickBot="1">
      <c r="B3" s="782"/>
      <c r="C3" s="76"/>
      <c r="D3" s="76"/>
      <c r="E3" s="2"/>
      <c r="F3" s="782"/>
      <c r="G3" s="76"/>
      <c r="H3" s="76"/>
    </row>
    <row r="4" spans="1:8" ht="59.65" customHeight="1" thickTop="1" thickBot="1">
      <c r="B4" s="783" t="s">
        <v>940</v>
      </c>
      <c r="C4" s="783" t="s">
        <v>941</v>
      </c>
      <c r="D4" s="785" t="s">
        <v>942</v>
      </c>
      <c r="E4" s="2"/>
      <c r="F4" s="783" t="s">
        <v>940</v>
      </c>
      <c r="G4" s="784" t="s">
        <v>941</v>
      </c>
      <c r="H4" s="785" t="s">
        <v>942</v>
      </c>
    </row>
    <row r="5" spans="1:8" ht="40.15" customHeight="1" thickTop="1" thickBot="1">
      <c r="A5" s="62"/>
      <c r="B5" s="497" t="s">
        <v>943</v>
      </c>
      <c r="C5" s="498" t="s">
        <v>944</v>
      </c>
      <c r="D5" s="400" t="s">
        <v>945</v>
      </c>
      <c r="E5" s="381"/>
      <c r="F5" s="497" t="s">
        <v>943</v>
      </c>
      <c r="G5" s="498" t="s">
        <v>944</v>
      </c>
      <c r="H5" s="400" t="s">
        <v>945</v>
      </c>
    </row>
    <row r="6" spans="1:8" ht="15.75" thickTop="1">
      <c r="A6" s="39">
        <v>1954</v>
      </c>
      <c r="B6" s="44">
        <v>2.5706467718626635</v>
      </c>
      <c r="C6" s="503"/>
      <c r="D6" s="720"/>
      <c r="E6" s="2"/>
      <c r="F6" s="721"/>
      <c r="G6" s="503"/>
      <c r="H6" s="720"/>
    </row>
    <row r="7" spans="1:8" ht="15">
      <c r="A7" s="39">
        <v>1955</v>
      </c>
      <c r="B7" s="44">
        <v>2.6541882018066802</v>
      </c>
      <c r="C7" s="10"/>
      <c r="D7" s="43"/>
      <c r="E7" s="2"/>
      <c r="F7" s="44">
        <v>3.2498214402083558</v>
      </c>
      <c r="G7" s="10"/>
      <c r="H7" s="43"/>
    </row>
    <row r="8" spans="1:8" ht="15">
      <c r="A8" s="39">
        <v>1956</v>
      </c>
      <c r="B8" s="44">
        <v>2.9502735992648641</v>
      </c>
      <c r="C8" s="10"/>
      <c r="D8" s="43"/>
      <c r="E8" s="2"/>
      <c r="F8" s="44">
        <v>11.155403270071096</v>
      </c>
      <c r="G8" s="10"/>
      <c r="H8" s="43"/>
    </row>
    <row r="9" spans="1:8" ht="15">
      <c r="A9" s="39">
        <v>1957</v>
      </c>
      <c r="B9" s="44">
        <v>3.4142358789950302</v>
      </c>
      <c r="C9" s="10"/>
      <c r="D9" s="43"/>
      <c r="E9" s="2"/>
      <c r="F9" s="44">
        <v>15.726076383077636</v>
      </c>
      <c r="G9" s="10"/>
      <c r="H9" s="43"/>
    </row>
    <row r="10" spans="1:8" ht="15">
      <c r="A10" s="39">
        <v>1958</v>
      </c>
      <c r="B10" s="44">
        <v>3.5682819538034005</v>
      </c>
      <c r="C10" s="10"/>
      <c r="D10" s="43"/>
      <c r="E10" s="2"/>
      <c r="F10" s="44">
        <v>4.5118755782542319</v>
      </c>
      <c r="G10" s="10"/>
      <c r="H10" s="43"/>
    </row>
    <row r="11" spans="1:8" ht="15">
      <c r="A11" s="39">
        <v>1959</v>
      </c>
      <c r="B11" s="44">
        <v>3.8083192608560799</v>
      </c>
      <c r="C11" s="10"/>
      <c r="D11" s="43"/>
      <c r="E11" s="2"/>
      <c r="F11" s="44">
        <v>6.7269714153845195</v>
      </c>
      <c r="G11" s="10"/>
      <c r="H11" s="43"/>
    </row>
    <row r="12" spans="1:8" ht="15">
      <c r="A12" s="39">
        <v>1960</v>
      </c>
      <c r="B12" s="44">
        <v>3.6808623194335568</v>
      </c>
      <c r="C12" s="10"/>
      <c r="D12" s="43"/>
      <c r="E12" s="2"/>
      <c r="F12" s="44">
        <v>-3.3468029514382658</v>
      </c>
      <c r="G12" s="10"/>
      <c r="H12" s="43"/>
    </row>
    <row r="13" spans="1:8" ht="15">
      <c r="A13" s="39">
        <v>1961</v>
      </c>
      <c r="B13" s="44">
        <v>3.6199222165657234</v>
      </c>
      <c r="C13" s="10"/>
      <c r="D13" s="43"/>
      <c r="E13" s="2"/>
      <c r="F13" s="44">
        <v>-1.6555931077914199</v>
      </c>
      <c r="G13" s="10"/>
      <c r="H13" s="43"/>
    </row>
    <row r="14" spans="1:8" ht="15">
      <c r="A14" s="39">
        <v>1962</v>
      </c>
      <c r="B14" s="44">
        <v>3.7626941237784712</v>
      </c>
      <c r="C14" s="10"/>
      <c r="D14" s="43"/>
      <c r="E14" s="2"/>
      <c r="F14" s="44">
        <v>3.9440600839262707</v>
      </c>
      <c r="G14" s="10"/>
      <c r="H14" s="43"/>
    </row>
    <row r="15" spans="1:8" ht="15">
      <c r="A15" s="39">
        <v>1963</v>
      </c>
      <c r="B15" s="44">
        <v>4.0788310838657269</v>
      </c>
      <c r="C15" s="10"/>
      <c r="D15" s="43"/>
      <c r="E15" s="2"/>
      <c r="F15" s="44">
        <v>8.4018777420523669</v>
      </c>
      <c r="G15" s="10"/>
      <c r="H15" s="43"/>
    </row>
    <row r="16" spans="1:8" ht="15.75" thickBot="1">
      <c r="A16" s="39">
        <v>1964</v>
      </c>
      <c r="B16" s="723">
        <v>4.3201789684831171</v>
      </c>
      <c r="C16" s="702">
        <v>4.4959165413548954</v>
      </c>
      <c r="D16" s="724">
        <v>3.1779933180495092</v>
      </c>
      <c r="E16" s="2"/>
      <c r="F16" s="723">
        <v>5.917084567979991</v>
      </c>
      <c r="G16" s="702"/>
      <c r="H16" s="724"/>
    </row>
    <row r="17" spans="1:8" ht="15">
      <c r="A17" s="39">
        <v>1965</v>
      </c>
      <c r="B17" s="44">
        <v>4.5445503706274808</v>
      </c>
      <c r="C17" s="10">
        <v>4.7012376015126822</v>
      </c>
      <c r="D17" s="43">
        <v>3.4388846909402213</v>
      </c>
      <c r="E17" s="2"/>
      <c r="F17" s="44">
        <v>5.1935672985127246</v>
      </c>
      <c r="G17" s="10">
        <v>4.5668343322029514</v>
      </c>
      <c r="H17" s="43">
        <v>8.2093115617635668</v>
      </c>
    </row>
    <row r="18" spans="1:8" ht="15">
      <c r="A18" s="39">
        <v>1966</v>
      </c>
      <c r="B18" s="44">
        <v>4.709911269944735</v>
      </c>
      <c r="C18" s="10">
        <v>4.8672897936461537</v>
      </c>
      <c r="D18" s="43">
        <v>3.6527810923483282</v>
      </c>
      <c r="E18" s="2"/>
      <c r="F18" s="44">
        <v>3.6386635823429714</v>
      </c>
      <c r="G18" s="10">
        <v>3.5320952950780971</v>
      </c>
      <c r="H18" s="43">
        <v>6.2199352589989099</v>
      </c>
    </row>
    <row r="19" spans="1:8" ht="15">
      <c r="A19" s="39">
        <v>1967</v>
      </c>
      <c r="B19" s="44">
        <v>5.1228585136298195</v>
      </c>
      <c r="C19" s="10">
        <v>5.2460747215027137</v>
      </c>
      <c r="D19" s="43">
        <v>4.1953456701587442</v>
      </c>
      <c r="E19" s="2"/>
      <c r="F19" s="44">
        <v>8.7676225732789668</v>
      </c>
      <c r="G19" s="10">
        <v>7.7822555038952634</v>
      </c>
      <c r="H19" s="43">
        <v>14.853465458057546</v>
      </c>
    </row>
    <row r="20" spans="1:8" ht="15">
      <c r="A20" s="39">
        <v>1968</v>
      </c>
      <c r="B20" s="44">
        <v>5.3965174659132931</v>
      </c>
      <c r="C20" s="10">
        <v>5.4790632127962935</v>
      </c>
      <c r="D20" s="43">
        <v>4.5895837366381311</v>
      </c>
      <c r="E20" s="2"/>
      <c r="F20" s="44">
        <v>5.3419190000149275</v>
      </c>
      <c r="G20" s="10">
        <v>4.4411965833921929</v>
      </c>
      <c r="H20" s="43">
        <v>9.3970341772688712</v>
      </c>
    </row>
    <row r="21" spans="1:8" ht="15">
      <c r="A21" s="39">
        <v>1969</v>
      </c>
      <c r="B21" s="44">
        <v>5.6002175907068565</v>
      </c>
      <c r="C21" s="10">
        <v>5.7043409208605356</v>
      </c>
      <c r="D21" s="43">
        <v>4.6579490469025018</v>
      </c>
      <c r="E21" s="2"/>
      <c r="F21" s="44">
        <v>3.7746588625019895</v>
      </c>
      <c r="G21" s="10">
        <v>4.1116099470819734</v>
      </c>
      <c r="H21" s="43">
        <v>1.4895753991504224</v>
      </c>
    </row>
    <row r="22" spans="1:8" ht="15">
      <c r="A22" s="39">
        <v>1970</v>
      </c>
      <c r="B22" s="44">
        <v>6.072988300475517</v>
      </c>
      <c r="C22" s="10">
        <v>6.1853306054638777</v>
      </c>
      <c r="D22" s="43">
        <v>5.0725122929292965</v>
      </c>
      <c r="E22" s="2"/>
      <c r="F22" s="44">
        <v>8.4420060847847811</v>
      </c>
      <c r="G22" s="10">
        <v>8.4319940073073631</v>
      </c>
      <c r="H22" s="43">
        <v>8.9001241072500736</v>
      </c>
    </row>
    <row r="23" spans="1:8" ht="15">
      <c r="A23" s="39">
        <v>1971</v>
      </c>
      <c r="B23" s="44">
        <v>6.4498455391914744</v>
      </c>
      <c r="C23" s="10">
        <v>6.5976623439825968</v>
      </c>
      <c r="D23" s="43">
        <v>5.4469156467734967</v>
      </c>
      <c r="E23" s="2"/>
      <c r="F23" s="44">
        <v>6.205466239519164</v>
      </c>
      <c r="G23" s="10">
        <v>6.6662845500041978</v>
      </c>
      <c r="H23" s="43">
        <v>7.3810240808305227</v>
      </c>
    </row>
    <row r="24" spans="1:8" ht="15">
      <c r="A24" s="39">
        <v>1972</v>
      </c>
      <c r="B24" s="44">
        <v>6.9620457490618435</v>
      </c>
      <c r="C24" s="10">
        <v>7.1015576306521773</v>
      </c>
      <c r="D24" s="43">
        <v>5.808652791031756</v>
      </c>
      <c r="E24" s="2"/>
      <c r="F24" s="44">
        <v>7.9412786981961858</v>
      </c>
      <c r="G24" s="10">
        <v>7.6374821929036552</v>
      </c>
      <c r="H24" s="43">
        <v>6.6411372548524028</v>
      </c>
    </row>
    <row r="25" spans="1:8" ht="15">
      <c r="A25" s="39">
        <v>1973</v>
      </c>
      <c r="B25" s="44">
        <v>7.8968063753332913</v>
      </c>
      <c r="C25" s="10">
        <v>8.0487619686280016</v>
      </c>
      <c r="D25" s="43">
        <v>6.4458770442974709</v>
      </c>
      <c r="E25" s="2"/>
      <c r="F25" s="44">
        <v>13.426522317774324</v>
      </c>
      <c r="G25" s="10">
        <v>13.337980021276508</v>
      </c>
      <c r="H25" s="43">
        <v>10.970258960038958</v>
      </c>
    </row>
    <row r="26" spans="1:8" ht="15">
      <c r="A26" s="39">
        <v>1974</v>
      </c>
      <c r="B26" s="44">
        <v>9.5341999688886716</v>
      </c>
      <c r="C26" s="10">
        <v>9.6930740977931844</v>
      </c>
      <c r="D26" s="43">
        <v>7.8850637862278585</v>
      </c>
      <c r="E26" s="2"/>
      <c r="F26" s="44">
        <v>20.734883391214876</v>
      </c>
      <c r="G26" s="10">
        <v>20.429379519164414</v>
      </c>
      <c r="H26" s="43">
        <v>22.327244718445339</v>
      </c>
    </row>
    <row r="27" spans="1:8" ht="15">
      <c r="A27" s="39">
        <v>1975</v>
      </c>
      <c r="B27" s="44">
        <v>11.102844728678098</v>
      </c>
      <c r="C27" s="10">
        <v>11.387596547368679</v>
      </c>
      <c r="D27" s="43">
        <v>8.7439185763081895</v>
      </c>
      <c r="E27" s="2"/>
      <c r="F27" s="44">
        <v>16.452820004909885</v>
      </c>
      <c r="G27" s="10">
        <v>17.481785783122049</v>
      </c>
      <c r="H27" s="43">
        <v>10.892173016791773</v>
      </c>
    </row>
    <row r="28" spans="1:8" ht="15">
      <c r="A28" s="39">
        <v>1976</v>
      </c>
      <c r="B28" s="44">
        <v>12.786928174250118</v>
      </c>
      <c r="C28" s="10">
        <v>13.08572957931125</v>
      </c>
      <c r="D28" s="43">
        <v>10.069815067547587</v>
      </c>
      <c r="E28" s="2"/>
      <c r="F28" s="44">
        <v>15.168035640650857</v>
      </c>
      <c r="G28" s="10">
        <v>14.912128515256873</v>
      </c>
      <c r="H28" s="43">
        <v>15.163641789070859</v>
      </c>
    </row>
    <row r="29" spans="1:8" ht="15">
      <c r="A29" s="39">
        <v>1977</v>
      </c>
      <c r="B29" s="44">
        <v>15.757811919354969</v>
      </c>
      <c r="C29" s="10">
        <v>16.200962575141062</v>
      </c>
      <c r="D29" s="43">
        <v>12.405258579285489</v>
      </c>
      <c r="E29" s="2"/>
      <c r="F29" s="44">
        <v>23.233756416083693</v>
      </c>
      <c r="G29" s="10">
        <v>23.80633786560167</v>
      </c>
      <c r="H29" s="43">
        <v>23.192516407420747</v>
      </c>
    </row>
    <row r="30" spans="1:8" ht="15">
      <c r="A30" s="39">
        <v>1978</v>
      </c>
      <c r="B30" s="44">
        <v>18.881828778139631</v>
      </c>
      <c r="C30" s="10">
        <v>19.370898310964112</v>
      </c>
      <c r="D30" s="43">
        <v>14.676237867588002</v>
      </c>
      <c r="E30" s="2"/>
      <c r="F30" s="44">
        <v>19.825194479872565</v>
      </c>
      <c r="G30" s="10">
        <v>19.566341944935004</v>
      </c>
      <c r="H30" s="43">
        <v>18.306585661137543</v>
      </c>
    </row>
    <row r="31" spans="1:8" ht="15">
      <c r="A31" s="39">
        <v>1979</v>
      </c>
      <c r="B31" s="44">
        <v>22.025134152592027</v>
      </c>
      <c r="C31" s="10">
        <v>22.523367563942003</v>
      </c>
      <c r="D31" s="43">
        <v>17.187556371248096</v>
      </c>
      <c r="E31" s="2"/>
      <c r="F31" s="44">
        <v>16.647250705353002</v>
      </c>
      <c r="G31" s="10">
        <v>16.274254308555026</v>
      </c>
      <c r="H31" s="43">
        <v>17.11145953287021</v>
      </c>
    </row>
    <row r="32" spans="1:8" ht="15">
      <c r="A32" s="39">
        <v>1980</v>
      </c>
      <c r="B32" s="44">
        <v>25.814555013501295</v>
      </c>
      <c r="C32" s="10">
        <v>26.331585637735909</v>
      </c>
      <c r="D32" s="43">
        <v>20.828893397652038</v>
      </c>
      <c r="E32" s="2"/>
      <c r="F32" s="44">
        <v>17.204984245071266</v>
      </c>
      <c r="G32" s="10">
        <v>16.907853867689582</v>
      </c>
      <c r="H32" s="43">
        <v>21.18589139579661</v>
      </c>
    </row>
    <row r="33" spans="1:8" ht="15">
      <c r="A33" s="39">
        <v>1981</v>
      </c>
      <c r="B33" s="44">
        <v>29.611375425250674</v>
      </c>
      <c r="C33" s="10">
        <v>30.233621419718087</v>
      </c>
      <c r="D33" s="43">
        <v>24.309405231109416</v>
      </c>
      <c r="E33" s="2"/>
      <c r="F33" s="44">
        <v>14.708060664859811</v>
      </c>
      <c r="G33" s="10">
        <v>14.818840899539886</v>
      </c>
      <c r="H33" s="43">
        <v>16.710017988040214</v>
      </c>
    </row>
    <row r="34" spans="1:8" ht="15">
      <c r="A34" s="39">
        <v>1982</v>
      </c>
      <c r="B34" s="44">
        <v>33.334443288568849</v>
      </c>
      <c r="C34" s="10">
        <v>34.371642546135803</v>
      </c>
      <c r="D34" s="43">
        <v>27.252467664863968</v>
      </c>
      <c r="E34" s="2"/>
      <c r="F34" s="44">
        <v>12.573100066616227</v>
      </c>
      <c r="G34" s="10">
        <v>13.686819282981876</v>
      </c>
      <c r="H34" s="43">
        <v>12.106682190596075</v>
      </c>
    </row>
    <row r="35" spans="1:8" ht="15">
      <c r="A35" s="39">
        <v>1983</v>
      </c>
      <c r="B35" s="44">
        <v>37.418853610668151</v>
      </c>
      <c r="C35" s="10">
        <v>38.387231514012591</v>
      </c>
      <c r="D35" s="43">
        <v>31.265586498558445</v>
      </c>
      <c r="E35" s="2"/>
      <c r="F35" s="44">
        <v>12.252822963747946</v>
      </c>
      <c r="G35" s="10">
        <v>11.682854441671831</v>
      </c>
      <c r="H35" s="43">
        <v>14.725708082826227</v>
      </c>
    </row>
    <row r="36" spans="1:8" ht="15">
      <c r="A36" s="39">
        <v>1984</v>
      </c>
      <c r="B36" s="44">
        <v>40.424797621645602</v>
      </c>
      <c r="C36" s="10">
        <v>41.408677936694588</v>
      </c>
      <c r="D36" s="43">
        <v>34.025685363508842</v>
      </c>
      <c r="E36" s="2"/>
      <c r="F36" s="44">
        <v>8.0332338404949244</v>
      </c>
      <c r="G36" s="10">
        <v>7.8709672552944365</v>
      </c>
      <c r="H36" s="43">
        <v>8.8279132875938693</v>
      </c>
    </row>
    <row r="37" spans="1:8" ht="15">
      <c r="A37" s="39">
        <v>1985</v>
      </c>
      <c r="B37" s="44">
        <v>43.320454542543821</v>
      </c>
      <c r="C37" s="10">
        <v>44.706332583420902</v>
      </c>
      <c r="D37" s="43">
        <v>37.154694644818363</v>
      </c>
      <c r="E37" s="2"/>
      <c r="F37" s="44">
        <v>7.1630709150358962</v>
      </c>
      <c r="G37" s="10">
        <v>7.9636801053338591</v>
      </c>
      <c r="H37" s="43">
        <v>9.196021322954028</v>
      </c>
    </row>
    <row r="38" spans="1:8" ht="15">
      <c r="A38" s="39">
        <v>1986</v>
      </c>
      <c r="B38" s="44">
        <v>45.970477694770487</v>
      </c>
      <c r="C38" s="10">
        <v>47.621861522868961</v>
      </c>
      <c r="D38" s="43">
        <v>38.535598691665726</v>
      </c>
      <c r="E38" s="2"/>
      <c r="F38" s="44">
        <v>6.1172561096378919</v>
      </c>
      <c r="G38" s="10">
        <v>6.5215122130802161</v>
      </c>
      <c r="H38" s="43">
        <v>3.7166340890381733</v>
      </c>
    </row>
    <row r="39" spans="1:8" ht="15">
      <c r="A39" s="39">
        <v>1987</v>
      </c>
      <c r="B39" s="44">
        <v>48.49858631376798</v>
      </c>
      <c r="C39" s="10">
        <v>50.225217387959795</v>
      </c>
      <c r="D39" s="43">
        <v>39.775002486090635</v>
      </c>
      <c r="E39" s="2"/>
      <c r="F39" s="44">
        <v>5.4994177693417523</v>
      </c>
      <c r="G39" s="10">
        <v>5.4667242771277325</v>
      </c>
      <c r="H39" s="43">
        <v>3.2162567509116169</v>
      </c>
    </row>
    <row r="40" spans="1:8" ht="15">
      <c r="A40" s="39">
        <v>1988</v>
      </c>
      <c r="B40" s="44">
        <v>51.335971399336209</v>
      </c>
      <c r="C40" s="10">
        <v>53.181077000050458</v>
      </c>
      <c r="D40" s="43">
        <v>42.298553799740716</v>
      </c>
      <c r="E40" s="2"/>
      <c r="F40" s="44">
        <v>5.850449056826923</v>
      </c>
      <c r="G40" s="10">
        <v>5.8852101908458021</v>
      </c>
      <c r="H40" s="43">
        <v>6.3445660739620768</v>
      </c>
    </row>
    <row r="41" spans="1:8" ht="15">
      <c r="A41" s="39">
        <v>1989</v>
      </c>
      <c r="B41" s="44">
        <v>54.391212947937959</v>
      </c>
      <c r="C41" s="10">
        <v>56.505377909944045</v>
      </c>
      <c r="D41" s="43">
        <v>45.334807059868524</v>
      </c>
      <c r="E41" s="2"/>
      <c r="F41" s="44">
        <v>5.951463399485335</v>
      </c>
      <c r="G41" s="10">
        <v>6.2509093410997085</v>
      </c>
      <c r="H41" s="43">
        <v>7.1781491029284883</v>
      </c>
    </row>
    <row r="42" spans="1:8" ht="15">
      <c r="A42" s="39">
        <v>1990</v>
      </c>
      <c r="B42" s="44">
        <v>57.480686596658039</v>
      </c>
      <c r="C42" s="10">
        <v>59.669886845615338</v>
      </c>
      <c r="D42" s="43">
        <v>49.103130743783638</v>
      </c>
      <c r="E42" s="2"/>
      <c r="F42" s="44">
        <v>5.680096988602279</v>
      </c>
      <c r="G42" s="10">
        <v>5.6003677043179101</v>
      </c>
      <c r="H42" s="43">
        <v>8.3122084956460007</v>
      </c>
    </row>
    <row r="43" spans="1:8" ht="15">
      <c r="A43" s="39">
        <v>1991</v>
      </c>
      <c r="B43" s="44">
        <v>60.308027507631081</v>
      </c>
      <c r="C43" s="10">
        <v>62.35423333423654</v>
      </c>
      <c r="D43" s="43">
        <v>52.531431574719647</v>
      </c>
      <c r="E43" s="2"/>
      <c r="F43" s="44">
        <v>4.9187667691106274</v>
      </c>
      <c r="G43" s="10">
        <v>4.4986619390890548</v>
      </c>
      <c r="H43" s="43">
        <v>6.9818375712632719</v>
      </c>
    </row>
    <row r="44" spans="1:8" ht="15">
      <c r="A44" s="39">
        <v>1992</v>
      </c>
      <c r="B44" s="44">
        <v>62.424691941297475</v>
      </c>
      <c r="C44" s="10">
        <v>64.141753827443452</v>
      </c>
      <c r="D44" s="43">
        <v>54.762430155014862</v>
      </c>
      <c r="E44" s="2"/>
      <c r="F44" s="44">
        <v>3.5097557010939529</v>
      </c>
      <c r="G44" s="10">
        <v>2.8667187416534956</v>
      </c>
      <c r="H44" s="43">
        <v>4.2469784535033694</v>
      </c>
    </row>
    <row r="45" spans="1:8" ht="15">
      <c r="A45" s="39">
        <v>1993</v>
      </c>
      <c r="B45" s="44">
        <v>65.480126229240938</v>
      </c>
      <c r="C45" s="10">
        <v>67.474536741431606</v>
      </c>
      <c r="D45" s="43">
        <v>57.435088211763009</v>
      </c>
      <c r="E45" s="2"/>
      <c r="F45" s="44">
        <v>4.8945924968547994</v>
      </c>
      <c r="G45" s="10">
        <v>5.1959647423332589</v>
      </c>
      <c r="H45" s="43">
        <v>4.8804591928859109</v>
      </c>
    </row>
    <row r="46" spans="1:8" ht="15">
      <c r="A46" s="39">
        <v>1994</v>
      </c>
      <c r="B46" s="44">
        <v>67.704330036828495</v>
      </c>
      <c r="C46" s="10">
        <v>69.713319080809981</v>
      </c>
      <c r="D46" s="43">
        <v>59.32948056872457</v>
      </c>
      <c r="E46" s="2"/>
      <c r="F46" s="44">
        <v>3.3967616369595666</v>
      </c>
      <c r="G46" s="10">
        <v>3.3179662247368791</v>
      </c>
      <c r="H46" s="43">
        <v>3.2983188777858885</v>
      </c>
    </row>
    <row r="47" spans="1:8" ht="15.75" thickBot="1">
      <c r="A47" s="39">
        <v>1995</v>
      </c>
      <c r="B47" s="723">
        <v>70.802597405754668</v>
      </c>
      <c r="C47" s="702">
        <v>73.412693783797209</v>
      </c>
      <c r="D47" s="724">
        <v>62.048564142064677</v>
      </c>
      <c r="E47" s="2"/>
      <c r="F47" s="723">
        <v>4.576173144673068</v>
      </c>
      <c r="G47" s="702">
        <v>5.3065536855288808</v>
      </c>
      <c r="H47" s="724">
        <v>4.5830227186810513</v>
      </c>
    </row>
    <row r="48" spans="1:8" ht="15">
      <c r="A48" s="39">
        <v>1996</v>
      </c>
      <c r="B48" s="44">
        <v>72.726772000565433</v>
      </c>
      <c r="C48" s="10">
        <v>75.074467726607281</v>
      </c>
      <c r="D48" s="43">
        <v>63.222484903672473</v>
      </c>
      <c r="E48" s="2"/>
      <c r="F48" s="44">
        <v>2.7176610256029576</v>
      </c>
      <c r="G48" s="10">
        <v>2.2636057296903545</v>
      </c>
      <c r="H48" s="43">
        <v>1.8919386416743178</v>
      </c>
    </row>
    <row r="49" spans="1:8" ht="15">
      <c r="A49" s="39">
        <v>1997</v>
      </c>
      <c r="B49" s="44">
        <v>74.647402195240971</v>
      </c>
      <c r="C49" s="10">
        <v>77.013691741369698</v>
      </c>
      <c r="D49" s="43">
        <v>64.825087320422</v>
      </c>
      <c r="E49" s="2"/>
      <c r="F49" s="44">
        <v>2.6408847001494928</v>
      </c>
      <c r="G49" s="10">
        <v>2.5830672843720093</v>
      </c>
      <c r="H49" s="43">
        <v>2.5348614803598624</v>
      </c>
    </row>
    <row r="50" spans="1:8" ht="15">
      <c r="A50" s="39">
        <v>1998</v>
      </c>
      <c r="B50" s="44">
        <v>75.919653799066495</v>
      </c>
      <c r="C50" s="10">
        <v>78.401420774429894</v>
      </c>
      <c r="D50" s="43">
        <v>65.512835337592279</v>
      </c>
      <c r="E50" s="2"/>
      <c r="F50" s="44">
        <v>1.7043481305591079</v>
      </c>
      <c r="G50" s="10">
        <v>1.8019250884901306</v>
      </c>
      <c r="H50" s="43">
        <v>1.06092879408064</v>
      </c>
    </row>
    <row r="51" spans="1:8" ht="15">
      <c r="A51" s="39">
        <v>1999</v>
      </c>
      <c r="B51" s="44">
        <v>78.644132333761902</v>
      </c>
      <c r="C51" s="10">
        <v>81.003123325970648</v>
      </c>
      <c r="D51" s="43">
        <v>68.022172861229308</v>
      </c>
      <c r="E51" s="2"/>
      <c r="F51" s="44">
        <v>3.5886340339567058</v>
      </c>
      <c r="G51" s="10">
        <v>3.3184380153341353</v>
      </c>
      <c r="H51" s="43">
        <v>3.8302990714815355</v>
      </c>
    </row>
    <row r="52" spans="1:8" ht="15">
      <c r="A52" s="39">
        <v>2000</v>
      </c>
      <c r="B52" s="44">
        <v>83.386572984855121</v>
      </c>
      <c r="C52" s="10">
        <v>85.583440618105399</v>
      </c>
      <c r="D52" s="43">
        <v>72.260414020834091</v>
      </c>
      <c r="E52" s="2"/>
      <c r="F52" s="44">
        <v>6.0302536379529537</v>
      </c>
      <c r="G52" s="10">
        <v>5.6544946714002009</v>
      </c>
      <c r="H52" s="43">
        <v>6.2306759418743196</v>
      </c>
    </row>
    <row r="53" spans="1:8" ht="15">
      <c r="A53" s="39">
        <v>2001</v>
      </c>
      <c r="B53" s="44">
        <v>86.384332101444542</v>
      </c>
      <c r="C53" s="10">
        <v>88.639239276499325</v>
      </c>
      <c r="D53" s="43">
        <v>75.251300371701149</v>
      </c>
      <c r="E53" s="2"/>
      <c r="F53" s="44">
        <v>3.5950141722863149</v>
      </c>
      <c r="G53" s="10">
        <v>3.5705489710674998</v>
      </c>
      <c r="H53" s="43">
        <v>4.1390384920915624</v>
      </c>
    </row>
    <row r="54" spans="1:8" ht="15">
      <c r="A54" s="39">
        <v>2002</v>
      </c>
      <c r="B54" s="44">
        <v>89.729271970211542</v>
      </c>
      <c r="C54" s="10">
        <v>92.175117713798798</v>
      </c>
      <c r="D54" s="43">
        <v>78.458388970973587</v>
      </c>
      <c r="E54" s="2"/>
      <c r="F54" s="44">
        <v>3.8721603644963132</v>
      </c>
      <c r="G54" s="10">
        <v>3.989066767901428</v>
      </c>
      <c r="H54" s="43">
        <v>4.2618381123397775</v>
      </c>
    </row>
    <row r="55" spans="1:8" ht="15">
      <c r="A55" s="39">
        <v>2003</v>
      </c>
      <c r="B55" s="44">
        <v>93.316223350004535</v>
      </c>
      <c r="C55" s="10">
        <v>95.847962467698849</v>
      </c>
      <c r="D55" s="43">
        <v>81.440086489870438</v>
      </c>
      <c r="E55" s="2"/>
      <c r="F55" s="44">
        <v>3.9975264493216756</v>
      </c>
      <c r="G55" s="10">
        <v>3.9846379858218706</v>
      </c>
      <c r="H55" s="43">
        <v>3.8003552685742292</v>
      </c>
    </row>
    <row r="56" spans="1:8" ht="15">
      <c r="A56" s="39">
        <v>2004</v>
      </c>
      <c r="B56" s="44">
        <v>97.998448916206328</v>
      </c>
      <c r="C56" s="10">
        <v>100.38529493677761</v>
      </c>
      <c r="D56" s="43">
        <v>85.884088175662399</v>
      </c>
      <c r="E56" s="2"/>
      <c r="F56" s="44">
        <v>5.017590080387202</v>
      </c>
      <c r="G56" s="10">
        <v>4.7338851575565499</v>
      </c>
      <c r="H56" s="43">
        <v>5.4567742709171974</v>
      </c>
    </row>
    <row r="57" spans="1:8" ht="15">
      <c r="A57" s="39">
        <v>2005</v>
      </c>
      <c r="B57" s="44">
        <v>102.96619483572842</v>
      </c>
      <c r="C57" s="10">
        <v>105.32057606977823</v>
      </c>
      <c r="D57" s="43">
        <v>91.036174334755131</v>
      </c>
      <c r="E57" s="2"/>
      <c r="F57" s="44">
        <v>5.0692087216296366</v>
      </c>
      <c r="G57" s="10">
        <v>4.9163387288037042</v>
      </c>
      <c r="H57" s="43">
        <v>5.9988832256738345</v>
      </c>
    </row>
    <row r="58" spans="1:8" ht="15">
      <c r="A58" s="39">
        <v>2006</v>
      </c>
      <c r="B58" s="44">
        <v>107.37051642656373</v>
      </c>
      <c r="C58" s="10">
        <v>109.55571858243675</v>
      </c>
      <c r="D58" s="43">
        <v>96.124107728863066</v>
      </c>
      <c r="E58" s="2"/>
      <c r="F58" s="44">
        <v>4.2774442600913121</v>
      </c>
      <c r="G58" s="10">
        <v>4.0211919367518556</v>
      </c>
      <c r="H58" s="43">
        <v>5.5889138919642534</v>
      </c>
    </row>
    <row r="59" spans="1:8" ht="15">
      <c r="A59" s="39">
        <v>2007</v>
      </c>
      <c r="B59" s="44">
        <v>109.98813596404298</v>
      </c>
      <c r="C59" s="10">
        <v>112.25065114871052</v>
      </c>
      <c r="D59" s="43">
        <v>99.254511262451643</v>
      </c>
      <c r="E59" s="2"/>
      <c r="F59" s="44">
        <v>2.4379314029560284</v>
      </c>
      <c r="G59" s="10">
        <v>2.4598739355133903</v>
      </c>
      <c r="H59" s="43">
        <v>3.2566268832564749</v>
      </c>
    </row>
    <row r="60" spans="1:8" ht="15">
      <c r="A60" s="39">
        <v>2008</v>
      </c>
      <c r="B60" s="44">
        <v>110.83608166636911</v>
      </c>
      <c r="C60" s="10">
        <v>112.82142247489668</v>
      </c>
      <c r="D60" s="43">
        <v>101.91972133829404</v>
      </c>
      <c r="E60" s="2"/>
      <c r="F60" s="44">
        <v>0.77094287933321404</v>
      </c>
      <c r="G60" s="10">
        <v>0.50847930087283277</v>
      </c>
      <c r="H60" s="43">
        <v>2.6852281492727004</v>
      </c>
    </row>
    <row r="61" spans="1:8" ht="15">
      <c r="A61" s="39">
        <v>2009</v>
      </c>
      <c r="B61" s="44">
        <v>107.98831320554787</v>
      </c>
      <c r="C61" s="10">
        <v>110.58162283450686</v>
      </c>
      <c r="D61" s="43">
        <v>99.872896811443297</v>
      </c>
      <c r="E61" s="2"/>
      <c r="F61" s="44">
        <v>-2.5693514404392159</v>
      </c>
      <c r="G61" s="10">
        <v>-1.9852609471292415</v>
      </c>
      <c r="H61" s="43">
        <v>-2.0082713139068287</v>
      </c>
    </row>
    <row r="62" spans="1:8" s="203" customFormat="1" ht="15">
      <c r="A62" s="39">
        <v>2010</v>
      </c>
      <c r="B62" s="74">
        <v>107.95508567675161</v>
      </c>
      <c r="C62" s="42">
        <v>110.10396789793705</v>
      </c>
      <c r="D62" s="75">
        <v>100.88443826191317</v>
      </c>
      <c r="E62" s="64"/>
      <c r="F62" s="74">
        <v>-3.0769559973597982E-2</v>
      </c>
      <c r="G62" s="42">
        <v>-0.43194784479212434</v>
      </c>
      <c r="H62" s="75">
        <v>1.0128287881542519</v>
      </c>
    </row>
    <row r="63" spans="1:8" ht="15">
      <c r="A63" s="39">
        <v>2011</v>
      </c>
      <c r="B63" s="44">
        <v>106.59868770885015</v>
      </c>
      <c r="C63" s="10">
        <v>107.5073601696275</v>
      </c>
      <c r="D63" s="43">
        <v>102.8323911969689</v>
      </c>
      <c r="F63" s="44">
        <v>-1.2564465670129699</v>
      </c>
      <c r="G63" s="10">
        <v>-2.3583234808726594</v>
      </c>
      <c r="H63" s="43">
        <v>1.9308755330514904</v>
      </c>
    </row>
    <row r="64" spans="1:8" ht="15">
      <c r="A64" s="39">
        <v>2012</v>
      </c>
      <c r="B64" s="44">
        <v>103.37635257371551</v>
      </c>
      <c r="C64" s="10">
        <v>103.54054260372874</v>
      </c>
      <c r="D64" s="43">
        <v>102.57804417819045</v>
      </c>
      <c r="F64" s="44">
        <v>-3.0228656697310452</v>
      </c>
      <c r="G64" s="10">
        <v>-3.6898102228906327</v>
      </c>
      <c r="H64" s="43">
        <v>-0.24734134431558807</v>
      </c>
    </row>
    <row r="65" spans="1:8" ht="15">
      <c r="A65" s="39">
        <v>2013</v>
      </c>
      <c r="B65" s="44">
        <v>99.660361857376316</v>
      </c>
      <c r="C65" s="10">
        <v>99.350440023753094</v>
      </c>
      <c r="D65" s="43">
        <v>101.63182688084132</v>
      </c>
      <c r="F65" s="44">
        <v>-3.5946235515413427</v>
      </c>
      <c r="G65" s="10">
        <v>-4.0468230845689508</v>
      </c>
      <c r="H65" s="43">
        <v>-0.92243647744486568</v>
      </c>
    </row>
    <row r="66" spans="1:8" ht="15">
      <c r="A66" s="39">
        <v>2014</v>
      </c>
      <c r="B66" s="44">
        <v>99.136252084066925</v>
      </c>
      <c r="C66" s="10">
        <v>98.884647750785859</v>
      </c>
      <c r="D66" s="43">
        <v>101.02060263693393</v>
      </c>
      <c r="F66" s="44">
        <v>-0.52589591643209532</v>
      </c>
      <c r="G66" s="10">
        <v>-0.46883765472590655</v>
      </c>
      <c r="H66" s="43">
        <v>-0.6014102694660961</v>
      </c>
    </row>
    <row r="67" spans="1:8" s="217" customFormat="1" ht="15">
      <c r="A67" s="39">
        <v>2015</v>
      </c>
      <c r="B67" s="728">
        <v>100</v>
      </c>
      <c r="C67" s="389">
        <v>100</v>
      </c>
      <c r="D67" s="730">
        <v>100</v>
      </c>
      <c r="F67" s="728">
        <v>0.87127352282858617</v>
      </c>
      <c r="G67" s="389">
        <v>1.1279326716368665</v>
      </c>
      <c r="H67" s="730">
        <v>-1.0102915744840235</v>
      </c>
    </row>
    <row r="68" spans="1:8" ht="15">
      <c r="A68" s="39">
        <v>2016</v>
      </c>
      <c r="B68" s="44">
        <v>100.68094948296759</v>
      </c>
      <c r="C68" s="10">
        <v>100.88122392090533</v>
      </c>
      <c r="D68" s="43">
        <v>99.107751937303277</v>
      </c>
      <c r="F68" s="44">
        <v>0.68094948296759661</v>
      </c>
      <c r="G68" s="10">
        <v>0.88122392090532742</v>
      </c>
      <c r="H68" s="43">
        <v>-0.89224806269672108</v>
      </c>
    </row>
    <row r="69" spans="1:8" ht="15">
      <c r="A69" s="39">
        <v>2017</v>
      </c>
      <c r="B69" s="44">
        <v>102.198945574029</v>
      </c>
      <c r="C69" s="10">
        <v>102.30664214862428</v>
      </c>
      <c r="D69" s="43">
        <v>101.30269928373291</v>
      </c>
      <c r="F69" s="44">
        <v>1.5077292167553491</v>
      </c>
      <c r="G69" s="10">
        <v>1.412966826053319</v>
      </c>
      <c r="H69" s="43">
        <v>2.2147080359750104</v>
      </c>
    </row>
    <row r="70" spans="1:8" ht="15">
      <c r="A70" s="39">
        <v>2018</v>
      </c>
      <c r="B70" s="44">
        <v>103.66711991665734</v>
      </c>
      <c r="C70" s="10">
        <v>103.6884738020087</v>
      </c>
      <c r="D70" s="43">
        <v>103.49583168130394</v>
      </c>
      <c r="F70" s="44">
        <v>1.436584628522275</v>
      </c>
      <c r="G70" s="10">
        <v>1.3506763826506951</v>
      </c>
      <c r="H70" s="43">
        <v>2.1649298716398535</v>
      </c>
    </row>
    <row r="71" spans="1:8" ht="15">
      <c r="A71" s="39">
        <v>2019</v>
      </c>
      <c r="B71" s="44">
        <v>105.78095897694111</v>
      </c>
      <c r="C71" s="10">
        <v>105.94612585783538</v>
      </c>
      <c r="D71" s="43">
        <v>104.44844994775141</v>
      </c>
      <c r="F71" s="44">
        <v>2.0390641333367654</v>
      </c>
      <c r="G71" s="10">
        <v>2.1773413891090998</v>
      </c>
      <c r="H71" s="43">
        <v>0.92044119166159177</v>
      </c>
    </row>
    <row r="72" spans="1:8" ht="15">
      <c r="A72" s="39">
        <v>2020</v>
      </c>
      <c r="B72" s="44">
        <v>106.81739202531413</v>
      </c>
      <c r="C72" s="10">
        <v>107.35628460504734</v>
      </c>
      <c r="D72" s="43">
        <v>103.34966864038826</v>
      </c>
      <c r="F72" s="44">
        <v>0.97979169256630083</v>
      </c>
      <c r="G72" s="10">
        <v>1.331014924608187</v>
      </c>
      <c r="H72" s="43">
        <v>-1.0519843117947625</v>
      </c>
    </row>
    <row r="73" spans="1:8" ht="15">
      <c r="A73" s="39" t="s">
        <v>935</v>
      </c>
      <c r="B73" s="44">
        <v>110.93037964657985</v>
      </c>
      <c r="C73" s="10">
        <v>110.81095441359032</v>
      </c>
      <c r="D73" s="43">
        <v>111.67601995585603</v>
      </c>
      <c r="F73" s="44">
        <v>3.8504849662412743</v>
      </c>
      <c r="G73" s="10">
        <v>3.2179483681392007</v>
      </c>
      <c r="H73" s="43">
        <v>8.0564857391462361</v>
      </c>
    </row>
    <row r="74" spans="1:8" ht="15">
      <c r="A74" s="39" t="s">
        <v>934</v>
      </c>
      <c r="B74" s="44">
        <v>118.33122599877962</v>
      </c>
      <c r="C74" s="10">
        <v>117.51744612792461</v>
      </c>
      <c r="D74" s="43">
        <v>123.68797218663852</v>
      </c>
      <c r="F74" s="44">
        <v>6.6716136515340363</v>
      </c>
      <c r="G74" s="10">
        <v>6.0521919965629056</v>
      </c>
      <c r="H74" s="43">
        <v>10.756071209853868</v>
      </c>
    </row>
  </sheetData>
  <mergeCells count="3">
    <mergeCell ref="F1:H1"/>
    <mergeCell ref="F2:H2"/>
    <mergeCell ref="B2:D2"/>
  </mergeCells>
  <hyperlinks>
    <hyperlink ref="A1" location="'INDICE DE CUADROS'!A1" display="Índice"/>
  </hyperlinks>
  <pageMargins left="0.75" right="0.75" top="1" bottom="1" header="0" footer="0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9">
    <tabColor rgb="FFFFFF00"/>
    <pageSetUpPr fitToPage="1"/>
  </sheetPr>
  <dimension ref="A1:H77"/>
  <sheetViews>
    <sheetView showGridLines="0" tabSelected="1" zoomScaleNormal="100" workbookViewId="0">
      <pane xSplit="1" ySplit="5" topLeftCell="B57" activePane="bottomRight" state="frozen"/>
      <selection activeCell="C77" sqref="C77"/>
      <selection pane="topRight" activeCell="C77" sqref="C77"/>
      <selection pane="bottomLeft" activeCell="C77" sqref="C77"/>
      <selection pane="bottomRight" activeCell="N69" sqref="N69"/>
    </sheetView>
  </sheetViews>
  <sheetFormatPr baseColWidth="10" defaultColWidth="9.28515625" defaultRowHeight="12.75"/>
  <cols>
    <col min="1" max="1" width="13" style="64" customWidth="1"/>
    <col min="2" max="3" width="13.7109375" style="64" customWidth="1"/>
    <col min="4" max="4" width="17.7109375" style="64" customWidth="1"/>
    <col min="5" max="5" width="6.7109375" style="64" customWidth="1"/>
    <col min="6" max="7" width="13" style="64" customWidth="1"/>
    <col min="8" max="8" width="19" style="64" customWidth="1"/>
    <col min="9" max="16384" width="9.28515625" style="58"/>
  </cols>
  <sheetData>
    <row r="1" spans="1:8" ht="49.5" customHeight="1" thickTop="1" thickBot="1">
      <c r="A1" s="965" t="s">
        <v>135</v>
      </c>
      <c r="B1" s="106" t="s">
        <v>525</v>
      </c>
      <c r="C1" s="792"/>
      <c r="D1" s="793"/>
      <c r="E1" s="58"/>
      <c r="F1" s="682" t="s">
        <v>144</v>
      </c>
      <c r="G1" s="794"/>
      <c r="H1" s="1003"/>
    </row>
    <row r="2" spans="1:8" ht="41.25" customHeight="1" thickTop="1" thickBot="1">
      <c r="B2" s="682" t="s">
        <v>137</v>
      </c>
      <c r="C2" s="794"/>
      <c r="D2" s="795"/>
      <c r="E2" s="58"/>
      <c r="F2" s="997" t="s">
        <v>38</v>
      </c>
      <c r="G2" s="998"/>
      <c r="H2" s="1003"/>
    </row>
    <row r="3" spans="1:8" ht="24.75" customHeight="1" thickTop="1" thickBot="1">
      <c r="B3" s="782"/>
      <c r="C3" s="782"/>
      <c r="D3" s="782"/>
      <c r="E3" s="58"/>
      <c r="F3" s="1004"/>
      <c r="G3" s="1004"/>
      <c r="H3" s="1004"/>
    </row>
    <row r="4" spans="1:8" ht="33.75" customHeight="1" thickTop="1" thickBot="1">
      <c r="B4" s="1005" t="s">
        <v>612</v>
      </c>
      <c r="C4" s="1006" t="s">
        <v>599</v>
      </c>
      <c r="D4" s="1007" t="s">
        <v>37</v>
      </c>
      <c r="E4" s="472"/>
      <c r="F4" s="1008" t="s">
        <v>612</v>
      </c>
      <c r="G4" s="1009" t="s">
        <v>599</v>
      </c>
      <c r="H4" s="1007" t="s">
        <v>37</v>
      </c>
    </row>
    <row r="5" spans="1:8" s="722" customFormat="1" ht="43.5" customHeight="1" thickTop="1" thickBot="1">
      <c r="A5" s="62"/>
      <c r="B5" s="796" t="s">
        <v>611</v>
      </c>
      <c r="C5" s="797" t="s">
        <v>600</v>
      </c>
      <c r="D5" s="79" t="s">
        <v>546</v>
      </c>
      <c r="F5" s="796" t="s">
        <v>894</v>
      </c>
      <c r="G5" s="797" t="s">
        <v>939</v>
      </c>
      <c r="H5" s="79" t="s">
        <v>546</v>
      </c>
    </row>
    <row r="6" spans="1:8" ht="14.25" customHeight="1" thickTop="1">
      <c r="A6" s="39">
        <v>1954</v>
      </c>
      <c r="B6" s="839"/>
      <c r="C6" s="840"/>
      <c r="D6" s="911"/>
      <c r="E6" s="58"/>
      <c r="F6" s="320"/>
      <c r="G6" s="42"/>
      <c r="H6" s="321"/>
    </row>
    <row r="7" spans="1:8" ht="14.25" customHeight="1">
      <c r="A7" s="39">
        <v>1955</v>
      </c>
      <c r="B7" s="320"/>
      <c r="C7" s="42"/>
      <c r="D7" s="321"/>
      <c r="E7" s="58"/>
      <c r="F7" s="320"/>
      <c r="G7" s="42"/>
      <c r="H7" s="321"/>
    </row>
    <row r="8" spans="1:8" ht="14.25" customHeight="1">
      <c r="A8" s="39">
        <v>1956</v>
      </c>
      <c r="B8" s="320"/>
      <c r="C8" s="42"/>
      <c r="D8" s="321"/>
      <c r="E8" s="58"/>
      <c r="F8" s="320"/>
      <c r="G8" s="42"/>
      <c r="H8" s="321"/>
    </row>
    <row r="9" spans="1:8" ht="14.25" customHeight="1">
      <c r="A9" s="39">
        <v>1957</v>
      </c>
      <c r="B9" s="320"/>
      <c r="C9" s="42"/>
      <c r="D9" s="321"/>
      <c r="E9" s="58"/>
      <c r="F9" s="320"/>
      <c r="G9" s="42"/>
      <c r="H9" s="321"/>
    </row>
    <row r="10" spans="1:8" ht="14.25" customHeight="1">
      <c r="A10" s="39">
        <v>1958</v>
      </c>
      <c r="B10" s="320"/>
      <c r="C10" s="42"/>
      <c r="D10" s="321"/>
      <c r="E10" s="58"/>
      <c r="F10" s="320"/>
      <c r="G10" s="42"/>
      <c r="H10" s="321"/>
    </row>
    <row r="11" spans="1:8" ht="14.25" customHeight="1">
      <c r="A11" s="39">
        <v>1959</v>
      </c>
      <c r="B11" s="320"/>
      <c r="C11" s="42"/>
      <c r="D11" s="321"/>
      <c r="E11" s="58"/>
      <c r="F11" s="320"/>
      <c r="G11" s="42"/>
      <c r="H11" s="321"/>
    </row>
    <row r="12" spans="1:8" ht="14.25" customHeight="1">
      <c r="A12" s="39">
        <v>1960</v>
      </c>
      <c r="B12" s="320">
        <v>519345</v>
      </c>
      <c r="C12" s="42"/>
      <c r="D12" s="321"/>
      <c r="E12" s="58"/>
      <c r="F12" s="320"/>
      <c r="G12" s="42"/>
      <c r="H12" s="321"/>
    </row>
    <row r="13" spans="1:8" ht="14.25" customHeight="1">
      <c r="A13" s="39">
        <v>1961</v>
      </c>
      <c r="B13" s="320">
        <v>530341</v>
      </c>
      <c r="C13" s="42"/>
      <c r="D13" s="321"/>
      <c r="E13" s="58"/>
      <c r="F13" s="320">
        <v>2.1172823460320123</v>
      </c>
      <c r="G13" s="42"/>
      <c r="H13" s="321"/>
    </row>
    <row r="14" spans="1:8" ht="14.25" customHeight="1">
      <c r="A14" s="39">
        <v>1962</v>
      </c>
      <c r="B14" s="320">
        <v>544071</v>
      </c>
      <c r="C14" s="42"/>
      <c r="D14" s="321"/>
      <c r="E14" s="58"/>
      <c r="F14" s="320">
        <v>2.5889003490207285</v>
      </c>
      <c r="G14" s="42"/>
      <c r="H14" s="321"/>
    </row>
    <row r="15" spans="1:8" ht="14.25" customHeight="1">
      <c r="A15" s="39">
        <v>1963</v>
      </c>
      <c r="B15" s="320">
        <v>560915</v>
      </c>
      <c r="C15" s="42"/>
      <c r="D15" s="321"/>
      <c r="E15" s="58"/>
      <c r="F15" s="320">
        <v>3.0959194663931822</v>
      </c>
      <c r="G15" s="42"/>
      <c r="H15" s="321"/>
    </row>
    <row r="16" spans="1:8" ht="14.25" customHeight="1" thickBot="1">
      <c r="A16" s="39">
        <v>1964</v>
      </c>
      <c r="B16" s="844">
        <v>581315</v>
      </c>
      <c r="C16" s="819"/>
      <c r="D16" s="1010"/>
      <c r="E16" s="58"/>
      <c r="F16" s="844">
        <v>3.6369146840430355</v>
      </c>
      <c r="G16" s="819"/>
      <c r="H16" s="1010"/>
    </row>
    <row r="17" spans="1:8" ht="14.25" customHeight="1">
      <c r="A17" s="39">
        <v>1965</v>
      </c>
      <c r="B17" s="320">
        <v>607432</v>
      </c>
      <c r="C17" s="42"/>
      <c r="D17" s="321">
        <v>83.780042098311384</v>
      </c>
      <c r="E17" s="58"/>
      <c r="F17" s="320">
        <v>4.4927448973448136</v>
      </c>
      <c r="G17" s="42"/>
      <c r="H17" s="321"/>
    </row>
    <row r="18" spans="1:8" ht="14.25" customHeight="1">
      <c r="A18" s="39">
        <v>1966</v>
      </c>
      <c r="B18" s="320">
        <v>638410</v>
      </c>
      <c r="C18" s="42"/>
      <c r="D18" s="321">
        <v>83.278365199519101</v>
      </c>
      <c r="E18" s="58"/>
      <c r="F18" s="320">
        <v>5.0998301044396843</v>
      </c>
      <c r="G18" s="42"/>
      <c r="H18" s="321">
        <v>-0.59880239520958556</v>
      </c>
    </row>
    <row r="19" spans="1:8" ht="14.25" customHeight="1">
      <c r="A19" s="39">
        <v>1967</v>
      </c>
      <c r="B19" s="320">
        <v>672692</v>
      </c>
      <c r="C19" s="42"/>
      <c r="D19" s="321">
        <v>80.268303806765388</v>
      </c>
      <c r="E19" s="58"/>
      <c r="F19" s="320">
        <v>5.3699033536442009</v>
      </c>
      <c r="G19" s="42"/>
      <c r="H19" s="321">
        <v>-3.6144578313253128</v>
      </c>
    </row>
    <row r="20" spans="1:8" ht="14.25" customHeight="1">
      <c r="A20" s="39">
        <v>1968</v>
      </c>
      <c r="B20" s="320">
        <v>709351</v>
      </c>
      <c r="C20" s="42"/>
      <c r="D20" s="321">
        <v>80.769980705557671</v>
      </c>
      <c r="E20" s="58"/>
      <c r="F20" s="320">
        <v>5.4495965464135043</v>
      </c>
      <c r="G20" s="42"/>
      <c r="H20" s="321">
        <v>0.62500000000000888</v>
      </c>
    </row>
    <row r="21" spans="1:8" ht="14.25" customHeight="1">
      <c r="A21" s="39">
        <v>1969</v>
      </c>
      <c r="B21" s="320">
        <v>750524</v>
      </c>
      <c r="C21" s="42"/>
      <c r="D21" s="321">
        <v>83.027526750122945</v>
      </c>
      <c r="E21" s="58"/>
      <c r="F21" s="320">
        <v>5.8043197232399812</v>
      </c>
      <c r="G21" s="42"/>
      <c r="H21" s="321">
        <v>2.7950310559006208</v>
      </c>
    </row>
    <row r="22" spans="1:8" ht="14.25" customHeight="1">
      <c r="A22" s="39">
        <v>1970</v>
      </c>
      <c r="B22" s="320">
        <v>791944</v>
      </c>
      <c r="C22" s="42"/>
      <c r="D22" s="321">
        <v>84.030880547707511</v>
      </c>
      <c r="E22" s="58"/>
      <c r="F22" s="320">
        <v>5.5188108574809158</v>
      </c>
      <c r="G22" s="42"/>
      <c r="H22" s="321">
        <v>1.2084592145015005</v>
      </c>
    </row>
    <row r="23" spans="1:8" ht="14.25" customHeight="1">
      <c r="A23" s="39">
        <v>1971</v>
      </c>
      <c r="B23" s="320">
        <v>829439</v>
      </c>
      <c r="C23" s="42"/>
      <c r="D23" s="321">
        <v>82.525849851330662</v>
      </c>
      <c r="E23" s="58"/>
      <c r="F23" s="320">
        <v>4.7345519380158185</v>
      </c>
      <c r="G23" s="42"/>
      <c r="H23" s="321">
        <v>-1.7910447761193993</v>
      </c>
    </row>
    <row r="24" spans="1:8" ht="14.25" customHeight="1">
      <c r="A24" s="39">
        <v>1972</v>
      </c>
      <c r="B24" s="320">
        <v>876102</v>
      </c>
      <c r="C24" s="42"/>
      <c r="D24" s="321">
        <v>87.040941940461209</v>
      </c>
      <c r="E24" s="58"/>
      <c r="F24" s="320">
        <v>5.6258507256109258</v>
      </c>
      <c r="G24" s="42"/>
      <c r="H24" s="321">
        <v>5.4711246200607855</v>
      </c>
    </row>
    <row r="25" spans="1:8" ht="14.25" customHeight="1">
      <c r="A25" s="39">
        <v>1973</v>
      </c>
      <c r="B25" s="320">
        <v>932096</v>
      </c>
      <c r="C25" s="42"/>
      <c r="D25" s="321">
        <v>89.047649535630342</v>
      </c>
      <c r="E25" s="58"/>
      <c r="F25" s="320">
        <v>6.3912649440361902</v>
      </c>
      <c r="G25" s="42"/>
      <c r="H25" s="321">
        <v>2.3054755043227626</v>
      </c>
    </row>
    <row r="26" spans="1:8" ht="14.25" customHeight="1">
      <c r="A26" s="39">
        <v>1974</v>
      </c>
      <c r="B26" s="320">
        <v>992422</v>
      </c>
      <c r="C26" s="42"/>
      <c r="D26" s="321">
        <v>83.529203648915214</v>
      </c>
      <c r="E26" s="58"/>
      <c r="F26" s="320">
        <v>6.4720801290854224</v>
      </c>
      <c r="G26" s="42"/>
      <c r="H26" s="321">
        <v>-6.1971830985915632</v>
      </c>
    </row>
    <row r="27" spans="1:8" ht="14.25" customHeight="1">
      <c r="A27" s="39">
        <v>1975</v>
      </c>
      <c r="B27" s="320">
        <v>1046324.0000000001</v>
      </c>
      <c r="C27" s="42"/>
      <c r="D27" s="321">
        <v>79.766626907973077</v>
      </c>
      <c r="E27" s="58"/>
      <c r="F27" s="320">
        <v>5.4313588372688404</v>
      </c>
      <c r="G27" s="42"/>
      <c r="H27" s="321">
        <v>-4.5045045045045136</v>
      </c>
    </row>
    <row r="28" spans="1:8" ht="14.25" customHeight="1">
      <c r="A28" s="39">
        <v>1976</v>
      </c>
      <c r="B28" s="320">
        <v>1097456</v>
      </c>
      <c r="C28" s="42"/>
      <c r="D28" s="321">
        <v>81.773334503142209</v>
      </c>
      <c r="E28" s="58"/>
      <c r="F28" s="320">
        <v>4.8868228197001873</v>
      </c>
      <c r="G28" s="42"/>
      <c r="H28" s="321">
        <v>2.515723270440251</v>
      </c>
    </row>
    <row r="29" spans="1:8" ht="14.25" customHeight="1">
      <c r="A29" s="39">
        <v>1977</v>
      </c>
      <c r="B29" s="320">
        <v>1146513</v>
      </c>
      <c r="C29" s="42"/>
      <c r="D29" s="321">
        <v>83.027526750122917</v>
      </c>
      <c r="E29" s="58"/>
      <c r="F29" s="320">
        <v>4.4700653146914293</v>
      </c>
      <c r="G29" s="42"/>
      <c r="H29" s="321">
        <v>1.5337423312883347</v>
      </c>
    </row>
    <row r="30" spans="1:8" ht="14.25" customHeight="1">
      <c r="A30" s="39">
        <v>1978</v>
      </c>
      <c r="B30" s="320">
        <v>1192212</v>
      </c>
      <c r="C30" s="42"/>
      <c r="D30" s="321">
        <v>80.26830380676536</v>
      </c>
      <c r="E30" s="58"/>
      <c r="F30" s="320">
        <v>3.9859120655413305</v>
      </c>
      <c r="G30" s="42"/>
      <c r="H30" s="321">
        <v>-3.3232628398791486</v>
      </c>
    </row>
    <row r="31" spans="1:8" ht="14.25" customHeight="1">
      <c r="A31" s="39">
        <v>1979</v>
      </c>
      <c r="B31" s="320">
        <v>1231782</v>
      </c>
      <c r="C31" s="42"/>
      <c r="D31" s="321">
        <v>80.017465357369232</v>
      </c>
      <c r="E31" s="58"/>
      <c r="F31" s="320">
        <v>3.3190405733208417</v>
      </c>
      <c r="G31" s="42"/>
      <c r="H31" s="321">
        <v>-0.31249999999998224</v>
      </c>
    </row>
    <row r="32" spans="1:8" ht="14.25" customHeight="1">
      <c r="A32" s="39">
        <v>1980</v>
      </c>
      <c r="B32" s="320">
        <v>1271198</v>
      </c>
      <c r="C32" s="42">
        <v>1268622.6410542652</v>
      </c>
      <c r="D32" s="321">
        <v>79.014111559784666</v>
      </c>
      <c r="E32" s="58"/>
      <c r="F32" s="320">
        <v>3.1999168684069046</v>
      </c>
      <c r="G32" s="42"/>
      <c r="H32" s="321">
        <v>-1.2539184952978011</v>
      </c>
    </row>
    <row r="33" spans="1:8" ht="14.25" customHeight="1">
      <c r="A33" s="39">
        <v>1981</v>
      </c>
      <c r="B33" s="320">
        <v>1306647</v>
      </c>
      <c r="C33" s="42">
        <v>1302641.354648714</v>
      </c>
      <c r="D33" s="321">
        <v>79.014111559784666</v>
      </c>
      <c r="E33" s="58"/>
      <c r="F33" s="320">
        <v>2.7886293087308278</v>
      </c>
      <c r="G33" s="42">
        <v>2.6815470963200028</v>
      </c>
      <c r="H33" s="321">
        <v>0</v>
      </c>
    </row>
    <row r="34" spans="1:8" ht="14.25" customHeight="1">
      <c r="A34" s="39">
        <v>1982</v>
      </c>
      <c r="B34" s="320">
        <v>1341176</v>
      </c>
      <c r="C34" s="42">
        <v>1335989.1373374322</v>
      </c>
      <c r="D34" s="321">
        <v>79.766626907973091</v>
      </c>
      <c r="E34" s="58"/>
      <c r="F34" s="320">
        <v>2.6425652835081026</v>
      </c>
      <c r="G34" s="42">
        <v>2.5600125905500093</v>
      </c>
      <c r="H34" s="321">
        <v>0.952380952380949</v>
      </c>
    </row>
    <row r="35" spans="1:8" ht="14.25" customHeight="1">
      <c r="A35" s="39">
        <v>1983</v>
      </c>
      <c r="B35" s="320">
        <v>1372378</v>
      </c>
      <c r="C35" s="42">
        <v>1366548.8462560931</v>
      </c>
      <c r="D35" s="321">
        <v>79.014111559784666</v>
      </c>
      <c r="E35" s="58"/>
      <c r="F35" s="320">
        <v>2.3264657285844592</v>
      </c>
      <c r="G35" s="42">
        <v>2.2874219605980572</v>
      </c>
      <c r="H35" s="321">
        <v>-0.94339622641509413</v>
      </c>
    </row>
    <row r="36" spans="1:8" ht="14.25" customHeight="1" thickBot="1">
      <c r="A36" s="39">
        <v>1984</v>
      </c>
      <c r="B36" s="847">
        <v>1396405</v>
      </c>
      <c r="C36" s="819">
        <v>1391188.1737576851</v>
      </c>
      <c r="D36" s="846">
        <v>78.763273110388511</v>
      </c>
      <c r="E36" s="58"/>
      <c r="F36" s="847">
        <v>1.7507567157153403</v>
      </c>
      <c r="G36" s="819">
        <v>1.8030330616498613</v>
      </c>
      <c r="H36" s="846">
        <v>-0.31746031746033854</v>
      </c>
    </row>
    <row r="37" spans="1:8" ht="14.25" customHeight="1">
      <c r="A37" s="39">
        <v>1985</v>
      </c>
      <c r="B37" s="320">
        <v>1423664</v>
      </c>
      <c r="C37" s="42">
        <v>1420352.8685956753</v>
      </c>
      <c r="D37" s="321">
        <v>78.010757762200086</v>
      </c>
      <c r="E37" s="58"/>
      <c r="F37" s="320">
        <v>1.9520841016753776</v>
      </c>
      <c r="G37" s="42">
        <v>2.0963874900700619</v>
      </c>
      <c r="H37" s="321">
        <v>-0.95541401273885329</v>
      </c>
    </row>
    <row r="38" spans="1:8" ht="14.25" customHeight="1">
      <c r="A38" s="39">
        <v>1986</v>
      </c>
      <c r="B38" s="320">
        <v>1459342</v>
      </c>
      <c r="C38" s="42">
        <v>1457370.1670376747</v>
      </c>
      <c r="D38" s="321">
        <v>79.014111559784652</v>
      </c>
      <c r="E38" s="58"/>
      <c r="F38" s="320">
        <v>2.5060688477056337</v>
      </c>
      <c r="G38" s="42">
        <v>2.6062043637507415</v>
      </c>
      <c r="H38" s="321">
        <v>1.2861736334405238</v>
      </c>
    </row>
    <row r="39" spans="1:8" ht="14.25" customHeight="1">
      <c r="A39" s="39">
        <v>1987</v>
      </c>
      <c r="B39" s="320">
        <v>1505095</v>
      </c>
      <c r="C39" s="42">
        <v>1504906.7077967101</v>
      </c>
      <c r="D39" s="321">
        <v>78.261596211596228</v>
      </c>
      <c r="E39" s="58"/>
      <c r="F39" s="320">
        <v>3.1351801017170722</v>
      </c>
      <c r="G39" s="42">
        <v>3.2618027893119628</v>
      </c>
      <c r="H39" s="321">
        <v>-0.952380952380949</v>
      </c>
    </row>
    <row r="40" spans="1:8" ht="14.25" customHeight="1">
      <c r="A40" s="39">
        <v>1988</v>
      </c>
      <c r="B40" s="320">
        <v>1563034</v>
      </c>
      <c r="C40" s="42">
        <v>1564514.9407054991</v>
      </c>
      <c r="D40" s="321">
        <v>79.143204150896452</v>
      </c>
      <c r="E40" s="58"/>
      <c r="F40" s="320">
        <v>3.8495244486228541</v>
      </c>
      <c r="G40" s="42">
        <v>3.9609254580345254</v>
      </c>
      <c r="H40" s="321">
        <v>1.1264885741872899</v>
      </c>
    </row>
    <row r="41" spans="1:8" ht="14.25" customHeight="1">
      <c r="A41" s="39">
        <v>1989</v>
      </c>
      <c r="B41" s="320">
        <v>1633405</v>
      </c>
      <c r="C41" s="42">
        <v>1636844.5264051245</v>
      </c>
      <c r="D41" s="321">
        <v>81.586517582671419</v>
      </c>
      <c r="E41" s="58"/>
      <c r="F41" s="320">
        <v>4.5022053263076733</v>
      </c>
      <c r="G41" s="42">
        <v>4.6231316696156988</v>
      </c>
      <c r="H41" s="321">
        <v>3.0872056015276872</v>
      </c>
    </row>
    <row r="42" spans="1:8" ht="14.25" customHeight="1">
      <c r="A42" s="39">
        <v>1990</v>
      </c>
      <c r="B42" s="320">
        <v>1709759</v>
      </c>
      <c r="C42" s="42">
        <v>1715187.4034959746</v>
      </c>
      <c r="D42" s="321">
        <v>80.150756081525302</v>
      </c>
      <c r="E42" s="58"/>
      <c r="F42" s="320">
        <v>4.6745295869671022</v>
      </c>
      <c r="G42" s="42">
        <v>4.786213707352438</v>
      </c>
      <c r="H42" s="321">
        <v>-1.759802408150668</v>
      </c>
    </row>
    <row r="43" spans="1:8" ht="14.25" customHeight="1">
      <c r="A43" s="39">
        <v>1991</v>
      </c>
      <c r="B43" s="320">
        <v>1785997</v>
      </c>
      <c r="C43" s="42">
        <v>1793490.8463549102</v>
      </c>
      <c r="D43" s="321">
        <v>77.254044280967364</v>
      </c>
      <c r="E43" s="58"/>
      <c r="F43" s="320">
        <v>4.458991003995294</v>
      </c>
      <c r="G43" s="42">
        <v>4.5652995526514362</v>
      </c>
      <c r="H43" s="321">
        <v>-3.6140791954745288</v>
      </c>
    </row>
    <row r="44" spans="1:8" ht="14.25" customHeight="1">
      <c r="A44" s="39">
        <v>1992</v>
      </c>
      <c r="B44" s="320">
        <v>1853594</v>
      </c>
      <c r="C44" s="42">
        <v>1863633.022410962</v>
      </c>
      <c r="D44" s="321">
        <v>74.004689304689293</v>
      </c>
      <c r="E44" s="58"/>
      <c r="F44" s="320">
        <v>3.7848327852734398</v>
      </c>
      <c r="G44" s="42">
        <v>3.9109302508350652</v>
      </c>
      <c r="H44" s="321">
        <v>-4.2060645582002181</v>
      </c>
    </row>
    <row r="45" spans="1:8" ht="14.25" customHeight="1">
      <c r="A45" s="39">
        <v>1993</v>
      </c>
      <c r="B45" s="320">
        <v>1905900</v>
      </c>
      <c r="C45" s="42">
        <v>1918626.6309807093</v>
      </c>
      <c r="D45" s="321">
        <v>70.877499999999998</v>
      </c>
      <c r="E45" s="58"/>
      <c r="F45" s="320">
        <v>2.8218692982389992</v>
      </c>
      <c r="G45" s="42">
        <v>2.9508818478974241</v>
      </c>
      <c r="H45" s="321">
        <v>-4.2256637168141431</v>
      </c>
    </row>
    <row r="46" spans="1:8" ht="14.25" customHeight="1">
      <c r="A46" s="39">
        <v>1994</v>
      </c>
      <c r="B46" s="320">
        <v>1958573</v>
      </c>
      <c r="C46" s="42">
        <v>1972836.8546847152</v>
      </c>
      <c r="D46" s="321">
        <v>75.915000000000006</v>
      </c>
      <c r="E46" s="58"/>
      <c r="F46" s="320">
        <v>2.7636812004827149</v>
      </c>
      <c r="G46" s="42">
        <v>2.8254701998114307</v>
      </c>
      <c r="H46" s="321">
        <v>7.1073330746711072</v>
      </c>
    </row>
    <row r="47" spans="1:8" ht="14.25" customHeight="1" thickBot="1">
      <c r="A47" s="39">
        <v>1995</v>
      </c>
      <c r="B47" s="847">
        <v>2019303</v>
      </c>
      <c r="C47" s="819">
        <v>2034290.2424140307</v>
      </c>
      <c r="D47" s="846">
        <v>78.852499999999992</v>
      </c>
      <c r="E47" s="58"/>
      <c r="F47" s="847">
        <v>3.1007269067836685</v>
      </c>
      <c r="G47" s="819">
        <v>3.1149756546461349</v>
      </c>
      <c r="H47" s="846">
        <v>3.8694592636501213</v>
      </c>
    </row>
    <row r="48" spans="1:8" ht="14.25" customHeight="1">
      <c r="A48" s="39">
        <v>1996</v>
      </c>
      <c r="B48" s="320">
        <v>2080297.9999999998</v>
      </c>
      <c r="C48" s="42">
        <v>2096691.3384363689</v>
      </c>
      <c r="D48" s="321">
        <v>77.37</v>
      </c>
      <c r="E48" s="58"/>
      <c r="F48" s="320">
        <v>3.0205967108452692</v>
      </c>
      <c r="G48" s="42">
        <v>3.0674627799565535</v>
      </c>
      <c r="H48" s="321">
        <v>-1.8800925779144495</v>
      </c>
    </row>
    <row r="49" spans="1:8" ht="14.25" customHeight="1">
      <c r="A49" s="39">
        <v>1997</v>
      </c>
      <c r="B49" s="320">
        <v>2146292</v>
      </c>
      <c r="C49" s="42">
        <v>2164542.0619598301</v>
      </c>
      <c r="D49" s="321">
        <v>79.920000000000016</v>
      </c>
      <c r="E49" s="58"/>
      <c r="F49" s="320">
        <v>3.1723339636917425</v>
      </c>
      <c r="G49" s="42">
        <v>3.2360854590099963</v>
      </c>
      <c r="H49" s="321">
        <v>3.2958511050795058</v>
      </c>
    </row>
    <row r="50" spans="1:8" ht="14.25" customHeight="1">
      <c r="A50" s="39">
        <v>1998</v>
      </c>
      <c r="B50" s="320">
        <v>2225363</v>
      </c>
      <c r="C50" s="42">
        <v>2245989.4330173372</v>
      </c>
      <c r="D50" s="321">
        <v>81.287499999999994</v>
      </c>
      <c r="E50" s="58"/>
      <c r="F50" s="320">
        <v>3.6840746739027042</v>
      </c>
      <c r="G50" s="42">
        <v>3.7627991845888387</v>
      </c>
      <c r="H50" s="321">
        <v>1.7110860860860555</v>
      </c>
    </row>
    <row r="51" spans="1:8" ht="14.25" customHeight="1">
      <c r="A51" s="39">
        <v>1999</v>
      </c>
      <c r="B51" s="320">
        <v>2317753</v>
      </c>
      <c r="C51" s="42">
        <v>2340796.2743758578</v>
      </c>
      <c r="D51" s="321">
        <v>80.507499999999993</v>
      </c>
      <c r="E51" s="58"/>
      <c r="F51" s="320">
        <v>4.1516822199344494</v>
      </c>
      <c r="G51" s="42">
        <v>4.2211615052504481</v>
      </c>
      <c r="H51" s="321">
        <v>-0.95955712747962663</v>
      </c>
    </row>
    <row r="52" spans="1:8" ht="14.25" customHeight="1">
      <c r="A52" s="39">
        <v>2000</v>
      </c>
      <c r="B52" s="320">
        <v>2420409</v>
      </c>
      <c r="C52" s="42">
        <v>2445721.5591123928</v>
      </c>
      <c r="D52" s="321">
        <v>81.25</v>
      </c>
      <c r="E52" s="58"/>
      <c r="F52" s="320">
        <v>4.4291173390779814</v>
      </c>
      <c r="G52" s="42">
        <v>4.4824611985727847</v>
      </c>
      <c r="H52" s="321">
        <v>0.922274322268124</v>
      </c>
    </row>
    <row r="53" spans="1:8" ht="14.25" customHeight="1">
      <c r="A53" s="39">
        <v>2001</v>
      </c>
      <c r="B53" s="320">
        <v>2527257</v>
      </c>
      <c r="C53" s="42">
        <v>2554726.3545256429</v>
      </c>
      <c r="D53" s="321">
        <v>79.837500000000006</v>
      </c>
      <c r="E53" s="58"/>
      <c r="F53" s="320">
        <v>4.4144605312573137</v>
      </c>
      <c r="G53" s="42">
        <v>4.4569585203644513</v>
      </c>
      <c r="H53" s="321">
        <v>-1.7384615384615332</v>
      </c>
    </row>
    <row r="54" spans="1:8" ht="14.25" customHeight="1">
      <c r="A54" s="39">
        <v>2002</v>
      </c>
      <c r="B54" s="320">
        <v>2638353</v>
      </c>
      <c r="C54" s="42">
        <v>2667749.9932132158</v>
      </c>
      <c r="D54" s="321">
        <v>79.41</v>
      </c>
      <c r="E54" s="58"/>
      <c r="F54" s="320">
        <v>4.3959122479431345</v>
      </c>
      <c r="G54" s="42">
        <v>4.4240996100170848</v>
      </c>
      <c r="H54" s="321">
        <v>-0.53546265852514319</v>
      </c>
    </row>
    <row r="55" spans="1:8" ht="14.25" customHeight="1">
      <c r="A55" s="39">
        <v>2003</v>
      </c>
      <c r="B55" s="320">
        <v>2759113</v>
      </c>
      <c r="C55" s="42">
        <v>2790427.4074996444</v>
      </c>
      <c r="D55" s="321">
        <v>79.717500000000001</v>
      </c>
      <c r="E55" s="58"/>
      <c r="F55" s="320">
        <v>4.5770979091880326</v>
      </c>
      <c r="G55" s="42">
        <v>4.5985348926444125</v>
      </c>
      <c r="H55" s="321">
        <v>0.38723082735172554</v>
      </c>
    </row>
    <row r="56" spans="1:8" ht="14.25" customHeight="1">
      <c r="A56" s="39">
        <v>2004</v>
      </c>
      <c r="B56" s="320">
        <v>2885821</v>
      </c>
      <c r="C56" s="42">
        <v>2918752.2381607424</v>
      </c>
      <c r="D56" s="321">
        <v>80.570000000000007</v>
      </c>
      <c r="E56" s="58"/>
      <c r="F56" s="320">
        <v>4.5923454385521811</v>
      </c>
      <c r="G56" s="42">
        <v>4.598751801111467</v>
      </c>
      <c r="H56" s="321">
        <v>1.0694013234233468</v>
      </c>
    </row>
    <row r="57" spans="1:8" ht="14.25" customHeight="1">
      <c r="A57" s="39">
        <v>2005</v>
      </c>
      <c r="B57" s="320">
        <v>3024656</v>
      </c>
      <c r="C57" s="42">
        <v>3058865.4644024163</v>
      </c>
      <c r="D57" s="321">
        <v>81.057500000000005</v>
      </c>
      <c r="E57" s="58"/>
      <c r="F57" s="320">
        <v>4.8109359520219774</v>
      </c>
      <c r="G57" s="42">
        <v>4.8004494663776764</v>
      </c>
      <c r="H57" s="321">
        <v>0.60506391957304562</v>
      </c>
    </row>
    <row r="58" spans="1:8" ht="14.25" customHeight="1">
      <c r="A58" s="39">
        <v>2006</v>
      </c>
      <c r="B58" s="320">
        <v>3177389</v>
      </c>
      <c r="C58" s="42">
        <v>3212202.646172828</v>
      </c>
      <c r="D58" s="321">
        <v>81.56</v>
      </c>
      <c r="E58" s="58"/>
      <c r="F58" s="320">
        <v>5.0495990287821257</v>
      </c>
      <c r="G58" s="42">
        <v>5.0128776029830346</v>
      </c>
      <c r="H58" s="321">
        <v>0.61993029639453301</v>
      </c>
    </row>
    <row r="59" spans="1:8" ht="14.25" customHeight="1">
      <c r="A59" s="39">
        <v>2007</v>
      </c>
      <c r="B59" s="320">
        <v>3335077</v>
      </c>
      <c r="C59" s="42">
        <v>3370257.3659128156</v>
      </c>
      <c r="D59" s="321">
        <v>82.094999999999999</v>
      </c>
      <c r="E59" s="58"/>
      <c r="F59" s="320">
        <v>4.9628169544239098</v>
      </c>
      <c r="G59" s="42">
        <v>4.9204467198948887</v>
      </c>
      <c r="H59" s="321">
        <v>0.65595880333495504</v>
      </c>
    </row>
    <row r="60" spans="1:8" ht="15">
      <c r="A60" s="39">
        <v>2008</v>
      </c>
      <c r="B60" s="320">
        <v>3473562</v>
      </c>
      <c r="C60" s="42">
        <v>3509061.3278461006</v>
      </c>
      <c r="D60" s="321">
        <v>80.080000000000013</v>
      </c>
      <c r="E60" s="58"/>
      <c r="F60" s="320">
        <v>4.1523778911251474</v>
      </c>
      <c r="G60" s="42">
        <v>4.1184973983638296</v>
      </c>
      <c r="H60" s="321">
        <v>-2.4544734758511266</v>
      </c>
    </row>
    <row r="61" spans="1:8" ht="15">
      <c r="A61" s="39">
        <v>2009</v>
      </c>
      <c r="B61" s="320">
        <v>3557088</v>
      </c>
      <c r="C61" s="42">
        <v>3594022.948281935</v>
      </c>
      <c r="D61" s="321">
        <v>71.150000000000006</v>
      </c>
      <c r="E61" s="58"/>
      <c r="F61" s="320">
        <v>2.4046209625738557</v>
      </c>
      <c r="G61" s="42">
        <v>2.4212064850968273</v>
      </c>
      <c r="H61" s="321">
        <v>-11.151348651348659</v>
      </c>
    </row>
    <row r="62" spans="1:8" ht="15">
      <c r="A62" s="39">
        <v>2010</v>
      </c>
      <c r="B62" s="320">
        <v>3623781</v>
      </c>
      <c r="C62" s="42">
        <v>3663452.1098177577</v>
      </c>
      <c r="D62" s="321">
        <v>72.022499999999994</v>
      </c>
      <c r="E62" s="58"/>
      <c r="F62" s="320">
        <v>1.8749325290799757</v>
      </c>
      <c r="G62" s="42">
        <v>1.9317951647752407</v>
      </c>
      <c r="H62" s="321">
        <v>1.2262825017568257</v>
      </c>
    </row>
    <row r="63" spans="1:8" ht="15">
      <c r="A63" s="39">
        <v>2011</v>
      </c>
      <c r="B63" s="320">
        <v>3669126</v>
      </c>
      <c r="C63" s="42">
        <v>3713732.2612861274</v>
      </c>
      <c r="D63" s="321">
        <v>73.292500000000004</v>
      </c>
      <c r="F63" s="320">
        <v>1.2513173395412247</v>
      </c>
      <c r="G63" s="42">
        <v>1.3724801078639048</v>
      </c>
      <c r="H63" s="321">
        <v>1.7633378458120852</v>
      </c>
    </row>
    <row r="64" spans="1:8" ht="15">
      <c r="A64" s="39">
        <v>2012</v>
      </c>
      <c r="B64" s="320">
        <v>3694592</v>
      </c>
      <c r="C64" s="42">
        <v>3747289.637611127</v>
      </c>
      <c r="D64" s="321">
        <v>72.89500000000001</v>
      </c>
      <c r="F64" s="320">
        <v>0.69406174658488418</v>
      </c>
      <c r="G64" s="42">
        <v>0.90360246684499934</v>
      </c>
      <c r="H64" s="321">
        <v>-0.5423474434628317</v>
      </c>
    </row>
    <row r="65" spans="1:8" ht="15">
      <c r="A65" s="39">
        <v>2013</v>
      </c>
      <c r="B65" s="320">
        <v>3709309</v>
      </c>
      <c r="C65" s="42">
        <v>3772703.1887291274</v>
      </c>
      <c r="D65" s="321">
        <v>72.497500000000002</v>
      </c>
      <c r="F65" s="320">
        <v>0.39833897761918369</v>
      </c>
      <c r="G65" s="42">
        <v>0.67818486361255204</v>
      </c>
      <c r="H65" s="321">
        <v>-0.54530489059607667</v>
      </c>
    </row>
    <row r="66" spans="1:8" ht="15">
      <c r="A66" s="39">
        <v>2014</v>
      </c>
      <c r="B66" s="320">
        <v>3728503</v>
      </c>
      <c r="C66" s="42">
        <v>3804241.1367379981</v>
      </c>
      <c r="D66" s="321">
        <v>75.914999999999992</v>
      </c>
      <c r="F66" s="320">
        <v>0.51745486827869946</v>
      </c>
      <c r="G66" s="42">
        <v>0.83595094634238976</v>
      </c>
      <c r="H66" s="321">
        <v>4.7139556536432092</v>
      </c>
    </row>
    <row r="67" spans="1:8" ht="15">
      <c r="A67" s="39">
        <v>2015</v>
      </c>
      <c r="B67" s="320">
        <v>3753925</v>
      </c>
      <c r="C67" s="42">
        <v>3843415.8342019743</v>
      </c>
      <c r="D67" s="321">
        <v>77.510000000000005</v>
      </c>
      <c r="F67" s="320">
        <v>0.68182860520697997</v>
      </c>
      <c r="G67" s="42">
        <v>1.0297637835220641</v>
      </c>
      <c r="H67" s="321">
        <v>2.1010340512415349</v>
      </c>
    </row>
    <row r="68" spans="1:8" ht="15">
      <c r="A68" s="39">
        <v>2016</v>
      </c>
      <c r="B68" s="320">
        <v>3781140</v>
      </c>
      <c r="C68" s="42">
        <v>3885523.4065733775</v>
      </c>
      <c r="D68" s="321">
        <v>78.492499999999993</v>
      </c>
      <c r="F68" s="320">
        <v>0.72497452666209217</v>
      </c>
      <c r="G68" s="42">
        <v>1.0955768042764102</v>
      </c>
      <c r="H68" s="321">
        <v>1.2675783769835913</v>
      </c>
    </row>
    <row r="69" spans="1:8" ht="15">
      <c r="A69" s="39">
        <v>2017</v>
      </c>
      <c r="B69" s="320">
        <v>3819162</v>
      </c>
      <c r="C69" s="42">
        <v>3939334.0421210723</v>
      </c>
      <c r="D69" s="321">
        <v>78.752499999999998</v>
      </c>
      <c r="F69" s="320">
        <v>1.0055697488059234</v>
      </c>
      <c r="G69" s="42">
        <v>1.3849005633748135</v>
      </c>
      <c r="H69" s="321">
        <v>0.33124183839221555</v>
      </c>
    </row>
    <row r="70" spans="1:8" ht="15">
      <c r="A70" s="39">
        <v>2018</v>
      </c>
      <c r="B70" s="320">
        <v>3868012</v>
      </c>
      <c r="C70" s="42">
        <v>4004222.4643545048</v>
      </c>
      <c r="D70" s="321">
        <v>79.522499999999994</v>
      </c>
      <c r="F70" s="320">
        <v>1.2790764047191594</v>
      </c>
      <c r="G70" s="42">
        <v>1.6471926863682373</v>
      </c>
      <c r="H70" s="321">
        <v>0.97774673819879254</v>
      </c>
    </row>
    <row r="71" spans="1:8" ht="15">
      <c r="A71" s="39">
        <v>2019</v>
      </c>
      <c r="B71" s="320">
        <v>3924684</v>
      </c>
      <c r="C71" s="42">
        <v>4076497.1636448987</v>
      </c>
      <c r="D71" s="321">
        <v>80.257500000000007</v>
      </c>
      <c r="F71" s="320">
        <v>1.4651454028581146</v>
      </c>
      <c r="G71" s="42">
        <v>1.8049621351905687</v>
      </c>
      <c r="H71" s="321">
        <v>0.92426671696690388</v>
      </c>
    </row>
    <row r="72" spans="1:8" ht="15">
      <c r="A72" s="39">
        <v>2020</v>
      </c>
      <c r="B72" s="320">
        <v>3955613</v>
      </c>
      <c r="C72" s="42">
        <v>4123366.9296775972</v>
      </c>
      <c r="D72" s="321">
        <v>74.3</v>
      </c>
      <c r="F72" s="320">
        <v>0.78806344663673311</v>
      </c>
      <c r="G72" s="42">
        <v>1.1497558847996636</v>
      </c>
      <c r="H72" s="321">
        <v>-7.4229822757997832</v>
      </c>
    </row>
    <row r="73" spans="1:8" ht="15">
      <c r="A73" s="39" t="s">
        <v>935</v>
      </c>
      <c r="B73" s="320">
        <v>3994727</v>
      </c>
      <c r="C73" s="42">
        <v>4170316.5421815896</v>
      </c>
      <c r="D73" s="321">
        <v>77.787499999999994</v>
      </c>
      <c r="F73" s="320">
        <v>0.98882271850153636</v>
      </c>
      <c r="G73" s="42">
        <v>1.1386232005227592</v>
      </c>
      <c r="H73" s="321">
        <v>4.6938088829071356</v>
      </c>
    </row>
    <row r="74" spans="1:8" ht="15">
      <c r="A74" s="39" t="s">
        <v>934</v>
      </c>
      <c r="B74" s="1020">
        <v>4050517</v>
      </c>
      <c r="C74" s="745">
        <v>3786072.2196362913</v>
      </c>
      <c r="D74" s="321">
        <v>78.732500000000002</v>
      </c>
      <c r="F74" s="320">
        <v>1.3965910561597905</v>
      </c>
      <c r="G74" s="42">
        <v>-9.2137927339273737</v>
      </c>
      <c r="H74" s="321">
        <v>1.2148481439820058</v>
      </c>
    </row>
    <row r="76" spans="1:8">
      <c r="B76" s="64" t="s">
        <v>1026</v>
      </c>
    </row>
    <row r="77" spans="1:8">
      <c r="B77" s="64" t="s">
        <v>1027</v>
      </c>
    </row>
  </sheetData>
  <hyperlinks>
    <hyperlink ref="A1" location="'INDICE DE CUADROS'!A1" display="Índice"/>
  </hyperlinks>
  <printOptions horizontalCentered="1"/>
  <pageMargins left="0.74803149606299213" right="0.74803149606299213" top="0.98425196850393704" bottom="0.98425196850393704" header="0" footer="0"/>
  <pageSetup paperSize="9" scale="77" orientation="portrait" horizontalDpi="96" verticalDpi="96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  <pageSetUpPr fitToPage="1"/>
  </sheetPr>
  <dimension ref="A1:J74"/>
  <sheetViews>
    <sheetView showGridLines="0" zoomScale="70" zoomScaleNormal="70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2.75"/>
  <cols>
    <col min="1" max="1" width="13" style="1" customWidth="1"/>
    <col min="2" max="2" width="11.7109375" style="1" customWidth="1"/>
    <col min="3" max="3" width="14.28515625" style="1" customWidth="1"/>
    <col min="4" max="4" width="15.7109375" style="1" customWidth="1"/>
    <col min="5" max="5" width="14.7109375" style="1" customWidth="1"/>
    <col min="6" max="6" width="11.7109375" style="1" customWidth="1"/>
    <col min="7" max="7" width="16.5703125" style="1" customWidth="1"/>
    <col min="8" max="8" width="17.5703125" style="1" customWidth="1"/>
    <col min="9" max="10" width="11.7109375" style="1" customWidth="1"/>
    <col min="11" max="16384" width="11.42578125" style="11"/>
  </cols>
  <sheetData>
    <row r="1" spans="1:10" ht="75.75" customHeight="1" thickTop="1" thickBot="1">
      <c r="A1" s="158" t="s">
        <v>135</v>
      </c>
      <c r="B1" s="365" t="s">
        <v>591</v>
      </c>
      <c r="C1" s="690"/>
      <c r="D1" s="690"/>
      <c r="E1" s="690"/>
      <c r="F1" s="690"/>
      <c r="G1" s="690"/>
      <c r="H1" s="690"/>
      <c r="I1" s="690"/>
      <c r="J1" s="691"/>
    </row>
    <row r="2" spans="1:10" ht="26.65" customHeight="1" thickTop="1" thickBot="1">
      <c r="B2" s="1106" t="s">
        <v>36</v>
      </c>
      <c r="C2" s="1107"/>
      <c r="D2" s="1107"/>
      <c r="E2" s="1107"/>
      <c r="F2" s="1107"/>
      <c r="G2" s="1107"/>
      <c r="H2" s="1107"/>
      <c r="I2" s="1107"/>
      <c r="J2" s="1108"/>
    </row>
    <row r="3" spans="1:10" ht="25.5" customHeight="1" thickTop="1" thickBot="1">
      <c r="B3" s="798"/>
      <c r="C3" s="798"/>
      <c r="D3" s="798"/>
      <c r="E3" s="213"/>
      <c r="F3" s="213"/>
      <c r="G3" s="213"/>
      <c r="H3" s="213"/>
      <c r="I3" s="213"/>
    </row>
    <row r="4" spans="1:10" ht="80.25" customHeight="1" thickTop="1" thickBot="1">
      <c r="B4" s="799" t="s">
        <v>625</v>
      </c>
      <c r="C4" s="800" t="s">
        <v>623</v>
      </c>
      <c r="D4" s="800" t="s">
        <v>665</v>
      </c>
      <c r="E4" s="800" t="s">
        <v>95</v>
      </c>
      <c r="F4" s="800" t="s">
        <v>96</v>
      </c>
      <c r="G4" s="800" t="s">
        <v>622</v>
      </c>
      <c r="H4" s="800" t="s">
        <v>97</v>
      </c>
      <c r="I4" s="800" t="s">
        <v>98</v>
      </c>
      <c r="J4" s="801" t="s">
        <v>588</v>
      </c>
    </row>
    <row r="5" spans="1:10" s="220" customFormat="1" ht="74.650000000000006" customHeight="1" thickTop="1" thickBot="1">
      <c r="A5" s="61"/>
      <c r="B5" s="497" t="s">
        <v>666</v>
      </c>
      <c r="C5" s="498" t="s">
        <v>667</v>
      </c>
      <c r="D5" s="498" t="s">
        <v>668</v>
      </c>
      <c r="E5" s="498" t="s">
        <v>669</v>
      </c>
      <c r="F5" s="498" t="s">
        <v>670</v>
      </c>
      <c r="G5" s="498" t="s">
        <v>6</v>
      </c>
      <c r="H5" s="498" t="s">
        <v>676</v>
      </c>
      <c r="I5" s="498" t="s">
        <v>671</v>
      </c>
      <c r="J5" s="400" t="s">
        <v>672</v>
      </c>
    </row>
    <row r="6" spans="1:10" ht="15.75" thickTop="1">
      <c r="A6" s="39">
        <v>1954</v>
      </c>
      <c r="B6" s="721"/>
      <c r="C6" s="503"/>
      <c r="D6" s="503"/>
      <c r="E6" s="503"/>
      <c r="F6" s="503"/>
      <c r="G6" s="503">
        <v>1730.9021161774194</v>
      </c>
      <c r="H6" s="503"/>
      <c r="I6" s="503"/>
      <c r="J6" s="720"/>
    </row>
    <row r="7" spans="1:10" ht="15">
      <c r="A7" s="39">
        <v>1955</v>
      </c>
      <c r="B7" s="44"/>
      <c r="C7" s="10"/>
      <c r="D7" s="10"/>
      <c r="E7" s="10"/>
      <c r="F7" s="10"/>
      <c r="G7" s="10">
        <v>1941.4095436049442</v>
      </c>
      <c r="H7" s="10"/>
      <c r="I7" s="10"/>
      <c r="J7" s="43"/>
    </row>
    <row r="8" spans="1:10" ht="15">
      <c r="A8" s="39">
        <v>1956</v>
      </c>
      <c r="B8" s="44"/>
      <c r="C8" s="10"/>
      <c r="D8" s="10"/>
      <c r="E8" s="10"/>
      <c r="F8" s="10"/>
      <c r="G8" s="10">
        <v>2187.162061498826</v>
      </c>
      <c r="H8" s="10"/>
      <c r="I8" s="10"/>
      <c r="J8" s="43"/>
    </row>
    <row r="9" spans="1:10" ht="15">
      <c r="A9" s="39">
        <v>1957</v>
      </c>
      <c r="B9" s="44"/>
      <c r="C9" s="10"/>
      <c r="D9" s="10"/>
      <c r="E9" s="10"/>
      <c r="F9" s="10"/>
      <c r="G9" s="10">
        <v>2486.4794216800969</v>
      </c>
      <c r="H9" s="10"/>
      <c r="I9" s="10"/>
      <c r="J9" s="43"/>
    </row>
    <row r="10" spans="1:10" ht="15">
      <c r="A10" s="39">
        <v>1958</v>
      </c>
      <c r="B10" s="44"/>
      <c r="C10" s="10"/>
      <c r="D10" s="10"/>
      <c r="E10" s="10"/>
      <c r="F10" s="10"/>
      <c r="G10" s="10">
        <v>2905.5213147751119</v>
      </c>
      <c r="H10" s="10"/>
      <c r="I10" s="10"/>
      <c r="J10" s="43"/>
    </row>
    <row r="11" spans="1:10" ht="15">
      <c r="A11" s="39">
        <v>1959</v>
      </c>
      <c r="B11" s="44"/>
      <c r="C11" s="10"/>
      <c r="D11" s="10"/>
      <c r="E11" s="10"/>
      <c r="F11" s="10"/>
      <c r="G11" s="10">
        <v>3233.4821492692267</v>
      </c>
      <c r="H11" s="10"/>
      <c r="I11" s="10"/>
      <c r="J11" s="43"/>
    </row>
    <row r="12" spans="1:10" ht="15">
      <c r="A12" s="39">
        <v>1960</v>
      </c>
      <c r="B12" s="44"/>
      <c r="C12" s="10"/>
      <c r="D12" s="10"/>
      <c r="E12" s="10"/>
      <c r="F12" s="10"/>
      <c r="G12" s="10">
        <v>3183.8900307648573</v>
      </c>
      <c r="H12" s="10"/>
      <c r="I12" s="10"/>
      <c r="J12" s="43"/>
    </row>
    <row r="13" spans="1:10" ht="15">
      <c r="A13" s="39">
        <v>1961</v>
      </c>
      <c r="B13" s="44"/>
      <c r="C13" s="10"/>
      <c r="D13" s="10"/>
      <c r="E13" s="10"/>
      <c r="F13" s="10"/>
      <c r="G13" s="10">
        <v>3527.5381749744301</v>
      </c>
      <c r="H13" s="10"/>
      <c r="I13" s="10"/>
      <c r="J13" s="43"/>
    </row>
    <row r="14" spans="1:10" ht="15">
      <c r="A14" s="39">
        <v>1962</v>
      </c>
      <c r="B14" s="44"/>
      <c r="C14" s="10"/>
      <c r="D14" s="10"/>
      <c r="E14" s="10"/>
      <c r="F14" s="10"/>
      <c r="G14" s="10">
        <v>3981.7760291157711</v>
      </c>
      <c r="H14" s="10"/>
      <c r="I14" s="10"/>
      <c r="J14" s="43"/>
    </row>
    <row r="15" spans="1:10" ht="15">
      <c r="A15" s="39">
        <v>1963</v>
      </c>
      <c r="B15" s="44"/>
      <c r="C15" s="10"/>
      <c r="D15" s="10"/>
      <c r="E15" s="10"/>
      <c r="F15" s="10"/>
      <c r="G15" s="10">
        <v>4769.2686516346403</v>
      </c>
      <c r="H15" s="10"/>
      <c r="I15" s="10"/>
      <c r="J15" s="43"/>
    </row>
    <row r="16" spans="1:10" ht="14.25" customHeight="1" thickBot="1">
      <c r="A16" s="39">
        <v>1964</v>
      </c>
      <c r="B16" s="723">
        <v>2039.930286671329</v>
      </c>
      <c r="C16" s="702">
        <v>3510.4522358762342</v>
      </c>
      <c r="D16" s="702">
        <v>304.51933421680485</v>
      </c>
      <c r="E16" s="702">
        <v>-113.70252965418338</v>
      </c>
      <c r="F16" s="702">
        <v>5741.1993271101846</v>
      </c>
      <c r="G16" s="702">
        <v>5367.01608091853</v>
      </c>
      <c r="H16" s="702">
        <v>0.64046472795063858</v>
      </c>
      <c r="I16" s="702">
        <v>374.82371091960533</v>
      </c>
      <c r="J16" s="724">
        <v>6.5286656944599022</v>
      </c>
    </row>
    <row r="17" spans="1:10" ht="14.25" customHeight="1">
      <c r="A17" s="39">
        <v>1965</v>
      </c>
      <c r="B17" s="44">
        <v>2556.8081753655038</v>
      </c>
      <c r="C17" s="10">
        <v>3767.881610243161</v>
      </c>
      <c r="D17" s="10">
        <v>344.57400360930382</v>
      </c>
      <c r="E17" s="10">
        <v>-90.825609815711289</v>
      </c>
      <c r="F17" s="10">
        <v>6578.4381794022574</v>
      </c>
      <c r="G17" s="10">
        <v>6281.0944686339162</v>
      </c>
      <c r="H17" s="10">
        <v>0.74423639186507584</v>
      </c>
      <c r="I17" s="10">
        <v>298.08794716020628</v>
      </c>
      <c r="J17" s="43">
        <v>4.5312875036744922</v>
      </c>
    </row>
    <row r="18" spans="1:10" ht="14.25" customHeight="1">
      <c r="A18" s="39">
        <v>1966</v>
      </c>
      <c r="B18" s="44">
        <v>2878.4587626303828</v>
      </c>
      <c r="C18" s="10">
        <v>4423.8996416199225</v>
      </c>
      <c r="D18" s="10">
        <v>369.00218110525907</v>
      </c>
      <c r="E18" s="10">
        <v>-106.90637772825852</v>
      </c>
      <c r="F18" s="10">
        <v>7564.4542076273065</v>
      </c>
      <c r="G18" s="10">
        <v>7210.0875413217382</v>
      </c>
      <c r="H18" s="10">
        <v>0.67579470195097235</v>
      </c>
      <c r="I18" s="10">
        <v>355.04246100751925</v>
      </c>
      <c r="J18" s="43">
        <v>4.6935634913293116</v>
      </c>
    </row>
    <row r="19" spans="1:10" ht="14.25" customHeight="1">
      <c r="A19" s="39">
        <v>1967</v>
      </c>
      <c r="B19" s="44">
        <v>3011.4813853972137</v>
      </c>
      <c r="C19" s="10">
        <v>5222.638939960777</v>
      </c>
      <c r="D19" s="10">
        <v>413.95930164750143</v>
      </c>
      <c r="E19" s="10">
        <v>-314.1626936105356</v>
      </c>
      <c r="F19" s="10">
        <v>8333.9169333949576</v>
      </c>
      <c r="G19" s="10">
        <v>8126.2912141257993</v>
      </c>
      <c r="H19" s="10">
        <v>0.73727610185067427</v>
      </c>
      <c r="I19" s="10">
        <v>208.36299537100894</v>
      </c>
      <c r="J19" s="43">
        <v>2.5001808517682078</v>
      </c>
    </row>
    <row r="20" spans="1:10" ht="14.25" customHeight="1">
      <c r="A20" s="39">
        <v>1968</v>
      </c>
      <c r="B20" s="44">
        <v>3279.1925215043339</v>
      </c>
      <c r="C20" s="10">
        <v>6130.5208339151832</v>
      </c>
      <c r="D20" s="10">
        <v>476.15353573102573</v>
      </c>
      <c r="E20" s="10">
        <v>-244.20491270251435</v>
      </c>
      <c r="F20" s="10">
        <v>9641.6619784480281</v>
      </c>
      <c r="G20" s="10">
        <v>9084.3397090495746</v>
      </c>
      <c r="H20" s="10">
        <v>0.8868634054329404</v>
      </c>
      <c r="I20" s="10">
        <v>558.2091328038864</v>
      </c>
      <c r="J20" s="43">
        <v>5.7895530257298917</v>
      </c>
    </row>
    <row r="21" spans="1:10" ht="14.25" customHeight="1">
      <c r="A21" s="39">
        <v>1969</v>
      </c>
      <c r="B21" s="44">
        <v>3402.015553354438</v>
      </c>
      <c r="C21" s="10">
        <v>6817.0392668723853</v>
      </c>
      <c r="D21" s="10">
        <v>538.35075593488955</v>
      </c>
      <c r="E21" s="10">
        <v>-251.93420561956975</v>
      </c>
      <c r="F21" s="10">
        <v>10505.471370542144</v>
      </c>
      <c r="G21" s="10">
        <v>9990.234686413909</v>
      </c>
      <c r="H21" s="10">
        <v>1.1287309771994947</v>
      </c>
      <c r="I21" s="10">
        <v>516.36541510543407</v>
      </c>
      <c r="J21" s="43">
        <v>4.9152046290216731</v>
      </c>
    </row>
    <row r="22" spans="1:10" ht="14.25" customHeight="1">
      <c r="A22" s="39">
        <v>1970</v>
      </c>
      <c r="B22" s="44">
        <v>3694.932878413762</v>
      </c>
      <c r="C22" s="10">
        <v>7648.5482964386511</v>
      </c>
      <c r="D22" s="10">
        <v>582.40213002992755</v>
      </c>
      <c r="E22" s="10">
        <v>-193.12874745306925</v>
      </c>
      <c r="F22" s="10">
        <v>11732.754557429273</v>
      </c>
      <c r="G22" s="10">
        <v>11160.376190057355</v>
      </c>
      <c r="H22" s="10">
        <v>19.331533965258544</v>
      </c>
      <c r="I22" s="10">
        <v>591.70990133717578</v>
      </c>
      <c r="J22" s="43">
        <v>5.0432308835992856</v>
      </c>
    </row>
    <row r="23" spans="1:10" ht="14.25" customHeight="1">
      <c r="A23" s="39">
        <v>1971</v>
      </c>
      <c r="B23" s="44">
        <v>4120.9681344005994</v>
      </c>
      <c r="C23" s="10">
        <v>8794.1350628426353</v>
      </c>
      <c r="D23" s="10">
        <v>649.58369958545916</v>
      </c>
      <c r="E23" s="10">
        <v>-234.2493656227299</v>
      </c>
      <c r="F23" s="10">
        <v>13330.437531205964</v>
      </c>
      <c r="G23" s="10">
        <v>12653.655089066477</v>
      </c>
      <c r="H23" s="10">
        <v>15.017854193242421</v>
      </c>
      <c r="I23" s="10">
        <v>691.80029633272954</v>
      </c>
      <c r="J23" s="43">
        <v>5.1896293329701715</v>
      </c>
    </row>
    <row r="24" spans="1:10" ht="14.25" customHeight="1">
      <c r="A24" s="39">
        <v>1972</v>
      </c>
      <c r="B24" s="44">
        <v>4555.3123489519739</v>
      </c>
      <c r="C24" s="10">
        <v>10674.757363357956</v>
      </c>
      <c r="D24" s="10">
        <v>718.5051927640535</v>
      </c>
      <c r="E24" s="10">
        <v>-398.52047495181279</v>
      </c>
      <c r="F24" s="10">
        <v>15550.054430122173</v>
      </c>
      <c r="G24" s="10">
        <v>14745.825740184322</v>
      </c>
      <c r="H24" s="10">
        <v>26.919692317399104</v>
      </c>
      <c r="I24" s="10">
        <v>831.14838225524966</v>
      </c>
      <c r="J24" s="43">
        <v>5.3449869644521852</v>
      </c>
    </row>
    <row r="25" spans="1:10" ht="14.25" customHeight="1">
      <c r="A25" s="39">
        <v>1973</v>
      </c>
      <c r="B25" s="44">
        <v>5431.7715740081248</v>
      </c>
      <c r="C25" s="10">
        <v>12991.845827759476</v>
      </c>
      <c r="D25" s="10">
        <v>857.88257818190084</v>
      </c>
      <c r="E25" s="10">
        <v>-492.3269576345993</v>
      </c>
      <c r="F25" s="10">
        <v>18789.173022314902</v>
      </c>
      <c r="G25" s="10">
        <v>17689.509520753298</v>
      </c>
      <c r="H25" s="10">
        <v>35.842766350075813</v>
      </c>
      <c r="I25" s="10">
        <v>1135.5062679116807</v>
      </c>
      <c r="J25" s="43">
        <v>6.0434073738269385</v>
      </c>
    </row>
    <row r="26" spans="1:10" ht="14.25" customHeight="1">
      <c r="A26" s="39">
        <v>1974</v>
      </c>
      <c r="B26" s="44">
        <v>6844.2021760072257</v>
      </c>
      <c r="C26" s="10">
        <v>16201.20247850632</v>
      </c>
      <c r="D26" s="10">
        <v>1080.9193983981943</v>
      </c>
      <c r="E26" s="10">
        <v>-887.04484369874638</v>
      </c>
      <c r="F26" s="10">
        <v>23239.279209212993</v>
      </c>
      <c r="G26" s="10">
        <v>21731.723543945511</v>
      </c>
      <c r="H26" s="10">
        <v>37.67422946196173</v>
      </c>
      <c r="I26" s="10">
        <v>1545.2298947294439</v>
      </c>
      <c r="J26" s="43">
        <v>6.6492161001140353</v>
      </c>
    </row>
    <row r="27" spans="1:10" ht="14.25" customHeight="1">
      <c r="A27" s="39">
        <v>1975</v>
      </c>
      <c r="B27" s="44">
        <v>7799.9945717593164</v>
      </c>
      <c r="C27" s="10">
        <v>19780.86194283962</v>
      </c>
      <c r="D27" s="10">
        <v>1225.1730447816014</v>
      </c>
      <c r="E27" s="10">
        <v>-1483.8315587142683</v>
      </c>
      <c r="F27" s="10">
        <v>27322.198000666267</v>
      </c>
      <c r="G27" s="10">
        <v>25570.936005264579</v>
      </c>
      <c r="H27" s="10">
        <v>35.912718680934496</v>
      </c>
      <c r="I27" s="10">
        <v>1787.1747140826226</v>
      </c>
      <c r="J27" s="43">
        <v>6.5411088596863305</v>
      </c>
    </row>
    <row r="28" spans="1:10" ht="14.25" customHeight="1">
      <c r="A28" s="39">
        <v>1976</v>
      </c>
      <c r="B28" s="44">
        <v>9065.4298226069659</v>
      </c>
      <c r="C28" s="10">
        <v>24361.890021213072</v>
      </c>
      <c r="D28" s="10">
        <v>1420.2475921182966</v>
      </c>
      <c r="E28" s="10">
        <v>-1900.5638124996701</v>
      </c>
      <c r="F28" s="10">
        <v>32947.003623438664</v>
      </c>
      <c r="G28" s="10">
        <v>31437.715618514347</v>
      </c>
      <c r="H28" s="10">
        <v>51.424292836078884</v>
      </c>
      <c r="I28" s="10">
        <v>1560.7122977603965</v>
      </c>
      <c r="J28" s="43">
        <v>4.7370386563775346</v>
      </c>
    </row>
    <row r="29" spans="1:10" ht="14.25" customHeight="1">
      <c r="A29" s="39">
        <v>1977</v>
      </c>
      <c r="B29" s="44">
        <v>11399.715535694688</v>
      </c>
      <c r="C29" s="10">
        <v>30937.546270525469</v>
      </c>
      <c r="D29" s="10">
        <v>1785.6532273656258</v>
      </c>
      <c r="E29" s="10">
        <v>-2992.9216641954849</v>
      </c>
      <c r="F29" s="10">
        <v>41129.9933693903</v>
      </c>
      <c r="G29" s="10">
        <v>39666.908981430977</v>
      </c>
      <c r="H29" s="10">
        <v>66.85031163142439</v>
      </c>
      <c r="I29" s="10">
        <v>1529.9346995907474</v>
      </c>
      <c r="J29" s="43">
        <v>3.7197543064263003</v>
      </c>
    </row>
    <row r="30" spans="1:10" ht="14.25" customHeight="1">
      <c r="A30" s="39">
        <v>1978</v>
      </c>
      <c r="B30" s="44">
        <v>13809.710738901606</v>
      </c>
      <c r="C30" s="10">
        <v>38121.437361428441</v>
      </c>
      <c r="D30" s="10">
        <v>2164.4952071333546</v>
      </c>
      <c r="E30" s="10">
        <v>-3565.8212087891452</v>
      </c>
      <c r="F30" s="10">
        <v>50529.822098674253</v>
      </c>
      <c r="G30" s="10">
        <v>47885.04336043619</v>
      </c>
      <c r="H30" s="10">
        <v>60.101007933605118</v>
      </c>
      <c r="I30" s="10">
        <v>2704.8797461716681</v>
      </c>
      <c r="J30" s="43">
        <v>5.3530363532442271</v>
      </c>
    </row>
    <row r="31" spans="1:10" ht="14.25" customHeight="1">
      <c r="A31" s="39">
        <v>1979</v>
      </c>
      <c r="B31" s="44">
        <v>16180.647478256165</v>
      </c>
      <c r="C31" s="10">
        <v>44382.11753302408</v>
      </c>
      <c r="D31" s="10">
        <v>2526.6719269641508</v>
      </c>
      <c r="E31" s="10">
        <v>-4533.5027406048721</v>
      </c>
      <c r="F31" s="10">
        <v>58555.934197639523</v>
      </c>
      <c r="G31" s="10">
        <v>56405.300664433045</v>
      </c>
      <c r="H31" s="10">
        <v>74.287679665433828</v>
      </c>
      <c r="I31" s="10">
        <v>2224.9212128719109</v>
      </c>
      <c r="J31" s="43">
        <v>3.7996511256438987</v>
      </c>
    </row>
    <row r="32" spans="1:10" ht="14.25" customHeight="1">
      <c r="A32" s="39">
        <v>1980</v>
      </c>
      <c r="B32" s="44">
        <v>19392.064648230393</v>
      </c>
      <c r="C32" s="10">
        <v>50292.180251089492</v>
      </c>
      <c r="D32" s="10">
        <v>3031.3862699759411</v>
      </c>
      <c r="E32" s="10">
        <v>-5529.5241880479334</v>
      </c>
      <c r="F32" s="10">
        <v>67186.106981247911</v>
      </c>
      <c r="G32" s="10">
        <v>65537.148457277159</v>
      </c>
      <c r="H32" s="10">
        <v>95.189398899491536</v>
      </c>
      <c r="I32" s="10">
        <v>1744.1479228702437</v>
      </c>
      <c r="J32" s="43">
        <v>2.5959949180521011</v>
      </c>
    </row>
    <row r="33" spans="1:10" ht="14.25" customHeight="1">
      <c r="A33" s="39">
        <v>1981</v>
      </c>
      <c r="B33" s="44">
        <v>21719.11419276899</v>
      </c>
      <c r="C33" s="10">
        <v>56502.660083201328</v>
      </c>
      <c r="D33" s="10">
        <v>3738.531419015028</v>
      </c>
      <c r="E33" s="10">
        <v>-4770.1596560475245</v>
      </c>
      <c r="F33" s="10">
        <v>77190.146038937819</v>
      </c>
      <c r="G33" s="10">
        <v>74159.312306204607</v>
      </c>
      <c r="H33" s="10">
        <v>20.242320819112628</v>
      </c>
      <c r="I33" s="10">
        <v>3051.0760535523245</v>
      </c>
      <c r="J33" s="43">
        <v>3.9526755811722891</v>
      </c>
    </row>
    <row r="34" spans="1:10" ht="14.25" customHeight="1">
      <c r="A34" s="39">
        <v>1982</v>
      </c>
      <c r="B34" s="44">
        <v>25693.711896481029</v>
      </c>
      <c r="C34" s="10">
        <v>63906.022370259634</v>
      </c>
      <c r="D34" s="10">
        <v>4059.3339657726769</v>
      </c>
      <c r="E34" s="10">
        <v>-4646.2326246028679</v>
      </c>
      <c r="F34" s="10">
        <v>89012.835607910471</v>
      </c>
      <c r="G34" s="10">
        <v>84881.435718804903</v>
      </c>
      <c r="H34" s="10">
        <v>13.926349515915581</v>
      </c>
      <c r="I34" s="10">
        <v>4145.3262386214828</v>
      </c>
      <c r="J34" s="43">
        <v>4.6569982972805013</v>
      </c>
    </row>
    <row r="35" spans="1:10" ht="14.25" customHeight="1">
      <c r="A35" s="39">
        <v>1983</v>
      </c>
      <c r="B35" s="44">
        <v>29316.523154599705</v>
      </c>
      <c r="C35" s="10">
        <v>72325.716588793322</v>
      </c>
      <c r="D35" s="10">
        <v>4322.1289958707775</v>
      </c>
      <c r="E35" s="10">
        <v>-6529.3463984055124</v>
      </c>
      <c r="F35" s="10">
        <v>99435.022340858297</v>
      </c>
      <c r="G35" s="10">
        <v>95796.146032383811</v>
      </c>
      <c r="H35" s="10">
        <v>0</v>
      </c>
      <c r="I35" s="10">
        <v>3638.876308474486</v>
      </c>
      <c r="J35" s="43">
        <v>3.6595519594701749</v>
      </c>
    </row>
    <row r="36" spans="1:10" ht="14.25" customHeight="1">
      <c r="A36" s="39">
        <v>1984</v>
      </c>
      <c r="B36" s="44">
        <v>34271.014783541919</v>
      </c>
      <c r="C36" s="10">
        <v>77166.903974676155</v>
      </c>
      <c r="D36" s="10">
        <v>4896.1115539501807</v>
      </c>
      <c r="E36" s="10">
        <v>-7409.3944360102478</v>
      </c>
      <c r="F36" s="10">
        <v>108924.635876158</v>
      </c>
      <c r="G36" s="10">
        <v>105802.45000134752</v>
      </c>
      <c r="H36" s="10">
        <v>231.94670195723339</v>
      </c>
      <c r="I36" s="10">
        <v>3354.1325767677195</v>
      </c>
      <c r="J36" s="43">
        <v>3.0793149316387933</v>
      </c>
    </row>
    <row r="37" spans="1:10" ht="14.25" customHeight="1">
      <c r="A37" s="39">
        <v>1985</v>
      </c>
      <c r="B37" s="44">
        <v>38197.846678588619</v>
      </c>
      <c r="C37" s="10">
        <v>83767.76313667529</v>
      </c>
      <c r="D37" s="10">
        <v>7117.7537668009527</v>
      </c>
      <c r="E37" s="10">
        <v>-7704.1113612063145</v>
      </c>
      <c r="F37" s="10">
        <v>121379.25222085854</v>
      </c>
      <c r="G37" s="10">
        <v>117051.17929513659</v>
      </c>
      <c r="H37" s="10">
        <v>431.61585289405861</v>
      </c>
      <c r="I37" s="10">
        <v>4759.6887786160087</v>
      </c>
      <c r="J37" s="43">
        <v>3.9213363828897236</v>
      </c>
    </row>
    <row r="38" spans="1:10" ht="14.25" customHeight="1">
      <c r="A38" s="39">
        <v>1986</v>
      </c>
      <c r="B38" s="44">
        <v>42094.025868490149</v>
      </c>
      <c r="C38" s="10">
        <v>94828.372467104928</v>
      </c>
      <c r="D38" s="10">
        <v>8141.7145586767401</v>
      </c>
      <c r="E38" s="10">
        <v>-8912.5860804227304</v>
      </c>
      <c r="F38" s="10">
        <v>136151.52681384908</v>
      </c>
      <c r="G38" s="10">
        <v>132190.49824170509</v>
      </c>
      <c r="H38" s="10">
        <v>1543.2818834018249</v>
      </c>
      <c r="I38" s="10">
        <v>5504.3104555458121</v>
      </c>
      <c r="J38" s="43">
        <v>4.0427827614974081</v>
      </c>
    </row>
    <row r="39" spans="1:10" ht="14.25" customHeight="1">
      <c r="A39" s="39">
        <v>1987</v>
      </c>
      <c r="B39" s="44">
        <v>47032.328537258116</v>
      </c>
      <c r="C39" s="10">
        <v>106606.52550871385</v>
      </c>
      <c r="D39" s="10">
        <v>8233.2264972194462</v>
      </c>
      <c r="E39" s="10">
        <v>-14265.199347925482</v>
      </c>
      <c r="F39" s="10">
        <v>147606.88119526592</v>
      </c>
      <c r="G39" s="10">
        <v>147808.1325309111</v>
      </c>
      <c r="H39" s="10">
        <v>1419.156522950477</v>
      </c>
      <c r="I39" s="10">
        <v>1217.9051873052952</v>
      </c>
      <c r="J39" s="43">
        <v>0.82510054913642883</v>
      </c>
    </row>
    <row r="40" spans="1:10" ht="14.25" customHeight="1">
      <c r="A40" s="39">
        <v>1988</v>
      </c>
      <c r="B40" s="44">
        <v>52313.228904119933</v>
      </c>
      <c r="C40" s="10">
        <v>119446.85049555764</v>
      </c>
      <c r="D40" s="10">
        <v>9075.2500035648045</v>
      </c>
      <c r="E40" s="10">
        <v>-17271.023509092156</v>
      </c>
      <c r="F40" s="10">
        <v>163564.30589415022</v>
      </c>
      <c r="G40" s="10">
        <v>162490.70961571913</v>
      </c>
      <c r="H40" s="10">
        <v>3639.7437069025559</v>
      </c>
      <c r="I40" s="10">
        <v>4713.3399853336541</v>
      </c>
      <c r="J40" s="43">
        <v>2.8816433754097104</v>
      </c>
    </row>
    <row r="41" spans="1:10" ht="14.25" customHeight="1">
      <c r="A41" s="39">
        <v>1989</v>
      </c>
      <c r="B41" s="44">
        <v>57315.348303472842</v>
      </c>
      <c r="C41" s="10">
        <v>135575.77317993136</v>
      </c>
      <c r="D41" s="10">
        <v>10483.006701839438</v>
      </c>
      <c r="E41" s="10">
        <v>-19713.668084044457</v>
      </c>
      <c r="F41" s="10">
        <v>183660.46010119919</v>
      </c>
      <c r="G41" s="10">
        <v>182858.4855175399</v>
      </c>
      <c r="H41" s="10">
        <v>2409.6715748415404</v>
      </c>
      <c r="I41" s="10">
        <v>3211.6461585008324</v>
      </c>
      <c r="J41" s="43">
        <v>1.7486867650942264</v>
      </c>
    </row>
    <row r="42" spans="1:10" ht="14.25" customHeight="1">
      <c r="A42" s="39">
        <v>1990</v>
      </c>
      <c r="B42" s="44">
        <v>63682.356795612184</v>
      </c>
      <c r="C42" s="10">
        <v>156808.84920414136</v>
      </c>
      <c r="D42" s="10">
        <v>11057.277630828459</v>
      </c>
      <c r="E42" s="10">
        <v>-22198.847859017773</v>
      </c>
      <c r="F42" s="10">
        <v>209349.63577156424</v>
      </c>
      <c r="G42" s="10">
        <v>201767.65503102957</v>
      </c>
      <c r="H42" s="10">
        <v>2451.1109563279233</v>
      </c>
      <c r="I42" s="10">
        <v>10033.09169686259</v>
      </c>
      <c r="J42" s="43">
        <v>4.7925049689651171</v>
      </c>
    </row>
    <row r="43" spans="1:10" ht="12.75" customHeight="1">
      <c r="A43" s="39">
        <v>1991</v>
      </c>
      <c r="B43" s="44">
        <v>69718.755922396755</v>
      </c>
      <c r="C43" s="10">
        <v>176615.05572066511</v>
      </c>
      <c r="D43" s="10">
        <v>12477.550577498931</v>
      </c>
      <c r="E43" s="10">
        <v>-25151.045411084899</v>
      </c>
      <c r="F43" s="10">
        <v>233660.31680947592</v>
      </c>
      <c r="G43" s="10">
        <v>220994.9206053862</v>
      </c>
      <c r="H43" s="10">
        <v>3093.7243156648319</v>
      </c>
      <c r="I43" s="10">
        <v>15759.12051975455</v>
      </c>
      <c r="J43" s="43">
        <v>6.7444573965053571</v>
      </c>
    </row>
    <row r="44" spans="1:10" ht="14.25" customHeight="1">
      <c r="A44" s="39">
        <v>1992</v>
      </c>
      <c r="B44" s="44">
        <v>74565.623925572567</v>
      </c>
      <c r="C44" s="10">
        <v>192598.90293194071</v>
      </c>
      <c r="D44" s="10">
        <v>13332.924336945673</v>
      </c>
      <c r="E44" s="10">
        <v>-28722.974278040929</v>
      </c>
      <c r="F44" s="10">
        <v>251774.47691641806</v>
      </c>
      <c r="G44" s="10">
        <v>240652.52196799745</v>
      </c>
      <c r="H44" s="10">
        <v>2102.2637041164585</v>
      </c>
      <c r="I44" s="10">
        <v>13224.218652537065</v>
      </c>
      <c r="J44" s="43">
        <v>5.2524063656091426</v>
      </c>
    </row>
    <row r="45" spans="1:10" ht="14.25" customHeight="1">
      <c r="A45" s="39">
        <v>1993</v>
      </c>
      <c r="B45" s="44">
        <v>80688.622589558261</v>
      </c>
      <c r="C45" s="10">
        <v>200853.24531902725</v>
      </c>
      <c r="D45" s="10">
        <v>15041.472554541566</v>
      </c>
      <c r="E45" s="10">
        <v>-26664.847928775929</v>
      </c>
      <c r="F45" s="10">
        <v>269918.49253435113</v>
      </c>
      <c r="G45" s="10">
        <v>248812.45422539712</v>
      </c>
      <c r="H45" s="10">
        <v>1863.5787420770355</v>
      </c>
      <c r="I45" s="10">
        <v>22969.617051031048</v>
      </c>
      <c r="J45" s="43">
        <v>8.5098345190660929</v>
      </c>
    </row>
    <row r="46" spans="1:10" ht="14.25" customHeight="1">
      <c r="A46" s="39">
        <v>1994</v>
      </c>
      <c r="B46" s="44">
        <v>86263.47588030003</v>
      </c>
      <c r="C46" s="10">
        <v>207336.122237073</v>
      </c>
      <c r="D46" s="10">
        <v>13814.021495793526</v>
      </c>
      <c r="E46" s="10">
        <v>-28467.235345854526</v>
      </c>
      <c r="F46" s="10">
        <v>278946.38426731201</v>
      </c>
      <c r="G46" s="10">
        <v>263947.2469639589</v>
      </c>
      <c r="H46" s="10">
        <v>867.25262937939681</v>
      </c>
      <c r="I46" s="10">
        <v>15866.389932732509</v>
      </c>
      <c r="J46" s="43">
        <v>5.6879711756822342</v>
      </c>
    </row>
    <row r="47" spans="1:10" ht="14.25" customHeight="1" thickBot="1">
      <c r="A47" s="39">
        <v>1995</v>
      </c>
      <c r="B47" s="723">
        <v>93824</v>
      </c>
      <c r="C47" s="702">
        <v>219804</v>
      </c>
      <c r="D47" s="702">
        <v>17330</v>
      </c>
      <c r="E47" s="702">
        <v>-26862</v>
      </c>
      <c r="F47" s="702">
        <v>305096</v>
      </c>
      <c r="G47" s="702">
        <v>280906</v>
      </c>
      <c r="H47" s="702">
        <v>1318</v>
      </c>
      <c r="I47" s="702">
        <v>25508</v>
      </c>
      <c r="J47" s="724">
        <v>8.3606471405721479</v>
      </c>
    </row>
    <row r="48" spans="1:10" ht="14.25" customHeight="1">
      <c r="A48" s="39">
        <v>1996</v>
      </c>
      <c r="B48" s="44">
        <v>99659</v>
      </c>
      <c r="C48" s="10">
        <v>232040</v>
      </c>
      <c r="D48" s="10">
        <v>20491</v>
      </c>
      <c r="E48" s="10">
        <v>-27663</v>
      </c>
      <c r="F48" s="10">
        <v>324527</v>
      </c>
      <c r="G48" s="10">
        <v>295805</v>
      </c>
      <c r="H48" s="10">
        <v>1508</v>
      </c>
      <c r="I48" s="10">
        <v>30230</v>
      </c>
      <c r="J48" s="43">
        <v>9.3150955082319804</v>
      </c>
    </row>
    <row r="49" spans="1:10" ht="14.25" customHeight="1">
      <c r="A49" s="39">
        <v>1997</v>
      </c>
      <c r="B49" s="44">
        <v>104807</v>
      </c>
      <c r="C49" s="10">
        <v>251731</v>
      </c>
      <c r="D49" s="10">
        <v>21631</v>
      </c>
      <c r="E49" s="10">
        <v>-31651</v>
      </c>
      <c r="F49" s="10">
        <v>346518</v>
      </c>
      <c r="G49" s="10">
        <v>312646</v>
      </c>
      <c r="H49" s="10">
        <v>1912</v>
      </c>
      <c r="I49" s="10">
        <v>35784</v>
      </c>
      <c r="J49" s="43">
        <v>10.326736273440341</v>
      </c>
    </row>
    <row r="50" spans="1:10" ht="14.25" customHeight="1">
      <c r="A50" s="39">
        <v>1998</v>
      </c>
      <c r="B50" s="44">
        <v>111472</v>
      </c>
      <c r="C50" s="10">
        <v>270252</v>
      </c>
      <c r="D50" s="10">
        <v>22310</v>
      </c>
      <c r="E50" s="10">
        <v>-35597</v>
      </c>
      <c r="F50" s="10">
        <v>368437</v>
      </c>
      <c r="G50" s="10">
        <v>331776</v>
      </c>
      <c r="H50" s="10">
        <v>2076</v>
      </c>
      <c r="I50" s="10">
        <v>38737</v>
      </c>
      <c r="J50" s="43">
        <v>10.513873470905473</v>
      </c>
    </row>
    <row r="51" spans="1:10" ht="14.25" customHeight="1">
      <c r="A51" s="39">
        <v>1999</v>
      </c>
      <c r="B51" s="44">
        <v>116464</v>
      </c>
      <c r="C51" s="10">
        <v>290471</v>
      </c>
      <c r="D51" s="10">
        <v>23254</v>
      </c>
      <c r="E51" s="10">
        <v>-39543</v>
      </c>
      <c r="F51" s="10">
        <v>390646</v>
      </c>
      <c r="G51" s="10">
        <v>355082</v>
      </c>
      <c r="H51" s="10">
        <v>2116</v>
      </c>
      <c r="I51" s="10">
        <v>37680</v>
      </c>
      <c r="J51" s="43">
        <v>9.6455614546161996</v>
      </c>
    </row>
    <row r="52" spans="1:10" ht="14.25" customHeight="1">
      <c r="A52" s="39">
        <v>2000</v>
      </c>
      <c r="B52" s="44">
        <v>126609</v>
      </c>
      <c r="C52" s="10">
        <v>316255</v>
      </c>
      <c r="D52" s="10">
        <v>28247</v>
      </c>
      <c r="E52" s="10">
        <v>-44394</v>
      </c>
      <c r="F52" s="10">
        <v>426717</v>
      </c>
      <c r="G52" s="10">
        <v>386232</v>
      </c>
      <c r="H52" s="10">
        <v>2848</v>
      </c>
      <c r="I52" s="10">
        <v>43333</v>
      </c>
      <c r="J52" s="43">
        <v>10.154973905422095</v>
      </c>
    </row>
    <row r="53" spans="1:10" ht="14.25" customHeight="1">
      <c r="A53" s="39">
        <v>2001</v>
      </c>
      <c r="B53" s="44">
        <v>141289</v>
      </c>
      <c r="C53" s="10">
        <v>337035</v>
      </c>
      <c r="D53" s="10">
        <v>33943</v>
      </c>
      <c r="E53" s="10">
        <v>-52523</v>
      </c>
      <c r="F53" s="10">
        <v>459744</v>
      </c>
      <c r="G53" s="10">
        <v>415480</v>
      </c>
      <c r="H53" s="10">
        <v>2082</v>
      </c>
      <c r="I53" s="10">
        <v>46346</v>
      </c>
      <c r="J53" s="43">
        <v>10.08082759100717</v>
      </c>
    </row>
    <row r="54" spans="1:10" ht="14.25" customHeight="1">
      <c r="A54" s="39">
        <v>2002</v>
      </c>
      <c r="B54" s="44">
        <v>154260</v>
      </c>
      <c r="C54" s="10">
        <v>358872</v>
      </c>
      <c r="D54" s="10">
        <v>28417</v>
      </c>
      <c r="E54" s="10">
        <v>-54929</v>
      </c>
      <c r="F54" s="10">
        <v>486620</v>
      </c>
      <c r="G54" s="10">
        <v>439857</v>
      </c>
      <c r="H54" s="10">
        <v>1326</v>
      </c>
      <c r="I54" s="10">
        <v>48089</v>
      </c>
      <c r="J54" s="43">
        <v>9.8822489827791706</v>
      </c>
    </row>
    <row r="55" spans="1:10" ht="14.25" customHeight="1">
      <c r="A55" s="39">
        <v>2003</v>
      </c>
      <c r="B55" s="44">
        <v>166862</v>
      </c>
      <c r="C55" s="10">
        <v>380155</v>
      </c>
      <c r="D55" s="10">
        <v>30591</v>
      </c>
      <c r="E55" s="10">
        <v>-55643</v>
      </c>
      <c r="F55" s="10">
        <v>521965</v>
      </c>
      <c r="G55" s="10">
        <v>464719</v>
      </c>
      <c r="H55" s="10">
        <v>-121</v>
      </c>
      <c r="I55" s="10">
        <v>57125</v>
      </c>
      <c r="J55" s="43">
        <v>10.9442203979194</v>
      </c>
    </row>
    <row r="56" spans="1:10" ht="14.25" customHeight="1">
      <c r="A56" s="39">
        <v>2004</v>
      </c>
      <c r="B56" s="44">
        <v>177836</v>
      </c>
      <c r="C56" s="10">
        <v>405612</v>
      </c>
      <c r="D56" s="10">
        <v>31706</v>
      </c>
      <c r="E56" s="10">
        <v>-63174</v>
      </c>
      <c r="F56" s="10">
        <v>551980</v>
      </c>
      <c r="G56" s="10">
        <v>500587</v>
      </c>
      <c r="H56" s="10">
        <v>-323</v>
      </c>
      <c r="I56" s="10">
        <v>51070</v>
      </c>
      <c r="J56" s="43">
        <v>9.2521468169136565</v>
      </c>
    </row>
    <row r="57" spans="1:10" ht="14.25" customHeight="1">
      <c r="A57" s="39">
        <v>2005</v>
      </c>
      <c r="B57" s="44">
        <v>189080</v>
      </c>
      <c r="C57" s="10">
        <v>435359</v>
      </c>
      <c r="D57" s="10">
        <v>34263</v>
      </c>
      <c r="E57" s="10">
        <v>-68478</v>
      </c>
      <c r="F57" s="10">
        <v>590224</v>
      </c>
      <c r="G57" s="10">
        <v>538655</v>
      </c>
      <c r="H57" s="10">
        <v>-490</v>
      </c>
      <c r="I57" s="10">
        <v>51079</v>
      </c>
      <c r="J57" s="43">
        <v>8.6541719753856157</v>
      </c>
    </row>
    <row r="58" spans="1:10" ht="14.25" customHeight="1">
      <c r="A58" s="39">
        <v>2006</v>
      </c>
      <c r="B58" s="44">
        <v>202043</v>
      </c>
      <c r="C58" s="10">
        <v>471840</v>
      </c>
      <c r="D58" s="10">
        <v>32451</v>
      </c>
      <c r="E58" s="10">
        <v>-81768</v>
      </c>
      <c r="F58" s="10">
        <v>624566</v>
      </c>
      <c r="G58" s="10">
        <v>579897</v>
      </c>
      <c r="H58" s="10">
        <v>-873</v>
      </c>
      <c r="I58" s="10">
        <v>43796</v>
      </c>
      <c r="J58" s="43">
        <v>7.012229292020379</v>
      </c>
    </row>
    <row r="59" spans="1:10" ht="14.25" customHeight="1">
      <c r="A59" s="39">
        <v>2007</v>
      </c>
      <c r="B59" s="44">
        <v>204307</v>
      </c>
      <c r="C59" s="10">
        <v>508993</v>
      </c>
      <c r="D59" s="10">
        <v>37792</v>
      </c>
      <c r="E59" s="10">
        <v>-93857</v>
      </c>
      <c r="F59" s="10">
        <v>657235</v>
      </c>
      <c r="G59" s="10">
        <v>619836</v>
      </c>
      <c r="H59" s="10">
        <v>-730</v>
      </c>
      <c r="I59" s="10">
        <v>36669</v>
      </c>
      <c r="J59" s="43">
        <v>5.5792829048970312</v>
      </c>
    </row>
    <row r="60" spans="1:10" ht="14.25" customHeight="1">
      <c r="A60" s="39">
        <v>2008</v>
      </c>
      <c r="B60" s="44">
        <v>188372</v>
      </c>
      <c r="C60" s="10">
        <v>544867</v>
      </c>
      <c r="D60" s="10">
        <v>40771</v>
      </c>
      <c r="E60" s="10">
        <v>-82098</v>
      </c>
      <c r="F60" s="10">
        <v>691912</v>
      </c>
      <c r="G60" s="10">
        <v>637518</v>
      </c>
      <c r="H60" s="10">
        <v>-1272</v>
      </c>
      <c r="I60" s="10">
        <v>53122</v>
      </c>
      <c r="J60" s="43">
        <v>7.6775659332400652</v>
      </c>
    </row>
    <row r="61" spans="1:10" ht="14.25" customHeight="1">
      <c r="A61" s="39">
        <v>2009</v>
      </c>
      <c r="B61" s="44">
        <v>175830</v>
      </c>
      <c r="C61" s="10">
        <v>530739</v>
      </c>
      <c r="D61" s="10">
        <v>31124</v>
      </c>
      <c r="E61" s="10">
        <v>-50592</v>
      </c>
      <c r="F61" s="10">
        <v>687101</v>
      </c>
      <c r="G61" s="10">
        <v>608749</v>
      </c>
      <c r="H61" s="10">
        <v>-819</v>
      </c>
      <c r="I61" s="10">
        <v>77533</v>
      </c>
      <c r="J61" s="43">
        <v>11.284076140188997</v>
      </c>
    </row>
    <row r="62" spans="1:10" ht="14.25" customHeight="1">
      <c r="A62" s="39">
        <v>2010</v>
      </c>
      <c r="B62" s="44">
        <v>180548</v>
      </c>
      <c r="C62" s="10">
        <v>527662</v>
      </c>
      <c r="D62" s="10">
        <v>29326</v>
      </c>
      <c r="E62" s="10">
        <v>-47212</v>
      </c>
      <c r="F62" s="10">
        <v>690324</v>
      </c>
      <c r="G62" s="10">
        <v>623125</v>
      </c>
      <c r="H62" s="10">
        <v>-1472</v>
      </c>
      <c r="I62" s="10">
        <v>65727</v>
      </c>
      <c r="J62" s="43">
        <v>9.521181358318703</v>
      </c>
    </row>
    <row r="63" spans="1:10" ht="14.25" customHeight="1">
      <c r="A63" s="39">
        <v>2011</v>
      </c>
      <c r="B63" s="44">
        <v>190895</v>
      </c>
      <c r="C63" s="10">
        <v>514202</v>
      </c>
      <c r="D63" s="10">
        <v>34152</v>
      </c>
      <c r="E63" s="10">
        <v>-44738</v>
      </c>
      <c r="F63" s="10">
        <v>694511</v>
      </c>
      <c r="G63" s="10">
        <v>622085</v>
      </c>
      <c r="H63" s="10">
        <v>-2078</v>
      </c>
      <c r="I63" s="10">
        <v>70348</v>
      </c>
      <c r="J63" s="43">
        <v>10.129141223105178</v>
      </c>
    </row>
    <row r="64" spans="1:10" ht="14.25" customHeight="1">
      <c r="A64" s="39">
        <v>2012</v>
      </c>
      <c r="B64" s="44">
        <v>187515</v>
      </c>
      <c r="C64" s="10">
        <v>482715</v>
      </c>
      <c r="D64" s="10">
        <v>23601</v>
      </c>
      <c r="E64" s="10">
        <v>-35594</v>
      </c>
      <c r="F64" s="10">
        <v>658237</v>
      </c>
      <c r="G64" s="10">
        <v>613733</v>
      </c>
      <c r="H64" s="10">
        <v>-1747</v>
      </c>
      <c r="I64" s="10">
        <v>42757</v>
      </c>
      <c r="J64" s="43">
        <v>6.4956846849994756</v>
      </c>
    </row>
    <row r="65" spans="1:10" ht="14.25" customHeight="1">
      <c r="A65" s="39">
        <v>2013</v>
      </c>
      <c r="B65" s="44">
        <v>187414</v>
      </c>
      <c r="C65" s="10">
        <v>469537</v>
      </c>
      <c r="D65" s="10">
        <v>29276</v>
      </c>
      <c r="E65" s="10">
        <v>-30322</v>
      </c>
      <c r="F65" s="10">
        <v>655905</v>
      </c>
      <c r="G65" s="10">
        <v>601748</v>
      </c>
      <c r="H65" s="10">
        <v>-2448</v>
      </c>
      <c r="I65" s="10">
        <v>51709</v>
      </c>
      <c r="J65" s="43">
        <v>7.8836111936942084</v>
      </c>
    </row>
    <row r="66" spans="1:10" ht="14.25" customHeight="1">
      <c r="A66" s="39">
        <v>2014</v>
      </c>
      <c r="B66" s="44">
        <v>184810</v>
      </c>
      <c r="C66" s="10">
        <v>475584</v>
      </c>
      <c r="D66" s="10">
        <v>32372</v>
      </c>
      <c r="E66" s="10">
        <v>-36601</v>
      </c>
      <c r="F66" s="10">
        <v>656165</v>
      </c>
      <c r="G66" s="10">
        <v>612711</v>
      </c>
      <c r="H66" s="10">
        <v>-1981</v>
      </c>
      <c r="I66" s="10">
        <v>41473</v>
      </c>
      <c r="J66" s="43">
        <v>6.3205138951330841</v>
      </c>
    </row>
    <row r="67" spans="1:10" ht="14.25" customHeight="1">
      <c r="A67" s="39">
        <v>2015</v>
      </c>
      <c r="B67" s="44">
        <v>190656</v>
      </c>
      <c r="C67" s="10">
        <v>494971</v>
      </c>
      <c r="D67" s="10">
        <v>34907</v>
      </c>
      <c r="E67" s="10">
        <v>-38362</v>
      </c>
      <c r="F67" s="10">
        <v>682172</v>
      </c>
      <c r="G67" s="10">
        <v>630215</v>
      </c>
      <c r="H67" s="10">
        <v>-2967</v>
      </c>
      <c r="I67" s="10">
        <v>48990</v>
      </c>
      <c r="J67" s="43">
        <v>7.1814732941252357</v>
      </c>
    </row>
    <row r="68" spans="1:10" ht="14.25" customHeight="1">
      <c r="A68" s="39">
        <v>2016</v>
      </c>
      <c r="B68" s="44">
        <v>197793</v>
      </c>
      <c r="C68" s="10">
        <v>505826</v>
      </c>
      <c r="D68" s="10">
        <v>38462</v>
      </c>
      <c r="E68" s="10">
        <v>-41490</v>
      </c>
      <c r="F68" s="10">
        <v>700591</v>
      </c>
      <c r="G68" s="10">
        <v>648265</v>
      </c>
      <c r="H68" s="10">
        <v>-3077</v>
      </c>
      <c r="I68" s="10">
        <v>49249</v>
      </c>
      <c r="J68" s="43">
        <v>7.0296364069763957</v>
      </c>
    </row>
    <row r="69" spans="1:10" ht="14.25" customHeight="1">
      <c r="A69" s="39">
        <v>2017</v>
      </c>
      <c r="B69" s="44">
        <v>205623</v>
      </c>
      <c r="C69" s="10">
        <v>526002</v>
      </c>
      <c r="D69" s="10">
        <v>41730</v>
      </c>
      <c r="E69" s="10">
        <v>-50402</v>
      </c>
      <c r="F69" s="10">
        <v>722953</v>
      </c>
      <c r="G69" s="10">
        <v>678102</v>
      </c>
      <c r="H69" s="10">
        <v>-3066</v>
      </c>
      <c r="I69" s="10">
        <v>41785</v>
      </c>
      <c r="J69" s="43">
        <v>5.7797671494550817</v>
      </c>
    </row>
    <row r="70" spans="1:10" ht="15">
      <c r="A70" s="39">
        <v>2018</v>
      </c>
      <c r="B70" s="44">
        <v>209613</v>
      </c>
      <c r="C70" s="10">
        <v>548166</v>
      </c>
      <c r="D70" s="10">
        <v>41979</v>
      </c>
      <c r="E70" s="10">
        <v>-56204</v>
      </c>
      <c r="F70" s="10">
        <v>743554</v>
      </c>
      <c r="G70" s="10">
        <v>699474</v>
      </c>
      <c r="H70" s="10">
        <v>-2831</v>
      </c>
      <c r="I70" s="10">
        <v>41249</v>
      </c>
      <c r="J70" s="43">
        <v>5.5475459751410119</v>
      </c>
    </row>
    <row r="71" spans="1:10" ht="15">
      <c r="A71" s="39">
        <v>2019</v>
      </c>
      <c r="B71" s="44">
        <v>212694</v>
      </c>
      <c r="C71" s="10">
        <v>581867</v>
      </c>
      <c r="D71" s="10">
        <v>46458</v>
      </c>
      <c r="E71" s="10">
        <v>-60107</v>
      </c>
      <c r="F71" s="10">
        <v>780912</v>
      </c>
      <c r="G71" s="10">
        <v>714535</v>
      </c>
      <c r="H71" s="10">
        <v>-2753</v>
      </c>
      <c r="I71" s="10">
        <v>63624</v>
      </c>
      <c r="J71" s="43">
        <v>8.1473968897903983</v>
      </c>
    </row>
    <row r="72" spans="1:10" ht="15">
      <c r="A72" s="39">
        <v>2020</v>
      </c>
      <c r="B72" s="44">
        <v>193422</v>
      </c>
      <c r="C72" s="10">
        <v>557979</v>
      </c>
      <c r="D72" s="10">
        <v>39138</v>
      </c>
      <c r="E72" s="10">
        <v>-24868</v>
      </c>
      <c r="F72" s="10">
        <v>765671</v>
      </c>
      <c r="G72" s="10">
        <v>627300</v>
      </c>
      <c r="H72" s="10">
        <v>-3828</v>
      </c>
      <c r="I72" s="10">
        <v>134543</v>
      </c>
      <c r="J72" s="43">
        <v>17.571907516413706</v>
      </c>
    </row>
    <row r="73" spans="1:10" ht="15">
      <c r="A73" s="39" t="s">
        <v>935</v>
      </c>
      <c r="B73" s="44">
        <v>206039</v>
      </c>
      <c r="C73" s="10">
        <v>588104</v>
      </c>
      <c r="D73" s="10">
        <v>39690</v>
      </c>
      <c r="E73" s="10">
        <v>-44515</v>
      </c>
      <c r="F73" s="10">
        <v>789318</v>
      </c>
      <c r="G73" s="10">
        <v>678755</v>
      </c>
      <c r="H73" s="10">
        <v>-2225</v>
      </c>
      <c r="I73" s="10">
        <v>108338</v>
      </c>
      <c r="J73" s="43">
        <v>13.725520005878492</v>
      </c>
    </row>
    <row r="74" spans="1:10" ht="15">
      <c r="A74" s="39" t="s">
        <v>934</v>
      </c>
      <c r="B74" s="44">
        <v>217857</v>
      </c>
      <c r="C74" s="10">
        <v>626370</v>
      </c>
      <c r="D74" s="10">
        <v>47636</v>
      </c>
      <c r="E74" s="10">
        <v>-74327</v>
      </c>
      <c r="F74" s="10">
        <v>817536</v>
      </c>
      <c r="G74" s="10">
        <v>756862</v>
      </c>
      <c r="H74" s="10">
        <v>-2217</v>
      </c>
      <c r="I74" s="10">
        <v>58457</v>
      </c>
      <c r="J74" s="43">
        <v>7.1503884844214811</v>
      </c>
    </row>
  </sheetData>
  <mergeCells count="1">
    <mergeCell ref="B2:J2"/>
  </mergeCells>
  <hyperlinks>
    <hyperlink ref="A1" location="'INDICE DE CUADROS'!A1" display="Índice"/>
  </hyperlinks>
  <pageMargins left="0.75" right="0.75" top="1" bottom="1" header="0" footer="0"/>
  <pageSetup paperSize="9" scale="63" orientation="portrait" horizontalDpi="96" verticalDpi="98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tabColor rgb="FFFFFF00"/>
    <pageSetUpPr fitToPage="1"/>
  </sheetPr>
  <dimension ref="A1:AM74"/>
  <sheetViews>
    <sheetView showGridLines="0" zoomScaleNormal="100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AO21" sqref="AO21"/>
    </sheetView>
  </sheetViews>
  <sheetFormatPr baseColWidth="10" defaultColWidth="11.42578125" defaultRowHeight="12.75"/>
  <cols>
    <col min="1" max="1" width="13" style="2" customWidth="1"/>
    <col min="2" max="2" width="13.5703125" style="2" customWidth="1"/>
    <col min="3" max="19" width="15.5703125" style="2" customWidth="1"/>
    <col min="20" max="20" width="14" style="2" customWidth="1"/>
    <col min="21" max="21" width="11.7109375" style="2" customWidth="1"/>
    <col min="22" max="39" width="15.5703125" style="2" customWidth="1"/>
    <col min="40" max="16384" width="11.42578125" style="12"/>
  </cols>
  <sheetData>
    <row r="1" spans="1:39" s="11" customFormat="1" ht="88.9" customHeight="1" thickTop="1" thickBot="1">
      <c r="A1" s="158" t="s">
        <v>135</v>
      </c>
      <c r="B1" s="802" t="s">
        <v>590</v>
      </c>
      <c r="C1" s="803"/>
      <c r="D1" s="803"/>
      <c r="E1" s="803"/>
      <c r="F1" s="803"/>
      <c r="G1" s="803"/>
      <c r="H1" s="803"/>
      <c r="I1" s="803"/>
      <c r="J1" s="803"/>
      <c r="K1" s="803"/>
      <c r="L1" s="803"/>
      <c r="M1" s="803"/>
      <c r="N1" s="803"/>
      <c r="O1" s="803"/>
      <c r="P1" s="803"/>
      <c r="Q1" s="803"/>
      <c r="R1" s="803"/>
      <c r="S1" s="804"/>
      <c r="T1" s="387"/>
      <c r="U1" s="805"/>
      <c r="V1" s="1106" t="s">
        <v>230</v>
      </c>
      <c r="W1" s="1107"/>
      <c r="X1" s="1107"/>
      <c r="Y1" s="1107"/>
      <c r="Z1" s="1107"/>
      <c r="AA1" s="1107"/>
      <c r="AB1" s="1107"/>
      <c r="AC1" s="1107"/>
      <c r="AD1" s="1107"/>
      <c r="AE1" s="1107"/>
      <c r="AF1" s="1107"/>
      <c r="AG1" s="1107"/>
      <c r="AH1" s="1107"/>
      <c r="AI1" s="1107"/>
      <c r="AJ1" s="1107"/>
      <c r="AK1" s="1107"/>
      <c r="AL1" s="1107"/>
      <c r="AM1" s="1108"/>
    </row>
    <row r="2" spans="1:39" s="11" customFormat="1" ht="37.15" customHeight="1" thickTop="1" thickBot="1">
      <c r="A2" s="1"/>
      <c r="B2" s="1106" t="s">
        <v>36</v>
      </c>
      <c r="C2" s="1107"/>
      <c r="D2" s="1107"/>
      <c r="E2" s="1107"/>
      <c r="F2" s="1107"/>
      <c r="G2" s="1107"/>
      <c r="H2" s="1107"/>
      <c r="I2" s="1107"/>
      <c r="J2" s="1107"/>
      <c r="K2" s="1107"/>
      <c r="L2" s="1107"/>
      <c r="M2" s="1107"/>
      <c r="N2" s="1107"/>
      <c r="O2" s="1107"/>
      <c r="P2" s="1107"/>
      <c r="Q2" s="1107"/>
      <c r="R2" s="1107"/>
      <c r="S2" s="1108"/>
      <c r="T2" s="387"/>
      <c r="U2" s="806"/>
      <c r="V2" s="1106" t="s">
        <v>158</v>
      </c>
      <c r="W2" s="1107"/>
      <c r="X2" s="1107"/>
      <c r="Y2" s="1107"/>
      <c r="Z2" s="1107"/>
      <c r="AA2" s="1107"/>
      <c r="AB2" s="1107"/>
      <c r="AC2" s="1107"/>
      <c r="AD2" s="1107"/>
      <c r="AE2" s="1107"/>
      <c r="AF2" s="1107"/>
      <c r="AG2" s="1107"/>
      <c r="AH2" s="1107"/>
      <c r="AI2" s="1107"/>
      <c r="AJ2" s="1107"/>
      <c r="AK2" s="1107"/>
      <c r="AL2" s="1107"/>
      <c r="AM2" s="1108"/>
    </row>
    <row r="3" spans="1:39" s="11" customFormat="1" ht="14.25" thickTop="1" thickBot="1">
      <c r="A3" s="1"/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1"/>
      <c r="T3" s="1"/>
      <c r="U3" s="1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1"/>
    </row>
    <row r="4" spans="1:39" s="11" customFormat="1" ht="42" customHeight="1" thickTop="1" thickBot="1">
      <c r="A4" s="1"/>
      <c r="B4" s="807" t="s">
        <v>620</v>
      </c>
      <c r="C4" s="808" t="s">
        <v>101</v>
      </c>
      <c r="D4" s="808" t="s">
        <v>189</v>
      </c>
      <c r="E4" s="808" t="s">
        <v>103</v>
      </c>
      <c r="F4" s="808" t="s">
        <v>191</v>
      </c>
      <c r="G4" s="808" t="s">
        <v>190</v>
      </c>
      <c r="H4" s="808" t="s">
        <v>105</v>
      </c>
      <c r="I4" s="809" t="s">
        <v>675</v>
      </c>
      <c r="J4" s="809" t="s">
        <v>44</v>
      </c>
      <c r="K4" s="809" t="s">
        <v>674</v>
      </c>
      <c r="L4" s="809" t="s">
        <v>622</v>
      </c>
      <c r="M4" s="809" t="s">
        <v>176</v>
      </c>
      <c r="N4" s="809" t="s">
        <v>109</v>
      </c>
      <c r="O4" s="809" t="s">
        <v>110</v>
      </c>
      <c r="P4" s="809" t="s">
        <v>112</v>
      </c>
      <c r="Q4" s="809" t="s">
        <v>192</v>
      </c>
      <c r="R4" s="809" t="s">
        <v>114</v>
      </c>
      <c r="S4" s="810" t="s">
        <v>673</v>
      </c>
      <c r="T4" s="693"/>
      <c r="U4" s="811"/>
      <c r="V4" s="807" t="s">
        <v>620</v>
      </c>
      <c r="W4" s="808" t="s">
        <v>101</v>
      </c>
      <c r="X4" s="808" t="s">
        <v>189</v>
      </c>
      <c r="Y4" s="808" t="s">
        <v>103</v>
      </c>
      <c r="Z4" s="808" t="s">
        <v>191</v>
      </c>
      <c r="AA4" s="808" t="s">
        <v>190</v>
      </c>
      <c r="AB4" s="808" t="s">
        <v>105</v>
      </c>
      <c r="AC4" s="809" t="s">
        <v>675</v>
      </c>
      <c r="AD4" s="809" t="s">
        <v>44</v>
      </c>
      <c r="AE4" s="809" t="s">
        <v>674</v>
      </c>
      <c r="AF4" s="809" t="s">
        <v>622</v>
      </c>
      <c r="AG4" s="809" t="s">
        <v>176</v>
      </c>
      <c r="AH4" s="809" t="s">
        <v>109</v>
      </c>
      <c r="AI4" s="809" t="s">
        <v>110</v>
      </c>
      <c r="AJ4" s="809" t="s">
        <v>112</v>
      </c>
      <c r="AK4" s="809" t="s">
        <v>192</v>
      </c>
      <c r="AL4" s="809" t="s">
        <v>114</v>
      </c>
      <c r="AM4" s="810" t="s">
        <v>673</v>
      </c>
    </row>
    <row r="5" spans="1:39" s="11" customFormat="1" ht="66.599999999999994" customHeight="1" thickTop="1" thickBot="1">
      <c r="A5" s="812"/>
      <c r="B5" s="813" t="s">
        <v>0</v>
      </c>
      <c r="C5" s="814" t="s">
        <v>531</v>
      </c>
      <c r="D5" s="814" t="s">
        <v>530</v>
      </c>
      <c r="E5" s="814" t="s">
        <v>532</v>
      </c>
      <c r="F5" s="814" t="s">
        <v>528</v>
      </c>
      <c r="G5" s="814" t="s">
        <v>529</v>
      </c>
      <c r="H5" s="814" t="s">
        <v>526</v>
      </c>
      <c r="I5" s="814" t="s">
        <v>106</v>
      </c>
      <c r="J5" s="814" t="s">
        <v>43</v>
      </c>
      <c r="K5" s="814" t="s">
        <v>107</v>
      </c>
      <c r="L5" s="814" t="s">
        <v>6</v>
      </c>
      <c r="M5" s="814" t="s">
        <v>7</v>
      </c>
      <c r="N5" s="814" t="s">
        <v>108</v>
      </c>
      <c r="O5" s="814" t="s">
        <v>8</v>
      </c>
      <c r="P5" s="814" t="s">
        <v>111</v>
      </c>
      <c r="Q5" s="814" t="s">
        <v>113</v>
      </c>
      <c r="R5" s="814" t="s">
        <v>527</v>
      </c>
      <c r="S5" s="815" t="s">
        <v>99</v>
      </c>
      <c r="T5" s="435" t="s">
        <v>602</v>
      </c>
      <c r="U5" s="190"/>
      <c r="V5" s="770" t="s">
        <v>0</v>
      </c>
      <c r="W5" s="771" t="s">
        <v>531</v>
      </c>
      <c r="X5" s="771" t="s">
        <v>530</v>
      </c>
      <c r="Y5" s="771" t="s">
        <v>532</v>
      </c>
      <c r="Z5" s="771" t="s">
        <v>528</v>
      </c>
      <c r="AA5" s="771" t="s">
        <v>529</v>
      </c>
      <c r="AB5" s="771" t="s">
        <v>526</v>
      </c>
      <c r="AC5" s="771" t="s">
        <v>106</v>
      </c>
      <c r="AD5" s="771" t="s">
        <v>43</v>
      </c>
      <c r="AE5" s="771" t="s">
        <v>107</v>
      </c>
      <c r="AF5" s="771" t="s">
        <v>6</v>
      </c>
      <c r="AG5" s="771" t="s">
        <v>7</v>
      </c>
      <c r="AH5" s="771" t="s">
        <v>108</v>
      </c>
      <c r="AI5" s="771" t="s">
        <v>8</v>
      </c>
      <c r="AJ5" s="771" t="s">
        <v>111</v>
      </c>
      <c r="AK5" s="771" t="s">
        <v>113</v>
      </c>
      <c r="AL5" s="771" t="s">
        <v>527</v>
      </c>
      <c r="AM5" s="816" t="s">
        <v>99</v>
      </c>
    </row>
    <row r="6" spans="1:39" s="11" customFormat="1" ht="14.25" customHeight="1" thickTop="1">
      <c r="A6" s="39">
        <v>1954</v>
      </c>
      <c r="B6" s="721">
        <v>2472.6066296374611</v>
      </c>
      <c r="C6" s="503"/>
      <c r="D6" s="503"/>
      <c r="E6" s="503"/>
      <c r="F6" s="503"/>
      <c r="G6" s="503"/>
      <c r="H6" s="503"/>
      <c r="I6" s="503"/>
      <c r="J6" s="503">
        <v>328.01346780368857</v>
      </c>
      <c r="K6" s="503"/>
      <c r="L6" s="503">
        <v>1730.9021161774194</v>
      </c>
      <c r="M6" s="503">
        <v>212.83398758538249</v>
      </c>
      <c r="N6" s="503"/>
      <c r="O6" s="503">
        <v>551.11829844914575</v>
      </c>
      <c r="P6" s="503"/>
      <c r="Q6" s="503"/>
      <c r="R6" s="503"/>
      <c r="S6" s="720"/>
      <c r="T6" s="817"/>
      <c r="U6" s="39">
        <v>1954</v>
      </c>
      <c r="V6" s="721">
        <v>100</v>
      </c>
      <c r="W6" s="503"/>
      <c r="X6" s="503"/>
      <c r="Y6" s="503"/>
      <c r="Z6" s="503"/>
      <c r="AA6" s="503"/>
      <c r="AB6" s="503"/>
      <c r="AC6" s="503"/>
      <c r="AD6" s="503">
        <v>13.265897772496977</v>
      </c>
      <c r="AE6" s="503"/>
      <c r="AF6" s="503">
        <v>70.003133350459706</v>
      </c>
      <c r="AG6" s="503">
        <v>8.6076768149970011</v>
      </c>
      <c r="AH6" s="503"/>
      <c r="AI6" s="503">
        <v>22.2889598306202</v>
      </c>
      <c r="AJ6" s="503"/>
      <c r="AK6" s="503"/>
      <c r="AL6" s="503"/>
      <c r="AM6" s="720"/>
    </row>
    <row r="7" spans="1:39" s="11" customFormat="1" ht="14.25" customHeight="1">
      <c r="A7" s="39">
        <v>1955</v>
      </c>
      <c r="B7" s="44">
        <v>2759.2966098429515</v>
      </c>
      <c r="C7" s="10"/>
      <c r="D7" s="10"/>
      <c r="E7" s="10"/>
      <c r="F7" s="10"/>
      <c r="G7" s="10"/>
      <c r="H7" s="10"/>
      <c r="I7" s="10"/>
      <c r="J7" s="10">
        <v>360.17639690156454</v>
      </c>
      <c r="K7" s="10"/>
      <c r="L7" s="10">
        <v>1941.4095436049442</v>
      </c>
      <c r="M7" s="10">
        <v>239.56580576197217</v>
      </c>
      <c r="N7" s="10"/>
      <c r="O7" s="10">
        <v>636.08569031576053</v>
      </c>
      <c r="P7" s="10"/>
      <c r="Q7" s="10"/>
      <c r="R7" s="10"/>
      <c r="S7" s="43"/>
      <c r="T7" s="543"/>
      <c r="U7" s="39">
        <v>1955</v>
      </c>
      <c r="V7" s="44">
        <v>99.999999999999986</v>
      </c>
      <c r="W7" s="10"/>
      <c r="X7" s="10"/>
      <c r="Y7" s="10"/>
      <c r="Z7" s="10"/>
      <c r="AA7" s="10"/>
      <c r="AB7" s="10"/>
      <c r="AC7" s="10"/>
      <c r="AD7" s="10">
        <v>13.053196079636555</v>
      </c>
      <c r="AE7" s="10"/>
      <c r="AF7" s="10">
        <v>70.358856553498313</v>
      </c>
      <c r="AG7" s="10">
        <v>8.6821331533331367</v>
      </c>
      <c r="AH7" s="10"/>
      <c r="AI7" s="10">
        <v>23.052457936081183</v>
      </c>
      <c r="AJ7" s="10"/>
      <c r="AK7" s="10"/>
      <c r="AL7" s="10"/>
      <c r="AM7" s="43"/>
    </row>
    <row r="8" spans="1:39" s="11" customFormat="1" ht="14.25" customHeight="1">
      <c r="A8" s="39">
        <v>1956</v>
      </c>
      <c r="B8" s="44">
        <v>3169.8193319626484</v>
      </c>
      <c r="C8" s="10"/>
      <c r="D8" s="10"/>
      <c r="E8" s="10"/>
      <c r="F8" s="10"/>
      <c r="G8" s="10"/>
      <c r="H8" s="10"/>
      <c r="I8" s="10"/>
      <c r="J8" s="10">
        <v>401.17847066867336</v>
      </c>
      <c r="K8" s="10"/>
      <c r="L8" s="10">
        <v>2187.162061498826</v>
      </c>
      <c r="M8" s="10">
        <v>281.78213700682267</v>
      </c>
      <c r="N8" s="10"/>
      <c r="O8" s="10">
        <v>782.37852779698244</v>
      </c>
      <c r="P8" s="10"/>
      <c r="Q8" s="10"/>
      <c r="R8" s="10"/>
      <c r="S8" s="43"/>
      <c r="T8" s="543"/>
      <c r="U8" s="39">
        <v>1956</v>
      </c>
      <c r="V8" s="44">
        <v>100</v>
      </c>
      <c r="W8" s="10"/>
      <c r="X8" s="10"/>
      <c r="Y8" s="10"/>
      <c r="Z8" s="10"/>
      <c r="AA8" s="10"/>
      <c r="AB8" s="10"/>
      <c r="AC8" s="10"/>
      <c r="AD8" s="10">
        <v>12.656193576189617</v>
      </c>
      <c r="AE8" s="10"/>
      <c r="AF8" s="10">
        <v>68.999581125798954</v>
      </c>
      <c r="AG8" s="10">
        <v>8.8895330457951491</v>
      </c>
      <c r="AH8" s="10"/>
      <c r="AI8" s="10">
        <v>24.682117365741448</v>
      </c>
      <c r="AJ8" s="10"/>
      <c r="AK8" s="10"/>
      <c r="AL8" s="10"/>
      <c r="AM8" s="43"/>
    </row>
    <row r="9" spans="1:39" s="11" customFormat="1" ht="14.25" customHeight="1">
      <c r="A9" s="39">
        <v>1957</v>
      </c>
      <c r="B9" s="44">
        <v>3716.3693544937596</v>
      </c>
      <c r="C9" s="10"/>
      <c r="D9" s="10"/>
      <c r="E9" s="10"/>
      <c r="F9" s="10"/>
      <c r="G9" s="10"/>
      <c r="H9" s="10"/>
      <c r="I9" s="10"/>
      <c r="J9" s="10">
        <v>482.76200197718055</v>
      </c>
      <c r="K9" s="10"/>
      <c r="L9" s="10">
        <v>2486.4794216800969</v>
      </c>
      <c r="M9" s="10">
        <v>337.90913191523288</v>
      </c>
      <c r="N9" s="10"/>
      <c r="O9" s="10">
        <v>966.73178849392536</v>
      </c>
      <c r="P9" s="10"/>
      <c r="Q9" s="10"/>
      <c r="R9" s="10"/>
      <c r="S9" s="43"/>
      <c r="T9" s="543"/>
      <c r="U9" s="39">
        <v>1957</v>
      </c>
      <c r="V9" s="44">
        <v>100</v>
      </c>
      <c r="W9" s="10"/>
      <c r="X9" s="10"/>
      <c r="Y9" s="10"/>
      <c r="Z9" s="10"/>
      <c r="AA9" s="10"/>
      <c r="AB9" s="10"/>
      <c r="AC9" s="10"/>
      <c r="AD9" s="10">
        <v>12.990151298966945</v>
      </c>
      <c r="AE9" s="10"/>
      <c r="AF9" s="10">
        <v>66.906143725286498</v>
      </c>
      <c r="AG9" s="10">
        <v>9.0924528668454307</v>
      </c>
      <c r="AH9" s="10"/>
      <c r="AI9" s="10">
        <v>26.012801642683137</v>
      </c>
      <c r="AJ9" s="10"/>
      <c r="AK9" s="10"/>
      <c r="AL9" s="10"/>
      <c r="AM9" s="43"/>
    </row>
    <row r="10" spans="1:39" s="11" customFormat="1" ht="14.25" customHeight="1">
      <c r="A10" s="39">
        <v>1958</v>
      </c>
      <c r="B10" s="44">
        <v>4272.7142355661044</v>
      </c>
      <c r="C10" s="10"/>
      <c r="D10" s="10"/>
      <c r="E10" s="10"/>
      <c r="F10" s="10"/>
      <c r="G10" s="10"/>
      <c r="H10" s="10"/>
      <c r="I10" s="10"/>
      <c r="J10" s="10">
        <v>553.35551241438543</v>
      </c>
      <c r="K10" s="10"/>
      <c r="L10" s="10">
        <v>2905.5213147751119</v>
      </c>
      <c r="M10" s="10">
        <v>327.62485180377956</v>
      </c>
      <c r="N10" s="10"/>
      <c r="O10" s="10">
        <v>1135.6479707798769</v>
      </c>
      <c r="P10" s="10"/>
      <c r="Q10" s="10"/>
      <c r="R10" s="10"/>
      <c r="S10" s="43"/>
      <c r="T10" s="543"/>
      <c r="U10" s="39">
        <v>1958</v>
      </c>
      <c r="V10" s="44">
        <v>100</v>
      </c>
      <c r="W10" s="10"/>
      <c r="X10" s="10"/>
      <c r="Y10" s="10"/>
      <c r="Z10" s="10"/>
      <c r="AA10" s="10"/>
      <c r="AB10" s="10"/>
      <c r="AC10" s="10"/>
      <c r="AD10" s="10">
        <v>12.950913211284998</v>
      </c>
      <c r="AE10" s="10"/>
      <c r="AF10" s="10">
        <v>68.001770176660344</v>
      </c>
      <c r="AG10" s="10">
        <v>7.6678390770117018</v>
      </c>
      <c r="AH10" s="10"/>
      <c r="AI10" s="10">
        <v>26.579076160224687</v>
      </c>
      <c r="AJ10" s="10"/>
      <c r="AK10" s="10"/>
      <c r="AL10" s="10"/>
      <c r="AM10" s="43"/>
    </row>
    <row r="11" spans="1:39" s="11" customFormat="1" ht="14.25" customHeight="1">
      <c r="A11" s="39">
        <v>1959</v>
      </c>
      <c r="B11" s="44">
        <v>4431.1942977749022</v>
      </c>
      <c r="C11" s="10"/>
      <c r="D11" s="10"/>
      <c r="E11" s="10"/>
      <c r="F11" s="10"/>
      <c r="G11" s="10"/>
      <c r="H11" s="10"/>
      <c r="I11" s="10"/>
      <c r="J11" s="10">
        <v>597.77237116178844</v>
      </c>
      <c r="K11" s="10"/>
      <c r="L11" s="10">
        <v>3233.4821492692267</v>
      </c>
      <c r="M11" s="10">
        <v>376.63377424656795</v>
      </c>
      <c r="N11" s="10"/>
      <c r="O11" s="10">
        <v>900.47367421133345</v>
      </c>
      <c r="P11" s="10"/>
      <c r="Q11" s="10"/>
      <c r="R11" s="10"/>
      <c r="S11" s="43"/>
      <c r="T11" s="543"/>
      <c r="U11" s="39">
        <v>1959</v>
      </c>
      <c r="V11" s="44">
        <v>100</v>
      </c>
      <c r="W11" s="10"/>
      <c r="X11" s="10"/>
      <c r="Y11" s="10"/>
      <c r="Z11" s="10"/>
      <c r="AA11" s="10"/>
      <c r="AB11" s="10"/>
      <c r="AC11" s="10"/>
      <c r="AD11" s="10">
        <v>13.490096145455782</v>
      </c>
      <c r="AE11" s="10"/>
      <c r="AF11" s="10">
        <v>72.970895248102764</v>
      </c>
      <c r="AG11" s="10">
        <v>8.4995996324442906</v>
      </c>
      <c r="AH11" s="10"/>
      <c r="AI11" s="10">
        <v>20.321241040220261</v>
      </c>
      <c r="AJ11" s="10"/>
      <c r="AK11" s="10"/>
      <c r="AL11" s="10"/>
      <c r="AM11" s="43"/>
    </row>
    <row r="12" spans="1:39" s="11" customFormat="1" ht="14.25" customHeight="1">
      <c r="A12" s="39">
        <v>1960</v>
      </c>
      <c r="B12" s="44">
        <v>4558.1478245155749</v>
      </c>
      <c r="C12" s="10"/>
      <c r="D12" s="10"/>
      <c r="E12" s="10"/>
      <c r="F12" s="10"/>
      <c r="G12" s="10"/>
      <c r="H12" s="10"/>
      <c r="I12" s="10"/>
      <c r="J12" s="10">
        <v>615.85126846733965</v>
      </c>
      <c r="K12" s="10"/>
      <c r="L12" s="10">
        <v>3183.8900307648573</v>
      </c>
      <c r="M12" s="10">
        <v>396.42278283531539</v>
      </c>
      <c r="N12" s="10"/>
      <c r="O12" s="10">
        <v>933.61357861687532</v>
      </c>
      <c r="P12" s="10"/>
      <c r="Q12" s="10"/>
      <c r="R12" s="10"/>
      <c r="S12" s="43"/>
      <c r="T12" s="543"/>
      <c r="U12" s="39">
        <v>1960</v>
      </c>
      <c r="V12" s="44">
        <v>100</v>
      </c>
      <c r="W12" s="10"/>
      <c r="X12" s="10"/>
      <c r="Y12" s="10"/>
      <c r="Z12" s="10"/>
      <c r="AA12" s="10"/>
      <c r="AB12" s="10"/>
      <c r="AC12" s="10"/>
      <c r="AD12" s="10">
        <v>13.510998154887405</v>
      </c>
      <c r="AE12" s="10"/>
      <c r="AF12" s="10">
        <v>69.850521600914306</v>
      </c>
      <c r="AG12" s="10">
        <v>8.6970146229833141</v>
      </c>
      <c r="AH12" s="10"/>
      <c r="AI12" s="10">
        <v>20.482301464544904</v>
      </c>
      <c r="AJ12" s="10"/>
      <c r="AK12" s="10"/>
      <c r="AL12" s="10"/>
      <c r="AM12" s="43"/>
    </row>
    <row r="13" spans="1:39" s="11" customFormat="1" ht="14.25" customHeight="1">
      <c r="A13" s="39">
        <v>1961</v>
      </c>
      <c r="B13" s="44">
        <v>5191.14064953057</v>
      </c>
      <c r="C13" s="10"/>
      <c r="D13" s="10"/>
      <c r="E13" s="10"/>
      <c r="F13" s="10"/>
      <c r="G13" s="10"/>
      <c r="H13" s="10"/>
      <c r="I13" s="10"/>
      <c r="J13" s="10">
        <v>682.37755357792093</v>
      </c>
      <c r="K13" s="10"/>
      <c r="L13" s="10">
        <v>3527.5381749744301</v>
      </c>
      <c r="M13" s="10">
        <v>435.69363477831831</v>
      </c>
      <c r="N13" s="10"/>
      <c r="O13" s="10">
        <v>1285.8025059682057</v>
      </c>
      <c r="P13" s="10"/>
      <c r="Q13" s="10"/>
      <c r="R13" s="10"/>
      <c r="S13" s="43"/>
      <c r="T13" s="543"/>
      <c r="U13" s="39">
        <v>1961</v>
      </c>
      <c r="V13" s="44">
        <v>100</v>
      </c>
      <c r="W13" s="10"/>
      <c r="X13" s="10"/>
      <c r="Y13" s="10"/>
      <c r="Z13" s="10"/>
      <c r="AA13" s="10"/>
      <c r="AB13" s="10"/>
      <c r="AC13" s="10"/>
      <c r="AD13" s="10">
        <v>13.145040746288153</v>
      </c>
      <c r="AE13" s="10"/>
      <c r="AF13" s="10">
        <v>67.953045643127041</v>
      </c>
      <c r="AG13" s="10">
        <v>8.393023117524617</v>
      </c>
      <c r="AH13" s="10"/>
      <c r="AI13" s="10">
        <v>24.769171031504985</v>
      </c>
      <c r="AJ13" s="10"/>
      <c r="AK13" s="10"/>
      <c r="AL13" s="10"/>
      <c r="AM13" s="43"/>
    </row>
    <row r="14" spans="1:39" ht="14.25" customHeight="1">
      <c r="A14" s="39">
        <v>1962</v>
      </c>
      <c r="B14" s="44">
        <v>5998.7380812259844</v>
      </c>
      <c r="C14" s="10"/>
      <c r="D14" s="10"/>
      <c r="E14" s="10"/>
      <c r="F14" s="10"/>
      <c r="G14" s="10"/>
      <c r="H14" s="10"/>
      <c r="I14" s="10"/>
      <c r="J14" s="10">
        <v>749.74354333241979</v>
      </c>
      <c r="K14" s="10"/>
      <c r="L14" s="10">
        <v>3981.7760291157711</v>
      </c>
      <c r="M14" s="10">
        <v>493.08222279445238</v>
      </c>
      <c r="N14" s="10"/>
      <c r="O14" s="10">
        <v>1677.5127142878443</v>
      </c>
      <c r="P14" s="10"/>
      <c r="Q14" s="10"/>
      <c r="R14" s="10"/>
      <c r="S14" s="43"/>
      <c r="T14" s="543"/>
      <c r="U14" s="39">
        <v>1962</v>
      </c>
      <c r="V14" s="44">
        <v>100</v>
      </c>
      <c r="W14" s="10"/>
      <c r="X14" s="10"/>
      <c r="Y14" s="10"/>
      <c r="Z14" s="10"/>
      <c r="AA14" s="10"/>
      <c r="AB14" s="10"/>
      <c r="AC14" s="10"/>
      <c r="AD14" s="10">
        <v>12.498354373545043</v>
      </c>
      <c r="AE14" s="10"/>
      <c r="AF14" s="10">
        <v>66.3768941934201</v>
      </c>
      <c r="AG14" s="10">
        <v>8.2197658260431883</v>
      </c>
      <c r="AH14" s="10"/>
      <c r="AI14" s="10">
        <v>27.964426710642531</v>
      </c>
      <c r="AJ14" s="10"/>
      <c r="AK14" s="10"/>
      <c r="AL14" s="10"/>
      <c r="AM14" s="43"/>
    </row>
    <row r="15" spans="1:39" ht="14.25" customHeight="1">
      <c r="A15" s="39">
        <v>1963</v>
      </c>
      <c r="B15" s="44">
        <v>7080.4219282418344</v>
      </c>
      <c r="C15" s="10"/>
      <c r="D15" s="10"/>
      <c r="E15" s="10"/>
      <c r="F15" s="10"/>
      <c r="G15" s="10"/>
      <c r="H15" s="10"/>
      <c r="I15" s="10"/>
      <c r="J15" s="10">
        <v>832.81861601683977</v>
      </c>
      <c r="K15" s="10"/>
      <c r="L15" s="10">
        <v>4769.2686516346403</v>
      </c>
      <c r="M15" s="10">
        <v>603.7999123768891</v>
      </c>
      <c r="N15" s="10"/>
      <c r="O15" s="10">
        <v>1973.8734167170419</v>
      </c>
      <c r="P15" s="10"/>
      <c r="Q15" s="10"/>
      <c r="R15" s="10"/>
      <c r="S15" s="43"/>
      <c r="T15" s="436"/>
      <c r="U15" s="39">
        <v>1963</v>
      </c>
      <c r="V15" s="44">
        <v>100.00000000000001</v>
      </c>
      <c r="W15" s="10"/>
      <c r="X15" s="10"/>
      <c r="Y15" s="10"/>
      <c r="Z15" s="10"/>
      <c r="AA15" s="10"/>
      <c r="AB15" s="10"/>
      <c r="AC15" s="10"/>
      <c r="AD15" s="10">
        <v>11.762273837028806</v>
      </c>
      <c r="AE15" s="10"/>
      <c r="AF15" s="10">
        <v>67.358537386188161</v>
      </c>
      <c r="AG15" s="10">
        <v>8.5277391445910755</v>
      </c>
      <c r="AH15" s="10"/>
      <c r="AI15" s="10">
        <v>27.877906666039348</v>
      </c>
      <c r="AJ15" s="10"/>
      <c r="AK15" s="10"/>
      <c r="AL15" s="10"/>
      <c r="AM15" s="43"/>
    </row>
    <row r="16" spans="1:39" ht="14.25" customHeight="1" thickBot="1">
      <c r="A16" s="39">
        <v>1964</v>
      </c>
      <c r="B16" s="723">
        <v>7993.6135010232701</v>
      </c>
      <c r="C16" s="702">
        <v>16.533842991597851</v>
      </c>
      <c r="D16" s="702">
        <v>30.795860228625006</v>
      </c>
      <c r="E16" s="702">
        <v>-14.262017237027155</v>
      </c>
      <c r="F16" s="702">
        <v>119.74805572584231</v>
      </c>
      <c r="G16" s="702">
        <v>5.4938516461721534</v>
      </c>
      <c r="H16" s="702">
        <v>114.25420407967016</v>
      </c>
      <c r="I16" s="702">
        <v>8093.6056878659128</v>
      </c>
      <c r="J16" s="702">
        <v>960.3978435241869</v>
      </c>
      <c r="K16" s="702">
        <v>7133.2078443417258</v>
      </c>
      <c r="L16" s="702">
        <v>5367.01608091853</v>
      </c>
      <c r="M16" s="702">
        <v>666.43571905533236</v>
      </c>
      <c r="N16" s="702">
        <v>2060.1538878920505</v>
      </c>
      <c r="O16" s="702">
        <v>2201.2637097210049</v>
      </c>
      <c r="P16" s="702">
        <v>2.2910581419109781</v>
      </c>
      <c r="Q16" s="702">
        <v>0</v>
      </c>
      <c r="R16" s="702">
        <v>2.2910581419109781</v>
      </c>
      <c r="S16" s="724">
        <v>-138.81876368704343</v>
      </c>
      <c r="T16" s="818">
        <v>-1.7366209120477629</v>
      </c>
      <c r="U16" s="39">
        <v>1964</v>
      </c>
      <c r="V16" s="723">
        <v>100</v>
      </c>
      <c r="W16" s="702">
        <v>0.20683815885620863</v>
      </c>
      <c r="X16" s="702">
        <v>0.3852558073352283</v>
      </c>
      <c r="Y16" s="702">
        <v>-0.17841764847901967</v>
      </c>
      <c r="Z16" s="702">
        <v>1.4980466057123383</v>
      </c>
      <c r="AA16" s="702">
        <v>6.87280119994403E-2</v>
      </c>
      <c r="AB16" s="702">
        <v>1.429318593712898</v>
      </c>
      <c r="AC16" s="702">
        <v>101.25090094523388</v>
      </c>
      <c r="AD16" s="702">
        <v>12.01456441947369</v>
      </c>
      <c r="AE16" s="702">
        <v>89.23633652576018</v>
      </c>
      <c r="AF16" s="702">
        <v>67.141300742542697</v>
      </c>
      <c r="AG16" s="702">
        <v>8.3371020999454277</v>
      </c>
      <c r="AH16" s="702">
        <v>25.77249810274575</v>
      </c>
      <c r="AI16" s="702">
        <v>27.537780122083952</v>
      </c>
      <c r="AJ16" s="702">
        <v>2.8661107290435014E-2</v>
      </c>
      <c r="AK16" s="702">
        <v>0</v>
      </c>
      <c r="AL16" s="702">
        <v>2.8661107290435014E-2</v>
      </c>
      <c r="AM16" s="724">
        <v>-1.7366209120477629</v>
      </c>
    </row>
    <row r="17" spans="1:39" ht="14.25" customHeight="1">
      <c r="A17" s="39">
        <v>1965</v>
      </c>
      <c r="B17" s="44">
        <v>9272.5099277766112</v>
      </c>
      <c r="C17" s="10">
        <v>19.33215534960874</v>
      </c>
      <c r="D17" s="10">
        <v>43.828206700082937</v>
      </c>
      <c r="E17" s="10">
        <v>-24.496051350474197</v>
      </c>
      <c r="F17" s="10">
        <v>136.9592393590807</v>
      </c>
      <c r="G17" s="10">
        <v>6.9128412246222641</v>
      </c>
      <c r="H17" s="10">
        <v>130.04639813445843</v>
      </c>
      <c r="I17" s="10">
        <v>9378.0602745605956</v>
      </c>
      <c r="J17" s="10">
        <v>1103.1132849113433</v>
      </c>
      <c r="K17" s="10">
        <v>8274.9469896492519</v>
      </c>
      <c r="L17" s="10">
        <v>6281.0944686339162</v>
      </c>
      <c r="M17" s="10">
        <v>791.63280938481228</v>
      </c>
      <c r="N17" s="10">
        <v>2305.332996541867</v>
      </c>
      <c r="O17" s="10">
        <v>2697.5131380562643</v>
      </c>
      <c r="P17" s="10">
        <v>0</v>
      </c>
      <c r="Q17" s="10">
        <v>0</v>
      </c>
      <c r="R17" s="10">
        <v>0</v>
      </c>
      <c r="S17" s="43">
        <v>-392.18014151439729</v>
      </c>
      <c r="T17" s="543">
        <v>-4.2294928187629921</v>
      </c>
      <c r="U17" s="39">
        <v>1965</v>
      </c>
      <c r="V17" s="44">
        <v>100</v>
      </c>
      <c r="W17" s="10">
        <v>0.20848891508541376</v>
      </c>
      <c r="X17" s="10">
        <v>0.47266821002576365</v>
      </c>
      <c r="Y17" s="10">
        <v>-0.26417929494034986</v>
      </c>
      <c r="Z17" s="10">
        <v>1.4770460255729396</v>
      </c>
      <c r="AA17" s="10">
        <v>7.4551995937089763E-2</v>
      </c>
      <c r="AB17" s="10">
        <v>1.4024940296358499</v>
      </c>
      <c r="AC17" s="10">
        <v>101.1383147346955</v>
      </c>
      <c r="AD17" s="10">
        <v>11.896598585533688</v>
      </c>
      <c r="AE17" s="10">
        <v>89.241716149161817</v>
      </c>
      <c r="AF17" s="10">
        <v>67.738881031751191</v>
      </c>
      <c r="AG17" s="10">
        <v>8.5374166816840731</v>
      </c>
      <c r="AH17" s="10">
        <v>24.862017021260243</v>
      </c>
      <c r="AI17" s="10">
        <v>29.091509840023235</v>
      </c>
      <c r="AJ17" s="10">
        <v>0</v>
      </c>
      <c r="AK17" s="10">
        <v>0</v>
      </c>
      <c r="AL17" s="10">
        <v>0</v>
      </c>
      <c r="AM17" s="43">
        <v>-4.2294928187629921</v>
      </c>
    </row>
    <row r="18" spans="1:39" ht="14.25" customHeight="1">
      <c r="A18" s="39">
        <v>1966</v>
      </c>
      <c r="B18" s="44">
        <v>10756.844207310711</v>
      </c>
      <c r="C18" s="10">
        <v>9.9816090296058562</v>
      </c>
      <c r="D18" s="10">
        <v>53.881937182214855</v>
      </c>
      <c r="E18" s="10">
        <v>-43.900328152608999</v>
      </c>
      <c r="F18" s="10">
        <v>161.01114276441527</v>
      </c>
      <c r="G18" s="10">
        <v>6.9747454713737937</v>
      </c>
      <c r="H18" s="10">
        <v>154.03639729304149</v>
      </c>
      <c r="I18" s="10">
        <v>10866.980276451142</v>
      </c>
      <c r="J18" s="10">
        <v>1211.9280267791703</v>
      </c>
      <c r="K18" s="10">
        <v>9655.0522496719714</v>
      </c>
      <c r="L18" s="10">
        <v>7210.0875413217382</v>
      </c>
      <c r="M18" s="10">
        <v>952.79459599578377</v>
      </c>
      <c r="N18" s="10">
        <v>2704.0981391336204</v>
      </c>
      <c r="O18" s="10">
        <v>3143.8043631019577</v>
      </c>
      <c r="P18" s="10">
        <v>3.2815260899354515</v>
      </c>
      <c r="Q18" s="10">
        <v>0</v>
      </c>
      <c r="R18" s="10">
        <v>3.2815260899354515</v>
      </c>
      <c r="S18" s="43">
        <v>-436.4246978784019</v>
      </c>
      <c r="T18" s="543">
        <v>-4.0571815438378582</v>
      </c>
      <c r="U18" s="39">
        <v>1966</v>
      </c>
      <c r="V18" s="44">
        <v>100</v>
      </c>
      <c r="W18" s="10">
        <v>9.2793098396107859E-2</v>
      </c>
      <c r="X18" s="10">
        <v>0.50090840904430767</v>
      </c>
      <c r="Y18" s="10">
        <v>-0.40811531064819989</v>
      </c>
      <c r="Z18" s="10">
        <v>1.4968250879285461</v>
      </c>
      <c r="AA18" s="10">
        <v>6.4840071464765892E-2</v>
      </c>
      <c r="AB18" s="10">
        <v>1.4319850164637804</v>
      </c>
      <c r="AC18" s="10">
        <v>101.02386970581559</v>
      </c>
      <c r="AD18" s="10">
        <v>11.266575990340211</v>
      </c>
      <c r="AE18" s="10">
        <v>89.757293715475356</v>
      </c>
      <c r="AF18" s="10">
        <v>67.027907092133233</v>
      </c>
      <c r="AG18" s="10">
        <v>8.85756619351457</v>
      </c>
      <c r="AH18" s="10">
        <v>25.138396420167776</v>
      </c>
      <c r="AI18" s="10">
        <v>29.226084365573719</v>
      </c>
      <c r="AJ18" s="10">
        <v>3.0506401568084592E-2</v>
      </c>
      <c r="AK18" s="10">
        <v>0</v>
      </c>
      <c r="AL18" s="10">
        <v>3.0506401568084592E-2</v>
      </c>
      <c r="AM18" s="43">
        <v>-4.0571815438378582</v>
      </c>
    </row>
    <row r="19" spans="1:39" ht="14.25" customHeight="1">
      <c r="A19" s="39">
        <v>1967</v>
      </c>
      <c r="B19" s="44">
        <v>12181.002594087064</v>
      </c>
      <c r="C19" s="10">
        <v>12.491435577512531</v>
      </c>
      <c r="D19" s="10">
        <v>64.008390128977197</v>
      </c>
      <c r="E19" s="10">
        <v>-51.516954551464664</v>
      </c>
      <c r="F19" s="10">
        <v>175.43663529383483</v>
      </c>
      <c r="G19" s="10">
        <v>12.445157645474978</v>
      </c>
      <c r="H19" s="10">
        <v>162.99147764835985</v>
      </c>
      <c r="I19" s="10">
        <v>12292.477117183958</v>
      </c>
      <c r="J19" s="10">
        <v>1287.2159042411581</v>
      </c>
      <c r="K19" s="10">
        <v>11005.2612129428</v>
      </c>
      <c r="L19" s="10">
        <v>8126.2912141257993</v>
      </c>
      <c r="M19" s="10">
        <v>1172.2630440437536</v>
      </c>
      <c r="N19" s="10">
        <v>2993.9228590144057</v>
      </c>
      <c r="O19" s="10">
        <v>3343.0726789662872</v>
      </c>
      <c r="P19" s="10">
        <v>0.70198213792025776</v>
      </c>
      <c r="Q19" s="10">
        <v>0</v>
      </c>
      <c r="R19" s="10">
        <v>0.70198213792025776</v>
      </c>
      <c r="S19" s="43">
        <v>-348.4478378139612</v>
      </c>
      <c r="T19" s="543">
        <v>-2.8605842181094827</v>
      </c>
      <c r="U19" s="39">
        <v>1967</v>
      </c>
      <c r="V19" s="44">
        <v>100</v>
      </c>
      <c r="W19" s="10">
        <v>0.10254850108624194</v>
      </c>
      <c r="X19" s="10">
        <v>0.52547718986652481</v>
      </c>
      <c r="Y19" s="10">
        <v>-0.42292868878028284</v>
      </c>
      <c r="Z19" s="10">
        <v>1.4402479101268379</v>
      </c>
      <c r="AA19" s="10">
        <v>0.10216858217825306</v>
      </c>
      <c r="AB19" s="10">
        <v>1.3380793279485848</v>
      </c>
      <c r="AC19" s="10">
        <v>100.9151506391683</v>
      </c>
      <c r="AD19" s="10">
        <v>10.567405222177705</v>
      </c>
      <c r="AE19" s="10">
        <v>90.347745416990591</v>
      </c>
      <c r="AF19" s="10">
        <v>66.71282721892274</v>
      </c>
      <c r="AG19" s="10">
        <v>9.6236991576768638</v>
      </c>
      <c r="AH19" s="10">
        <v>24.578624262568702</v>
      </c>
      <c r="AI19" s="10">
        <v>27.444971406451312</v>
      </c>
      <c r="AJ19" s="10">
        <v>5.76292577312984E-3</v>
      </c>
      <c r="AK19" s="10">
        <v>0</v>
      </c>
      <c r="AL19" s="10">
        <v>5.76292577312984E-3</v>
      </c>
      <c r="AM19" s="43">
        <v>-2.8605842181094827</v>
      </c>
    </row>
    <row r="20" spans="1:39" ht="14.25" customHeight="1">
      <c r="A20" s="39">
        <v>1968</v>
      </c>
      <c r="B20" s="44">
        <v>13752.043061076061</v>
      </c>
      <c r="C20" s="10">
        <v>17.556164581154668</v>
      </c>
      <c r="D20" s="10">
        <v>82.568244924452785</v>
      </c>
      <c r="E20" s="10">
        <v>-65.012080343298123</v>
      </c>
      <c r="F20" s="10">
        <v>206.60512302717777</v>
      </c>
      <c r="G20" s="10">
        <v>17.032082026132006</v>
      </c>
      <c r="H20" s="10">
        <v>189.57304100104577</v>
      </c>
      <c r="I20" s="10">
        <v>13876.604021733809</v>
      </c>
      <c r="J20" s="10">
        <v>1540.1297687883171</v>
      </c>
      <c r="K20" s="10">
        <v>12336.474252945492</v>
      </c>
      <c r="L20" s="10">
        <v>9084.3397090495746</v>
      </c>
      <c r="M20" s="10">
        <v>1283.3537755922903</v>
      </c>
      <c r="N20" s="10">
        <v>3508.9105370919438</v>
      </c>
      <c r="O20" s="10">
        <v>3738.8543720633029</v>
      </c>
      <c r="P20" s="10">
        <v>2.5176397052636639</v>
      </c>
      <c r="Q20" s="10">
        <v>0</v>
      </c>
      <c r="R20" s="10">
        <v>2.5176397052636639</v>
      </c>
      <c r="S20" s="43">
        <v>-227.42619526609548</v>
      </c>
      <c r="T20" s="543">
        <v>-1.6537629663901008</v>
      </c>
      <c r="U20" s="39">
        <v>1968</v>
      </c>
      <c r="V20" s="44">
        <v>100</v>
      </c>
      <c r="W20" s="10">
        <v>0.1276622281008255</v>
      </c>
      <c r="X20" s="10">
        <v>0.60040711447562933</v>
      </c>
      <c r="Y20" s="10">
        <v>-0.47274488637480383</v>
      </c>
      <c r="Z20" s="10">
        <v>1.5023594829480664</v>
      </c>
      <c r="AA20" s="10">
        <v>0.12385128486355459</v>
      </c>
      <c r="AB20" s="10">
        <v>1.3785081980845117</v>
      </c>
      <c r="AC20" s="10">
        <v>100.90576331170971</v>
      </c>
      <c r="AD20" s="10">
        <v>11.199279713917694</v>
      </c>
      <c r="AE20" s="10">
        <v>89.706483597792015</v>
      </c>
      <c r="AF20" s="10">
        <v>66.058109829236884</v>
      </c>
      <c r="AG20" s="10">
        <v>9.3320953831558988</v>
      </c>
      <c r="AH20" s="10">
        <v>25.51555809931692</v>
      </c>
      <c r="AI20" s="10">
        <v>27.187628452428271</v>
      </c>
      <c r="AJ20" s="10">
        <v>1.8307386721247404E-2</v>
      </c>
      <c r="AK20" s="10">
        <v>0</v>
      </c>
      <c r="AL20" s="10">
        <v>1.8307386721247404E-2</v>
      </c>
      <c r="AM20" s="43">
        <v>-1.6537629663901008</v>
      </c>
    </row>
    <row r="21" spans="1:39" ht="14.25" customHeight="1">
      <c r="A21" s="39">
        <v>1969</v>
      </c>
      <c r="B21" s="44">
        <v>15746.146505093888</v>
      </c>
      <c r="C21" s="10">
        <v>20.07921339535778</v>
      </c>
      <c r="D21" s="10">
        <v>116.87221280636594</v>
      </c>
      <c r="E21" s="10">
        <v>-96.792999411008154</v>
      </c>
      <c r="F21" s="10">
        <v>251.66420251703872</v>
      </c>
      <c r="G21" s="10">
        <v>18.095272438786917</v>
      </c>
      <c r="H21" s="10">
        <v>233.56893007825181</v>
      </c>
      <c r="I21" s="10">
        <v>15882.922435761133</v>
      </c>
      <c r="J21" s="10">
        <v>1747.2438473673462</v>
      </c>
      <c r="K21" s="10">
        <v>14135.678588393786</v>
      </c>
      <c r="L21" s="10">
        <v>9990.234686413909</v>
      </c>
      <c r="M21" s="10">
        <v>1467.0303894416918</v>
      </c>
      <c r="N21" s="10">
        <v>4425.6573599055318</v>
      </c>
      <c r="O21" s="10">
        <v>4660.8764252530409</v>
      </c>
      <c r="P21" s="10">
        <v>0.24581395069296696</v>
      </c>
      <c r="Q21" s="10">
        <v>0</v>
      </c>
      <c r="R21" s="10">
        <v>0.24581395069296696</v>
      </c>
      <c r="S21" s="43">
        <v>-234.9732513968161</v>
      </c>
      <c r="T21" s="543">
        <v>-1.4922587651575712</v>
      </c>
      <c r="U21" s="39">
        <v>1969</v>
      </c>
      <c r="V21" s="44">
        <v>100</v>
      </c>
      <c r="W21" s="10">
        <v>0.12751826860535143</v>
      </c>
      <c r="X21" s="10">
        <v>0.74222739365823698</v>
      </c>
      <c r="Y21" s="10">
        <v>-0.61470912505288555</v>
      </c>
      <c r="Z21" s="10">
        <v>1.5982589926724307</v>
      </c>
      <c r="AA21" s="10">
        <v>0.11491873540572664</v>
      </c>
      <c r="AB21" s="10">
        <v>1.483340257266704</v>
      </c>
      <c r="AC21" s="10">
        <v>100.86863113221384</v>
      </c>
      <c r="AD21" s="10">
        <v>11.09632662697576</v>
      </c>
      <c r="AE21" s="10">
        <v>89.772304505238068</v>
      </c>
      <c r="AF21" s="10">
        <v>63.445584500195409</v>
      </c>
      <c r="AG21" s="10">
        <v>9.3167581602718261</v>
      </c>
      <c r="AH21" s="10">
        <v>28.106288471746588</v>
      </c>
      <c r="AI21" s="10">
        <v>29.600108342350588</v>
      </c>
      <c r="AJ21" s="10">
        <v>1.5611054464242792E-3</v>
      </c>
      <c r="AK21" s="10">
        <v>0</v>
      </c>
      <c r="AL21" s="10">
        <v>1.5611054464242792E-3</v>
      </c>
      <c r="AM21" s="43">
        <v>-1.4922587651575712</v>
      </c>
    </row>
    <row r="22" spans="1:39" ht="14.25" customHeight="1">
      <c r="A22" s="39">
        <v>1970</v>
      </c>
      <c r="B22" s="44">
        <v>17390.561884834529</v>
      </c>
      <c r="C22" s="10">
        <v>27.830466505595425</v>
      </c>
      <c r="D22" s="10">
        <v>130.50436935799885</v>
      </c>
      <c r="E22" s="10">
        <v>-102.67390285240343</v>
      </c>
      <c r="F22" s="10">
        <v>303.51171372591443</v>
      </c>
      <c r="G22" s="10">
        <v>20.676619427115266</v>
      </c>
      <c r="H22" s="10">
        <v>282.83509429879916</v>
      </c>
      <c r="I22" s="10">
        <v>17570.723076280927</v>
      </c>
      <c r="J22" s="10">
        <v>1958.6118185560827</v>
      </c>
      <c r="K22" s="10">
        <v>15612.111257724844</v>
      </c>
      <c r="L22" s="10">
        <v>11160.376190057355</v>
      </c>
      <c r="M22" s="10">
        <v>1687.1559671382179</v>
      </c>
      <c r="N22" s="10">
        <v>4723.190919085353</v>
      </c>
      <c r="O22" s="10">
        <v>4810.146626863122</v>
      </c>
      <c r="P22" s="10">
        <v>0.28247568906037768</v>
      </c>
      <c r="Q22" s="10">
        <v>0</v>
      </c>
      <c r="R22" s="10">
        <v>0.28247568906037768</v>
      </c>
      <c r="S22" s="43">
        <v>-86.673232088708644</v>
      </c>
      <c r="T22" s="543">
        <v>-0.49839236168839485</v>
      </c>
      <c r="U22" s="39">
        <v>1970</v>
      </c>
      <c r="V22" s="44">
        <v>100</v>
      </c>
      <c r="W22" s="10">
        <v>0.16003201443344411</v>
      </c>
      <c r="X22" s="10">
        <v>0.75043216097465737</v>
      </c>
      <c r="Y22" s="10">
        <v>-0.5904001465412132</v>
      </c>
      <c r="Z22" s="10">
        <v>1.7452668621972036</v>
      </c>
      <c r="AA22" s="10">
        <v>0.11889563755353039</v>
      </c>
      <c r="AB22" s="10">
        <v>1.626371224643673</v>
      </c>
      <c r="AC22" s="10">
        <v>101.03597107810246</v>
      </c>
      <c r="AD22" s="10">
        <v>11.262498771037949</v>
      </c>
      <c r="AE22" s="10">
        <v>89.773472307064523</v>
      </c>
      <c r="AF22" s="10">
        <v>64.174902823523951</v>
      </c>
      <c r="AG22" s="10">
        <v>9.7015609864193362</v>
      </c>
      <c r="AH22" s="10">
        <v>27.159507268159171</v>
      </c>
      <c r="AI22" s="10">
        <v>27.659523934403865</v>
      </c>
      <c r="AJ22" s="10">
        <v>1.6243045562933254E-3</v>
      </c>
      <c r="AK22" s="10">
        <v>0</v>
      </c>
      <c r="AL22" s="10">
        <v>1.6243045562933254E-3</v>
      </c>
      <c r="AM22" s="43">
        <v>-0.49839236168839485</v>
      </c>
    </row>
    <row r="23" spans="1:39" ht="14.25" customHeight="1">
      <c r="A23" s="39">
        <v>1971</v>
      </c>
      <c r="B23" s="44">
        <v>19626.545966796624</v>
      </c>
      <c r="C23" s="10">
        <v>52.941954250958609</v>
      </c>
      <c r="D23" s="10">
        <v>147.36456192227712</v>
      </c>
      <c r="E23" s="10">
        <v>-94.422607671318502</v>
      </c>
      <c r="F23" s="10">
        <v>364.67010445590375</v>
      </c>
      <c r="G23" s="10">
        <v>31.113194619739645</v>
      </c>
      <c r="H23" s="10">
        <v>333.5569098361641</v>
      </c>
      <c r="I23" s="10">
        <v>19865.680268961467</v>
      </c>
      <c r="J23" s="10">
        <v>2275.3057394419097</v>
      </c>
      <c r="K23" s="10">
        <v>17590.374529519559</v>
      </c>
      <c r="L23" s="10">
        <v>12653.655089066477</v>
      </c>
      <c r="M23" s="10">
        <v>1939.9416677760753</v>
      </c>
      <c r="N23" s="10">
        <v>5272.0835121189148</v>
      </c>
      <c r="O23" s="10">
        <v>5005.7102054464367</v>
      </c>
      <c r="P23" s="10">
        <v>0</v>
      </c>
      <c r="Q23" s="10">
        <v>0</v>
      </c>
      <c r="R23" s="10">
        <v>0</v>
      </c>
      <c r="S23" s="43">
        <v>266.37330667247807</v>
      </c>
      <c r="T23" s="543">
        <v>1.3572092976681549</v>
      </c>
      <c r="U23" s="39">
        <v>1971</v>
      </c>
      <c r="V23" s="44">
        <v>100</v>
      </c>
      <c r="W23" s="10">
        <v>0.26974667035413979</v>
      </c>
      <c r="X23" s="10">
        <v>0.75084307840810283</v>
      </c>
      <c r="Y23" s="10">
        <v>-0.48109640805396303</v>
      </c>
      <c r="Z23" s="10">
        <v>1.8580452468449493</v>
      </c>
      <c r="AA23" s="10">
        <v>0.15852608335860857</v>
      </c>
      <c r="AB23" s="10">
        <v>1.6995191634863407</v>
      </c>
      <c r="AC23" s="10">
        <v>101.21842275543236</v>
      </c>
      <c r="AD23" s="10">
        <v>11.593001352816627</v>
      </c>
      <c r="AE23" s="10">
        <v>89.625421402615743</v>
      </c>
      <c r="AF23" s="10">
        <v>64.472144566208456</v>
      </c>
      <c r="AG23" s="10">
        <v>9.8842744467518031</v>
      </c>
      <c r="AH23" s="10">
        <v>26.862003742472094</v>
      </c>
      <c r="AI23" s="10">
        <v>25.504794444803938</v>
      </c>
      <c r="AJ23" s="10">
        <v>0</v>
      </c>
      <c r="AK23" s="10">
        <v>0</v>
      </c>
      <c r="AL23" s="10">
        <v>0</v>
      </c>
      <c r="AM23" s="43">
        <v>1.3572092976681549</v>
      </c>
    </row>
    <row r="24" spans="1:39" ht="14.25" customHeight="1">
      <c r="A24" s="39">
        <v>1972</v>
      </c>
      <c r="B24" s="44">
        <v>23034.928370801783</v>
      </c>
      <c r="C24" s="10">
        <v>80.122125659610788</v>
      </c>
      <c r="D24" s="10">
        <v>178.53304965562006</v>
      </c>
      <c r="E24" s="10">
        <v>-98.410923996009274</v>
      </c>
      <c r="F24" s="10">
        <v>406.57326938564546</v>
      </c>
      <c r="G24" s="10">
        <v>43.487432836897334</v>
      </c>
      <c r="H24" s="10">
        <v>363.08583654874815</v>
      </c>
      <c r="I24" s="10">
        <v>23299.603283354521</v>
      </c>
      <c r="J24" s="10">
        <v>2522.1821320157792</v>
      </c>
      <c r="K24" s="10">
        <v>20777.421151338742</v>
      </c>
      <c r="L24" s="10">
        <v>14745.825740184322</v>
      </c>
      <c r="M24" s="10">
        <v>2249.0552267676135</v>
      </c>
      <c r="N24" s="10">
        <v>6304.7223164025854</v>
      </c>
      <c r="O24" s="10">
        <v>6152.4112183563202</v>
      </c>
      <c r="P24" s="10">
        <v>0</v>
      </c>
      <c r="Q24" s="10">
        <v>1.8336879304749198</v>
      </c>
      <c r="R24" s="10">
        <v>-1.8336879304749198</v>
      </c>
      <c r="S24" s="43">
        <v>150.47741011579029</v>
      </c>
      <c r="T24" s="543">
        <v>0.65325755606225311</v>
      </c>
      <c r="U24" s="39">
        <v>1972</v>
      </c>
      <c r="V24" s="44">
        <v>100</v>
      </c>
      <c r="W24" s="10">
        <v>0.34782884656663665</v>
      </c>
      <c r="X24" s="10">
        <v>0.77505363499164115</v>
      </c>
      <c r="Y24" s="10">
        <v>-0.42722478842500461</v>
      </c>
      <c r="Z24" s="10">
        <v>1.765029449368736</v>
      </c>
      <c r="AA24" s="10">
        <v>0.188789095137888</v>
      </c>
      <c r="AB24" s="10">
        <v>1.5762403542308481</v>
      </c>
      <c r="AC24" s="10">
        <v>101.14901556580585</v>
      </c>
      <c r="AD24" s="10">
        <v>10.949381267505061</v>
      </c>
      <c r="AE24" s="10">
        <v>90.199634298300779</v>
      </c>
      <c r="AF24" s="10">
        <v>64.015070951449459</v>
      </c>
      <c r="AG24" s="10">
        <v>9.7636736288636872</v>
      </c>
      <c r="AH24" s="10">
        <v>27.370270985492695</v>
      </c>
      <c r="AI24" s="10">
        <v>26.70905296217412</v>
      </c>
      <c r="AJ24" s="10">
        <v>0</v>
      </c>
      <c r="AK24" s="10">
        <v>7.9604672563220735E-3</v>
      </c>
      <c r="AL24" s="10">
        <v>-7.9604672563220735E-3</v>
      </c>
      <c r="AM24" s="43">
        <v>0.65325755606225311</v>
      </c>
    </row>
    <row r="25" spans="1:39" ht="14.25" customHeight="1">
      <c r="A25" s="39">
        <v>1973</v>
      </c>
      <c r="B25" s="44">
        <v>27769.620514865015</v>
      </c>
      <c r="C25" s="10">
        <v>135.91888740639237</v>
      </c>
      <c r="D25" s="10">
        <v>206.73554265382907</v>
      </c>
      <c r="E25" s="10">
        <v>-70.816655247436699</v>
      </c>
      <c r="F25" s="10">
        <v>540.75402978615989</v>
      </c>
      <c r="G25" s="10">
        <v>58.081208755544338</v>
      </c>
      <c r="H25" s="10">
        <v>482.67282103061552</v>
      </c>
      <c r="I25" s="10">
        <v>28181.476680648193</v>
      </c>
      <c r="J25" s="10">
        <v>2954.0849796372022</v>
      </c>
      <c r="K25" s="10">
        <v>25227.391701010991</v>
      </c>
      <c r="L25" s="10">
        <v>17689.509520753298</v>
      </c>
      <c r="M25" s="10">
        <v>2707.0241737254109</v>
      </c>
      <c r="N25" s="10">
        <v>7784.9429861694844</v>
      </c>
      <c r="O25" s="10">
        <v>7773.2761227114297</v>
      </c>
      <c r="P25" s="10">
        <v>0</v>
      </c>
      <c r="Q25" s="10">
        <v>1.0956450662916353</v>
      </c>
      <c r="R25" s="10">
        <v>-1.0956450662916353</v>
      </c>
      <c r="S25" s="43">
        <v>10.571218391763015</v>
      </c>
      <c r="T25" s="543">
        <v>3.8067565187303393E-2</v>
      </c>
      <c r="U25" s="39">
        <v>1973</v>
      </c>
      <c r="V25" s="44">
        <v>100</v>
      </c>
      <c r="W25" s="10">
        <v>0.48945172777436874</v>
      </c>
      <c r="X25" s="10">
        <v>0.74446657469864952</v>
      </c>
      <c r="Y25" s="10">
        <v>-0.25501484692428084</v>
      </c>
      <c r="Z25" s="10">
        <v>1.9472863501922739</v>
      </c>
      <c r="AA25" s="10">
        <v>0.20915377192300341</v>
      </c>
      <c r="AB25" s="10">
        <v>1.7381325782692705</v>
      </c>
      <c r="AC25" s="10">
        <v>101.48311773134498</v>
      </c>
      <c r="AD25" s="10">
        <v>10.637829847389838</v>
      </c>
      <c r="AE25" s="10">
        <v>90.845287883955152</v>
      </c>
      <c r="AF25" s="10">
        <v>63.700940786296101</v>
      </c>
      <c r="AG25" s="10">
        <v>9.7481496813265665</v>
      </c>
      <c r="AH25" s="10">
        <v>28.034027263722319</v>
      </c>
      <c r="AI25" s="10">
        <v>27.992014217660675</v>
      </c>
      <c r="AJ25" s="10">
        <v>0</v>
      </c>
      <c r="AK25" s="10">
        <v>3.9454808743430219E-3</v>
      </c>
      <c r="AL25" s="10">
        <v>-3.9454808743430219E-3</v>
      </c>
      <c r="AM25" s="43">
        <v>3.8067565187303393E-2</v>
      </c>
    </row>
    <row r="26" spans="1:39" ht="14.25" customHeight="1">
      <c r="A26" s="39">
        <v>1974</v>
      </c>
      <c r="B26" s="44">
        <v>34008.266924595555</v>
      </c>
      <c r="C26" s="10">
        <v>250.80235115935236</v>
      </c>
      <c r="D26" s="10">
        <v>256.6742394191819</v>
      </c>
      <c r="E26" s="10">
        <v>-5.8718882598295465</v>
      </c>
      <c r="F26" s="10">
        <v>507.0654982991357</v>
      </c>
      <c r="G26" s="10">
        <v>95.358383517844047</v>
      </c>
      <c r="H26" s="10">
        <v>411.70711478129164</v>
      </c>
      <c r="I26" s="10">
        <v>34414.102151117018</v>
      </c>
      <c r="J26" s="10">
        <v>3763.5241457425759</v>
      </c>
      <c r="K26" s="10">
        <v>30650.578005374442</v>
      </c>
      <c r="L26" s="10">
        <v>21731.723543945511</v>
      </c>
      <c r="M26" s="10">
        <v>3427.7679084230808</v>
      </c>
      <c r="N26" s="10">
        <v>9254.6106987484272</v>
      </c>
      <c r="O26" s="10">
        <v>10625.559100034618</v>
      </c>
      <c r="P26" s="10">
        <v>0</v>
      </c>
      <c r="Q26" s="10">
        <v>2.4677557005998101</v>
      </c>
      <c r="R26" s="10">
        <v>-2.4677557005998101</v>
      </c>
      <c r="S26" s="43">
        <v>-1373.4161569867902</v>
      </c>
      <c r="T26" s="543">
        <v>-4.0384773503218536</v>
      </c>
      <c r="U26" s="39">
        <v>1974</v>
      </c>
      <c r="V26" s="44">
        <v>100</v>
      </c>
      <c r="W26" s="10">
        <v>0.73747466083891022</v>
      </c>
      <c r="X26" s="10">
        <v>0.75474072227288136</v>
      </c>
      <c r="Y26" s="10">
        <v>-1.7266061433971112E-2</v>
      </c>
      <c r="Z26" s="10">
        <v>1.4910065820861174</v>
      </c>
      <c r="AA26" s="10">
        <v>0.28039765663236044</v>
      </c>
      <c r="AB26" s="10">
        <v>1.2106089254537566</v>
      </c>
      <c r="AC26" s="10">
        <v>101.19334286401978</v>
      </c>
      <c r="AD26" s="10">
        <v>11.066497902075419</v>
      </c>
      <c r="AE26" s="10">
        <v>90.126844961944371</v>
      </c>
      <c r="AF26" s="10">
        <v>63.901296682156513</v>
      </c>
      <c r="AG26" s="10">
        <v>10.079219608641806</v>
      </c>
      <c r="AH26" s="10">
        <v>27.21282657322147</v>
      </c>
      <c r="AI26" s="10">
        <v>31.244047582883361</v>
      </c>
      <c r="AJ26" s="10">
        <v>0</v>
      </c>
      <c r="AK26" s="10">
        <v>7.2563406599678061E-3</v>
      </c>
      <c r="AL26" s="10">
        <v>-7.2563406599678061E-3</v>
      </c>
      <c r="AM26" s="43">
        <v>-4.0384773503218536</v>
      </c>
    </row>
    <row r="27" spans="1:39" ht="14.25" customHeight="1">
      <c r="A27" s="39">
        <v>1975</v>
      </c>
      <c r="B27" s="44">
        <v>39929.019302178502</v>
      </c>
      <c r="C27" s="10">
        <v>213.00890699938697</v>
      </c>
      <c r="D27" s="10">
        <v>324.37584892959751</v>
      </c>
      <c r="E27" s="10">
        <v>-111.36694193021054</v>
      </c>
      <c r="F27" s="10">
        <v>541.27811234118258</v>
      </c>
      <c r="G27" s="10">
        <v>108.03913790823746</v>
      </c>
      <c r="H27" s="10">
        <v>433.2389744329451</v>
      </c>
      <c r="I27" s="10">
        <v>40250.891334681241</v>
      </c>
      <c r="J27" s="10">
        <v>4604.4984573308702</v>
      </c>
      <c r="K27" s="10">
        <v>35646.392877350372</v>
      </c>
      <c r="L27" s="10">
        <v>25570.936005264579</v>
      </c>
      <c r="M27" s="10">
        <v>4252.8340568744597</v>
      </c>
      <c r="N27" s="10">
        <v>10427.121272542201</v>
      </c>
      <c r="O27" s="10">
        <v>11804.459602790623</v>
      </c>
      <c r="P27" s="10">
        <v>0</v>
      </c>
      <c r="Q27" s="10">
        <v>4.1217410118639783</v>
      </c>
      <c r="R27" s="10">
        <v>-4.1217410118639783</v>
      </c>
      <c r="S27" s="43">
        <v>-1381.4600712602858</v>
      </c>
      <c r="T27" s="543">
        <v>-3.4597896352162949</v>
      </c>
      <c r="U27" s="39">
        <v>1975</v>
      </c>
      <c r="V27" s="44">
        <v>100</v>
      </c>
      <c r="W27" s="10">
        <v>0.53346891739904401</v>
      </c>
      <c r="X27" s="10">
        <v>0.81238120694815008</v>
      </c>
      <c r="Y27" s="10">
        <v>-0.27891228954910602</v>
      </c>
      <c r="Z27" s="10">
        <v>1.3556008181539554</v>
      </c>
      <c r="AA27" s="10">
        <v>0.27057799013446571</v>
      </c>
      <c r="AB27" s="10">
        <v>1.0850228280194898</v>
      </c>
      <c r="AC27" s="10">
        <v>100.80611053847039</v>
      </c>
      <c r="AD27" s="10">
        <v>11.531709362768275</v>
      </c>
      <c r="AE27" s="10">
        <v>89.274401175702124</v>
      </c>
      <c r="AF27" s="10">
        <v>64.04098185268839</v>
      </c>
      <c r="AG27" s="10">
        <v>10.650985501771208</v>
      </c>
      <c r="AH27" s="10">
        <v>26.114143184010793</v>
      </c>
      <c r="AI27" s="10">
        <v>29.56361014893892</v>
      </c>
      <c r="AJ27" s="10">
        <v>0</v>
      </c>
      <c r="AK27" s="10">
        <v>1.0322670288170835E-2</v>
      </c>
      <c r="AL27" s="10">
        <v>-1.0322670288170835E-2</v>
      </c>
      <c r="AM27" s="43">
        <v>-3.4597896352162949</v>
      </c>
    </row>
    <row r="28" spans="1:39" ht="14.25" customHeight="1">
      <c r="A28" s="39">
        <v>1976</v>
      </c>
      <c r="B28" s="44">
        <v>48050.688425537352</v>
      </c>
      <c r="C28" s="10">
        <v>177.48187948505284</v>
      </c>
      <c r="D28" s="10">
        <v>418.86156287187623</v>
      </c>
      <c r="E28" s="10">
        <v>-241.37968338682339</v>
      </c>
      <c r="F28" s="10">
        <v>653.29234430781435</v>
      </c>
      <c r="G28" s="10">
        <v>177.10504489560421</v>
      </c>
      <c r="H28" s="10">
        <v>476.18729941221011</v>
      </c>
      <c r="I28" s="10">
        <v>48285.496041562736</v>
      </c>
      <c r="J28" s="10">
        <v>5537.9623319473649</v>
      </c>
      <c r="K28" s="10">
        <v>42747.533709615367</v>
      </c>
      <c r="L28" s="10">
        <v>31437.715618514347</v>
      </c>
      <c r="M28" s="10">
        <v>5530.626645732259</v>
      </c>
      <c r="N28" s="10">
        <v>11317.153777316129</v>
      </c>
      <c r="O28" s="10">
        <v>13415.430918368418</v>
      </c>
      <c r="P28" s="10">
        <v>0</v>
      </c>
      <c r="Q28" s="10">
        <v>7.2415948457201935</v>
      </c>
      <c r="R28" s="10">
        <v>-7.2415948457201935</v>
      </c>
      <c r="S28" s="43">
        <v>-2105.5187358980093</v>
      </c>
      <c r="T28" s="543">
        <v>-4.3818700728104361</v>
      </c>
      <c r="U28" s="39">
        <v>1976</v>
      </c>
      <c r="V28" s="44">
        <v>99.999999999999986</v>
      </c>
      <c r="W28" s="10">
        <v>0.36936386407884864</v>
      </c>
      <c r="X28" s="10">
        <v>0.87170772489757953</v>
      </c>
      <c r="Y28" s="10">
        <v>-0.50234386081873084</v>
      </c>
      <c r="Z28" s="10">
        <v>1.359589978237671</v>
      </c>
      <c r="AA28" s="10">
        <v>0.36857962018600082</v>
      </c>
      <c r="AB28" s="10">
        <v>0.99101035805167015</v>
      </c>
      <c r="AC28" s="10">
        <v>100.48866649723293</v>
      </c>
      <c r="AD28" s="10">
        <v>11.525250757914472</v>
      </c>
      <c r="AE28" s="10">
        <v>88.963415739318449</v>
      </c>
      <c r="AF28" s="10">
        <v>65.426150277185712</v>
      </c>
      <c r="AG28" s="10">
        <v>11.509984199920252</v>
      </c>
      <c r="AH28" s="10">
        <v>23.552532020126971</v>
      </c>
      <c r="AI28" s="10">
        <v>27.919331351845024</v>
      </c>
      <c r="AJ28" s="10">
        <v>0</v>
      </c>
      <c r="AK28" s="10">
        <v>1.5070741092382612E-2</v>
      </c>
      <c r="AL28" s="10">
        <v>-1.5070741092382612E-2</v>
      </c>
      <c r="AM28" s="43">
        <v>-4.3818700728104361</v>
      </c>
    </row>
    <row r="29" spans="1:39" ht="14.25" customHeight="1">
      <c r="A29" s="39">
        <v>1977</v>
      </c>
      <c r="B29" s="44">
        <v>60968.839093171344</v>
      </c>
      <c r="C29" s="10">
        <v>195.39865132883776</v>
      </c>
      <c r="D29" s="10">
        <v>568.4997535850373</v>
      </c>
      <c r="E29" s="10">
        <v>-373.10110225619951</v>
      </c>
      <c r="F29" s="10">
        <v>783.2053177550996</v>
      </c>
      <c r="G29" s="10">
        <v>245.42749990984817</v>
      </c>
      <c r="H29" s="10">
        <v>537.77781784525143</v>
      </c>
      <c r="I29" s="10">
        <v>61133.515808760392</v>
      </c>
      <c r="J29" s="10">
        <v>7006.7640222497903</v>
      </c>
      <c r="K29" s="10">
        <v>54126.751786510606</v>
      </c>
      <c r="L29" s="10">
        <v>39666.908981430977</v>
      </c>
      <c r="M29" s="10">
        <v>7178.3428890606201</v>
      </c>
      <c r="N29" s="10">
        <v>14288.263938268796</v>
      </c>
      <c r="O29" s="10">
        <v>15721.723033714621</v>
      </c>
      <c r="P29" s="10">
        <v>6.3707283064680917E-2</v>
      </c>
      <c r="Q29" s="10">
        <v>7.4104792470520362</v>
      </c>
      <c r="R29" s="10">
        <v>-7.3467719639873552</v>
      </c>
      <c r="S29" s="43">
        <v>-1440.8058674098127</v>
      </c>
      <c r="T29" s="543">
        <v>-2.3631840278408487</v>
      </c>
      <c r="U29" s="39">
        <v>1977</v>
      </c>
      <c r="V29" s="44">
        <v>99.999999999999986</v>
      </c>
      <c r="W29" s="10">
        <v>0.32048937495797403</v>
      </c>
      <c r="X29" s="10">
        <v>0.93244313331317907</v>
      </c>
      <c r="Y29" s="10">
        <v>-0.61195375835520505</v>
      </c>
      <c r="Z29" s="10">
        <v>1.2845993615824323</v>
      </c>
      <c r="AA29" s="10">
        <v>0.40254579808349444</v>
      </c>
      <c r="AB29" s="10">
        <v>0.88205356349893793</v>
      </c>
      <c r="AC29" s="10">
        <v>100.27009980514373</v>
      </c>
      <c r="AD29" s="10">
        <v>11.49236909619059</v>
      </c>
      <c r="AE29" s="10">
        <v>88.777730708953143</v>
      </c>
      <c r="AF29" s="10">
        <v>65.060955024603331</v>
      </c>
      <c r="AG29" s="10">
        <v>11.773789686385241</v>
      </c>
      <c r="AH29" s="10">
        <v>23.435355094155163</v>
      </c>
      <c r="AI29" s="10">
        <v>25.786489077951774</v>
      </c>
      <c r="AJ29" s="10">
        <v>1.0449154684957136E-4</v>
      </c>
      <c r="AK29" s="10">
        <v>1.2154535591086936E-2</v>
      </c>
      <c r="AL29" s="10">
        <v>-1.2050044044237365E-2</v>
      </c>
      <c r="AM29" s="43">
        <v>-2.3631840278408487</v>
      </c>
    </row>
    <row r="30" spans="1:39" ht="14.25" customHeight="1">
      <c r="A30" s="39">
        <v>1978</v>
      </c>
      <c r="B30" s="44">
        <v>74624.686691396098</v>
      </c>
      <c r="C30" s="10">
        <v>332.32303198586425</v>
      </c>
      <c r="D30" s="10">
        <v>857.37081244816272</v>
      </c>
      <c r="E30" s="10">
        <v>-525.04778046229853</v>
      </c>
      <c r="F30" s="10">
        <v>942.77523349320256</v>
      </c>
      <c r="G30" s="10">
        <v>266.04341711442072</v>
      </c>
      <c r="H30" s="10">
        <v>676.73181637878179</v>
      </c>
      <c r="I30" s="10">
        <v>74776.370727312591</v>
      </c>
      <c r="J30" s="10">
        <v>8551.3899777723946</v>
      </c>
      <c r="K30" s="10">
        <v>66224.980749540191</v>
      </c>
      <c r="L30" s="10">
        <v>47885.04336043619</v>
      </c>
      <c r="M30" s="10">
        <v>9148.5657973289508</v>
      </c>
      <c r="N30" s="10">
        <v>17742.761569547452</v>
      </c>
      <c r="O30" s="10">
        <v>17559.9020038485</v>
      </c>
      <c r="P30" s="10">
        <v>0.10097003353647543</v>
      </c>
      <c r="Q30" s="10">
        <v>7.199523998413329</v>
      </c>
      <c r="R30" s="10">
        <v>-7.0985539648768539</v>
      </c>
      <c r="S30" s="43">
        <v>175.76101173407594</v>
      </c>
      <c r="T30" s="543">
        <v>0.23552663270925386</v>
      </c>
      <c r="U30" s="39">
        <v>1978</v>
      </c>
      <c r="V30" s="44">
        <v>100</v>
      </c>
      <c r="W30" s="10">
        <v>0.44532586563499721</v>
      </c>
      <c r="X30" s="10">
        <v>1.1489104349526387</v>
      </c>
      <c r="Y30" s="10">
        <v>-0.70358456931764146</v>
      </c>
      <c r="Z30" s="10">
        <v>1.2633557007642358</v>
      </c>
      <c r="AA30" s="10">
        <v>0.35650858839062222</v>
      </c>
      <c r="AB30" s="10">
        <v>0.90684711237361348</v>
      </c>
      <c r="AC30" s="10">
        <v>100.20326254305598</v>
      </c>
      <c r="AD30" s="10">
        <v>11.459197159695858</v>
      </c>
      <c r="AE30" s="10">
        <v>88.744065383360123</v>
      </c>
      <c r="AF30" s="10">
        <v>64.167831696849348</v>
      </c>
      <c r="AG30" s="10">
        <v>12.259436123547225</v>
      </c>
      <c r="AH30" s="10">
        <v>23.775994722659405</v>
      </c>
      <c r="AI30" s="10">
        <v>23.530955749892723</v>
      </c>
      <c r="AJ30" s="10">
        <v>1.3530379558446688E-4</v>
      </c>
      <c r="AK30" s="10">
        <v>9.6476438530138618E-3</v>
      </c>
      <c r="AL30" s="10">
        <v>-9.5123400574293956E-3</v>
      </c>
      <c r="AM30" s="43">
        <v>0.23552663270925386</v>
      </c>
    </row>
    <row r="31" spans="1:39" ht="14.25" customHeight="1">
      <c r="A31" s="39">
        <v>1979</v>
      </c>
      <c r="B31" s="44">
        <v>87295.487988853885</v>
      </c>
      <c r="C31" s="10">
        <v>547.58272931616841</v>
      </c>
      <c r="D31" s="10">
        <v>1017.6487204452297</v>
      </c>
      <c r="E31" s="10">
        <v>-470.06599112906133</v>
      </c>
      <c r="F31" s="10">
        <v>955.60744293390064</v>
      </c>
      <c r="G31" s="10">
        <v>349.01253711249745</v>
      </c>
      <c r="H31" s="10">
        <v>606.59490582140324</v>
      </c>
      <c r="I31" s="10">
        <v>87432.016903546231</v>
      </c>
      <c r="J31" s="10">
        <v>10432.768691996636</v>
      </c>
      <c r="K31" s="10">
        <v>76999.248211549595</v>
      </c>
      <c r="L31" s="10">
        <v>56405.300664433045</v>
      </c>
      <c r="M31" s="10">
        <v>11132.555620702426</v>
      </c>
      <c r="N31" s="10">
        <v>19894.160618410759</v>
      </c>
      <c r="O31" s="10">
        <v>20120.800925550437</v>
      </c>
      <c r="P31" s="10">
        <v>2.6871251186998908</v>
      </c>
      <c r="Q31" s="10">
        <v>7.0709074080751986</v>
      </c>
      <c r="R31" s="10">
        <v>-4.3837822893753078</v>
      </c>
      <c r="S31" s="43">
        <v>-231.02408942905336</v>
      </c>
      <c r="T31" s="543">
        <v>-0.26464608280619395</v>
      </c>
      <c r="U31" s="39">
        <v>1979</v>
      </c>
      <c r="V31" s="44">
        <v>100</v>
      </c>
      <c r="W31" s="10">
        <v>0.62727495078105888</v>
      </c>
      <c r="X31" s="10">
        <v>1.1657517975902325</v>
      </c>
      <c r="Y31" s="10">
        <v>-0.53847684680917363</v>
      </c>
      <c r="Z31" s="10">
        <v>1.0946813689338848</v>
      </c>
      <c r="AA31" s="10">
        <v>0.39980592943940041</v>
      </c>
      <c r="AB31" s="10">
        <v>0.69487543949448438</v>
      </c>
      <c r="AC31" s="10">
        <v>100.15639859268531</v>
      </c>
      <c r="AD31" s="10">
        <v>11.951097281601449</v>
      </c>
      <c r="AE31" s="10">
        <v>88.205301311083872</v>
      </c>
      <c r="AF31" s="10">
        <v>64.614222297073383</v>
      </c>
      <c r="AG31" s="10">
        <v>12.752727405709514</v>
      </c>
      <c r="AH31" s="10">
        <v>22.789448889902413</v>
      </c>
      <c r="AI31" s="10">
        <v>23.049073198513437</v>
      </c>
      <c r="AJ31" s="10">
        <v>3.0781947390488154E-3</v>
      </c>
      <c r="AK31" s="10">
        <v>8.099968934222615E-3</v>
      </c>
      <c r="AL31" s="10">
        <v>-5.0217741951737987E-3</v>
      </c>
      <c r="AM31" s="43">
        <v>-0.26464608280619395</v>
      </c>
    </row>
    <row r="32" spans="1:39" ht="14.25" customHeight="1">
      <c r="A32" s="39">
        <v>1980</v>
      </c>
      <c r="B32" s="44">
        <v>100301.78642027477</v>
      </c>
      <c r="C32" s="10">
        <v>762.99087663625551</v>
      </c>
      <c r="D32" s="10">
        <v>1510.1450843219982</v>
      </c>
      <c r="E32" s="10">
        <v>-747.15420768574268</v>
      </c>
      <c r="F32" s="10">
        <v>949.13634560600053</v>
      </c>
      <c r="G32" s="10">
        <v>209.75322442994002</v>
      </c>
      <c r="H32" s="10">
        <v>739.38312117606051</v>
      </c>
      <c r="I32" s="10">
        <v>100294.01533376508</v>
      </c>
      <c r="J32" s="10">
        <v>12477.722832578187</v>
      </c>
      <c r="K32" s="10">
        <v>87816.292501186894</v>
      </c>
      <c r="L32" s="10">
        <v>65537.148457277159</v>
      </c>
      <c r="M32" s="10">
        <v>13609.110996642619</v>
      </c>
      <c r="N32" s="10">
        <v>21147.755879845306</v>
      </c>
      <c r="O32" s="10">
        <v>24135.427141894896</v>
      </c>
      <c r="P32" s="10">
        <v>2.452129385885832</v>
      </c>
      <c r="Q32" s="10">
        <v>9.4959912492637599</v>
      </c>
      <c r="R32" s="10">
        <v>-7.043861863377928</v>
      </c>
      <c r="S32" s="43">
        <v>-2994.7151239129671</v>
      </c>
      <c r="T32" s="543">
        <v>-2.9857046726613654</v>
      </c>
      <c r="U32" s="39">
        <v>1980</v>
      </c>
      <c r="V32" s="44">
        <v>100</v>
      </c>
      <c r="W32" s="10">
        <v>0.76069520181748862</v>
      </c>
      <c r="X32" s="10">
        <v>1.5056013838022142</v>
      </c>
      <c r="Y32" s="10">
        <v>-0.74490618198472558</v>
      </c>
      <c r="Z32" s="10">
        <v>0.94628059925973995</v>
      </c>
      <c r="AA32" s="10">
        <v>0.2091221222631594</v>
      </c>
      <c r="AB32" s="10">
        <v>0.73715847699658055</v>
      </c>
      <c r="AC32" s="10">
        <v>99.992252295011852</v>
      </c>
      <c r="AD32" s="10">
        <v>12.440180058503893</v>
      </c>
      <c r="AE32" s="10">
        <v>87.552072236507954</v>
      </c>
      <c r="AF32" s="10">
        <v>65.339961326979548</v>
      </c>
      <c r="AG32" s="10">
        <v>13.568164119848324</v>
      </c>
      <c r="AH32" s="10">
        <v>21.084126848183981</v>
      </c>
      <c r="AI32" s="10">
        <v>24.062808852441549</v>
      </c>
      <c r="AJ32" s="10">
        <v>2.4447514579761902E-3</v>
      </c>
      <c r="AK32" s="10">
        <v>9.4674198617705398E-3</v>
      </c>
      <c r="AL32" s="10">
        <v>-7.0226684037943488E-3</v>
      </c>
      <c r="AM32" s="43">
        <v>-2.9857046726613654</v>
      </c>
    </row>
    <row r="33" spans="1:39" ht="14.25" customHeight="1">
      <c r="A33" s="39">
        <v>1981</v>
      </c>
      <c r="B33" s="44">
        <v>112534.40443139896</v>
      </c>
      <c r="C33" s="10">
        <v>1148.5882225668024</v>
      </c>
      <c r="D33" s="10">
        <v>2537.7074994290388</v>
      </c>
      <c r="E33" s="10">
        <v>-1389.1192768622363</v>
      </c>
      <c r="F33" s="10">
        <v>1119.9499957929154</v>
      </c>
      <c r="G33" s="10">
        <v>269.65009075282779</v>
      </c>
      <c r="H33" s="10">
        <v>850.29990504008765</v>
      </c>
      <c r="I33" s="10">
        <v>111995.5850595768</v>
      </c>
      <c r="J33" s="10">
        <v>14932.996136616346</v>
      </c>
      <c r="K33" s="10">
        <v>97062.588922960451</v>
      </c>
      <c r="L33" s="10">
        <v>74159.312306204607</v>
      </c>
      <c r="M33" s="10">
        <v>16346.611988585895</v>
      </c>
      <c r="N33" s="10">
        <v>21489.660764786298</v>
      </c>
      <c r="O33" s="10">
        <v>25191.115186940751</v>
      </c>
      <c r="P33" s="10">
        <v>3.5700119000396668</v>
      </c>
      <c r="Q33" s="10">
        <v>13.402569927758345</v>
      </c>
      <c r="R33" s="10">
        <v>-9.8325580277186777</v>
      </c>
      <c r="S33" s="43">
        <v>-3711.2869801821716</v>
      </c>
      <c r="T33" s="543">
        <v>-3.2979132016863115</v>
      </c>
      <c r="U33" s="39">
        <v>1981</v>
      </c>
      <c r="V33" s="44">
        <v>100</v>
      </c>
      <c r="W33" s="10">
        <v>1.020655175073133</v>
      </c>
      <c r="X33" s="10">
        <v>2.2550503663757575</v>
      </c>
      <c r="Y33" s="10">
        <v>-1.2343951913026245</v>
      </c>
      <c r="Z33" s="10">
        <v>0.99520675605977693</v>
      </c>
      <c r="AA33" s="10">
        <v>0.23961569096605176</v>
      </c>
      <c r="AB33" s="10">
        <v>0.7555910650937252</v>
      </c>
      <c r="AC33" s="10">
        <v>99.521195873791086</v>
      </c>
      <c r="AD33" s="10">
        <v>13.26971623661945</v>
      </c>
      <c r="AE33" s="10">
        <v>86.251479637171641</v>
      </c>
      <c r="AF33" s="10">
        <v>65.899235599022674</v>
      </c>
      <c r="AG33" s="10">
        <v>14.525879504299329</v>
      </c>
      <c r="AH33" s="10">
        <v>19.096080770469097</v>
      </c>
      <c r="AI33" s="10">
        <v>22.385256592615882</v>
      </c>
      <c r="AJ33" s="10">
        <v>3.1723737447919304E-3</v>
      </c>
      <c r="AK33" s="10">
        <v>1.1909753284319872E-2</v>
      </c>
      <c r="AL33" s="10">
        <v>-8.7373795395279414E-3</v>
      </c>
      <c r="AM33" s="43">
        <v>-3.2979132016863115</v>
      </c>
    </row>
    <row r="34" spans="1:39" ht="14.25" customHeight="1">
      <c r="A34" s="39">
        <v>1982</v>
      </c>
      <c r="B34" s="44">
        <v>129413.03956965175</v>
      </c>
      <c r="C34" s="10">
        <v>1271.9519671126177</v>
      </c>
      <c r="D34" s="10">
        <v>2941.7979878114747</v>
      </c>
      <c r="E34" s="10">
        <v>-1669.846020698857</v>
      </c>
      <c r="F34" s="10">
        <v>1293.0775425817076</v>
      </c>
      <c r="G34" s="10">
        <v>324.84704241943433</v>
      </c>
      <c r="H34" s="10">
        <v>968.2305001622733</v>
      </c>
      <c r="I34" s="10">
        <v>128711.42404911517</v>
      </c>
      <c r="J34" s="10">
        <v>17418.495115118621</v>
      </c>
      <c r="K34" s="10">
        <v>111292.92893399655</v>
      </c>
      <c r="L34" s="10">
        <v>84881.435718804903</v>
      </c>
      <c r="M34" s="10">
        <v>19030.415343910412</v>
      </c>
      <c r="N34" s="10">
        <v>24799.572986399857</v>
      </c>
      <c r="O34" s="10">
        <v>28830.186718147601</v>
      </c>
      <c r="P34" s="10">
        <v>1.3823278400826993</v>
      </c>
      <c r="Q34" s="10">
        <v>17.297128364165253</v>
      </c>
      <c r="R34" s="10">
        <v>-15.914800524082555</v>
      </c>
      <c r="S34" s="43">
        <v>-4046.5285322718269</v>
      </c>
      <c r="T34" s="543">
        <v>-3.1268321536439405</v>
      </c>
      <c r="U34" s="39">
        <v>1982</v>
      </c>
      <c r="V34" s="44">
        <v>100</v>
      </c>
      <c r="W34" s="10">
        <v>0.98286229219431698</v>
      </c>
      <c r="X34" s="10">
        <v>2.2731851423891185</v>
      </c>
      <c r="Y34" s="10">
        <v>-1.2903228501948016</v>
      </c>
      <c r="Z34" s="10">
        <v>0.99918643969857202</v>
      </c>
      <c r="AA34" s="10">
        <v>0.25101569633143306</v>
      </c>
      <c r="AB34" s="10">
        <v>0.74817074336713896</v>
      </c>
      <c r="AC34" s="10">
        <v>99.457847893172342</v>
      </c>
      <c r="AD34" s="10">
        <v>13.459613631703444</v>
      </c>
      <c r="AE34" s="10">
        <v>85.99823426146888</v>
      </c>
      <c r="AF34" s="10">
        <v>65.58955419103701</v>
      </c>
      <c r="AG34" s="10">
        <v>14.705176083641865</v>
      </c>
      <c r="AH34" s="10">
        <v>19.163117618493466</v>
      </c>
      <c r="AI34" s="10">
        <v>22.277652092879581</v>
      </c>
      <c r="AJ34" s="10">
        <v>1.0681518992826939E-3</v>
      </c>
      <c r="AK34" s="10">
        <v>1.3365831157111272E-2</v>
      </c>
      <c r="AL34" s="10">
        <v>-1.2297679257828579E-2</v>
      </c>
      <c r="AM34" s="43">
        <v>-3.1268321536439405</v>
      </c>
    </row>
    <row r="35" spans="1:39" ht="14.25" customHeight="1">
      <c r="A35" s="39">
        <v>1983</v>
      </c>
      <c r="B35" s="44">
        <v>147363.75157668718</v>
      </c>
      <c r="C35" s="10">
        <v>1167.5621747021985</v>
      </c>
      <c r="D35" s="10">
        <v>3145.5711418027959</v>
      </c>
      <c r="E35" s="10">
        <v>-1978.0089671005974</v>
      </c>
      <c r="F35" s="10">
        <v>1464.347961967954</v>
      </c>
      <c r="G35" s="10">
        <v>426.67652326517856</v>
      </c>
      <c r="H35" s="10">
        <v>1037.6714387027755</v>
      </c>
      <c r="I35" s="10">
        <v>146423.41404828939</v>
      </c>
      <c r="J35" s="10">
        <v>20401.494385383798</v>
      </c>
      <c r="K35" s="10">
        <v>126021.9196629056</v>
      </c>
      <c r="L35" s="10">
        <v>95796.146032383811</v>
      </c>
      <c r="M35" s="10">
        <v>22342.024944329169</v>
      </c>
      <c r="N35" s="10">
        <v>28285.243071576406</v>
      </c>
      <c r="O35" s="10">
        <v>31610.65713450954</v>
      </c>
      <c r="P35" s="10">
        <v>2.211724544132319</v>
      </c>
      <c r="Q35" s="10">
        <v>15.446011082663205</v>
      </c>
      <c r="R35" s="10">
        <v>-13.234286538530885</v>
      </c>
      <c r="S35" s="43">
        <v>-3338.6483494716649</v>
      </c>
      <c r="T35" s="543">
        <v>-2.2655831666542863</v>
      </c>
      <c r="U35" s="39">
        <v>1983</v>
      </c>
      <c r="V35" s="44">
        <v>100</v>
      </c>
      <c r="W35" s="10">
        <v>0.79229943741938902</v>
      </c>
      <c r="X35" s="10">
        <v>2.1345623385313046</v>
      </c>
      <c r="Y35" s="10">
        <v>-1.3422629011119156</v>
      </c>
      <c r="Z35" s="10">
        <v>0.99369617446656566</v>
      </c>
      <c r="AA35" s="10">
        <v>0.28953967220571114</v>
      </c>
      <c r="AB35" s="10">
        <v>0.70415650226085469</v>
      </c>
      <c r="AC35" s="10">
        <v>99.36189360114895</v>
      </c>
      <c r="AD35" s="10">
        <v>13.844309857140809</v>
      </c>
      <c r="AE35" s="10">
        <v>85.517583744008149</v>
      </c>
      <c r="AF35" s="10">
        <v>65.006587445985389</v>
      </c>
      <c r="AG35" s="10">
        <v>15.161140175440307</v>
      </c>
      <c r="AH35" s="10">
        <v>19.19416597972327</v>
      </c>
      <c r="AI35" s="10">
        <v>21.450768453095161</v>
      </c>
      <c r="AJ35" s="10">
        <v>1.5008606393827801E-3</v>
      </c>
      <c r="AK35" s="10">
        <v>1.0481553921776479E-2</v>
      </c>
      <c r="AL35" s="10">
        <v>-8.9806932823936984E-3</v>
      </c>
      <c r="AM35" s="43">
        <v>-2.2655831666542863</v>
      </c>
    </row>
    <row r="36" spans="1:39" ht="14.25" customHeight="1">
      <c r="A36" s="39">
        <v>1984</v>
      </c>
      <c r="B36" s="44">
        <v>166292.90469065867</v>
      </c>
      <c r="C36" s="10">
        <v>1470.5504068851947</v>
      </c>
      <c r="D36" s="10">
        <v>3696.9576767276094</v>
      </c>
      <c r="E36" s="10">
        <v>-2226.4072698424147</v>
      </c>
      <c r="F36" s="10">
        <v>1549.397184859303</v>
      </c>
      <c r="G36" s="10">
        <v>416.25497337516379</v>
      </c>
      <c r="H36" s="10">
        <v>1133.1422114841394</v>
      </c>
      <c r="I36" s="10">
        <v>165199.63963230039</v>
      </c>
      <c r="J36" s="10">
        <v>23380.005147908993</v>
      </c>
      <c r="K36" s="10">
        <v>141819.6344843914</v>
      </c>
      <c r="L36" s="10">
        <v>105802.45000134752</v>
      </c>
      <c r="M36" s="10">
        <v>24829.177171698098</v>
      </c>
      <c r="N36" s="10">
        <v>34568.012459254765</v>
      </c>
      <c r="O36" s="10">
        <v>33889.061972508847</v>
      </c>
      <c r="P36" s="10">
        <v>9.6161936701405173E-2</v>
      </c>
      <c r="Q36" s="10">
        <v>31.979854074261056</v>
      </c>
      <c r="R36" s="10">
        <v>-31.883692137559649</v>
      </c>
      <c r="S36" s="43">
        <v>647.06679460835858</v>
      </c>
      <c r="T36" s="543">
        <v>0.38911268993228842</v>
      </c>
      <c r="U36" s="39">
        <v>1984</v>
      </c>
      <c r="V36" s="44">
        <v>100</v>
      </c>
      <c r="W36" s="10">
        <v>0.88431338042999563</v>
      </c>
      <c r="X36" s="10">
        <v>2.223160202538264</v>
      </c>
      <c r="Y36" s="10">
        <v>-1.3388468221082681</v>
      </c>
      <c r="Z36" s="10">
        <v>0.9317277774066921</v>
      </c>
      <c r="AA36" s="10">
        <v>0.25031433190098484</v>
      </c>
      <c r="AB36" s="10">
        <v>0.68141344550570737</v>
      </c>
      <c r="AC36" s="10">
        <v>99.342566623397431</v>
      </c>
      <c r="AD36" s="10">
        <v>14.059532600865284</v>
      </c>
      <c r="AE36" s="10">
        <v>85.283034022532149</v>
      </c>
      <c r="AF36" s="10">
        <v>63.624151732849519</v>
      </c>
      <c r="AG36" s="10">
        <v>14.930990121247698</v>
      </c>
      <c r="AH36" s="10">
        <v>20.787424769300209</v>
      </c>
      <c r="AI36" s="10">
        <v>20.37913886677844</v>
      </c>
      <c r="AJ36" s="10">
        <v>5.7826842871190146E-5</v>
      </c>
      <c r="AK36" s="10">
        <v>1.9231039432350171E-2</v>
      </c>
      <c r="AL36" s="10">
        <v>-1.9173212589478978E-2</v>
      </c>
      <c r="AM36" s="43">
        <v>0.38911268993228842</v>
      </c>
    </row>
    <row r="37" spans="1:39" ht="14.25" customHeight="1">
      <c r="A37" s="39">
        <v>1985</v>
      </c>
      <c r="B37" s="44">
        <v>184777.024914056</v>
      </c>
      <c r="C37" s="10">
        <v>3234.4848725253328</v>
      </c>
      <c r="D37" s="10">
        <v>5222.0379118435449</v>
      </c>
      <c r="E37" s="10">
        <v>-1987.5530393182121</v>
      </c>
      <c r="F37" s="10">
        <v>1773.0277787794646</v>
      </c>
      <c r="G37" s="10">
        <v>685.74279085980788</v>
      </c>
      <c r="H37" s="10">
        <v>1087.2849879196567</v>
      </c>
      <c r="I37" s="10">
        <v>183876.75686265744</v>
      </c>
      <c r="J37" s="10">
        <v>25955.244914223451</v>
      </c>
      <c r="K37" s="10">
        <v>157921.511948434</v>
      </c>
      <c r="L37" s="10">
        <v>117051.17929513659</v>
      </c>
      <c r="M37" s="10">
        <v>28090.275690461283</v>
      </c>
      <c r="N37" s="10">
        <v>38735.301877059559</v>
      </c>
      <c r="O37" s="10">
        <v>38039.47817403439</v>
      </c>
      <c r="P37" s="10">
        <v>0.62505258855913359</v>
      </c>
      <c r="Q37" s="10">
        <v>32.532785210294136</v>
      </c>
      <c r="R37" s="10">
        <v>-31.907732621735004</v>
      </c>
      <c r="S37" s="43">
        <v>663.91597040343436</v>
      </c>
      <c r="T37" s="543">
        <v>0.35930655919600218</v>
      </c>
      <c r="U37" s="39">
        <v>1985</v>
      </c>
      <c r="V37" s="44">
        <v>99.999999999999986</v>
      </c>
      <c r="W37" s="10">
        <v>1.750480003685396</v>
      </c>
      <c r="X37" s="10">
        <v>2.826129446706068</v>
      </c>
      <c r="Y37" s="10">
        <v>-1.0756494430206722</v>
      </c>
      <c r="Z37" s="10">
        <v>0.95954991136162093</v>
      </c>
      <c r="AA37" s="10">
        <v>0.37111907780675785</v>
      </c>
      <c r="AB37" s="10">
        <v>0.58843083355486303</v>
      </c>
      <c r="AC37" s="10">
        <v>99.512781390534187</v>
      </c>
      <c r="AD37" s="10">
        <v>14.04679230347811</v>
      </c>
      <c r="AE37" s="10">
        <v>85.465989087056087</v>
      </c>
      <c r="AF37" s="10">
        <v>63.347258323690276</v>
      </c>
      <c r="AG37" s="10">
        <v>15.202255639480455</v>
      </c>
      <c r="AH37" s="10">
        <v>20.963267427363455</v>
      </c>
      <c r="AI37" s="10">
        <v>20.586692632229258</v>
      </c>
      <c r="AJ37" s="10">
        <v>3.3827397580941666E-4</v>
      </c>
      <c r="AK37" s="10">
        <v>1.7606509914003581E-2</v>
      </c>
      <c r="AL37" s="10">
        <v>-1.7268235938194165E-2</v>
      </c>
      <c r="AM37" s="43">
        <v>0.35930655919600218</v>
      </c>
    </row>
    <row r="38" spans="1:39" ht="14.25" customHeight="1">
      <c r="A38" s="39">
        <v>1986</v>
      </c>
      <c r="B38" s="44">
        <v>211536.86314515118</v>
      </c>
      <c r="C38" s="10">
        <v>2676.625437236306</v>
      </c>
      <c r="D38" s="10">
        <v>4765.9779067950431</v>
      </c>
      <c r="E38" s="10">
        <v>-2089.3524695587371</v>
      </c>
      <c r="F38" s="10">
        <v>1856.4121981416706</v>
      </c>
      <c r="G38" s="10">
        <v>752.77367086173115</v>
      </c>
      <c r="H38" s="10">
        <v>1103.6385272799394</v>
      </c>
      <c r="I38" s="10">
        <v>210551.14920287239</v>
      </c>
      <c r="J38" s="10">
        <v>27896.567226120234</v>
      </c>
      <c r="K38" s="10">
        <v>182654.58197675215</v>
      </c>
      <c r="L38" s="10">
        <v>132190.49824170509</v>
      </c>
      <c r="M38" s="10">
        <v>31708.006840536073</v>
      </c>
      <c r="N38" s="10">
        <v>46652.644120631223</v>
      </c>
      <c r="O38" s="10">
        <v>45423.022263455292</v>
      </c>
      <c r="P38" s="10">
        <v>243.83061074850048</v>
      </c>
      <c r="Q38" s="10">
        <v>30.639597081485221</v>
      </c>
      <c r="R38" s="10">
        <v>213.19101366701526</v>
      </c>
      <c r="S38" s="43">
        <v>1442.8128708429463</v>
      </c>
      <c r="T38" s="543">
        <v>0.68206214717901203</v>
      </c>
      <c r="U38" s="39">
        <v>1986</v>
      </c>
      <c r="V38" s="44">
        <v>100</v>
      </c>
      <c r="W38" s="10">
        <v>1.2653234038928118</v>
      </c>
      <c r="X38" s="10">
        <v>2.2530247617053631</v>
      </c>
      <c r="Y38" s="10">
        <v>-0.98770135781255153</v>
      </c>
      <c r="Z38" s="10">
        <v>0.87758330654068939</v>
      </c>
      <c r="AA38" s="10">
        <v>0.35585933329511321</v>
      </c>
      <c r="AB38" s="10">
        <v>0.52172397324557607</v>
      </c>
      <c r="AC38" s="10">
        <v>99.534022615433031</v>
      </c>
      <c r="AD38" s="10">
        <v>13.187567789061108</v>
      </c>
      <c r="AE38" s="10">
        <v>86.346454826371911</v>
      </c>
      <c r="AF38" s="10">
        <v>62.490525895242833</v>
      </c>
      <c r="AG38" s="10">
        <v>14.989352857510632</v>
      </c>
      <c r="AH38" s="10">
        <v>22.054143862679563</v>
      </c>
      <c r="AI38" s="10">
        <v>21.472863683474014</v>
      </c>
      <c r="AJ38" s="10">
        <v>0.11526625058309112</v>
      </c>
      <c r="AK38" s="10">
        <v>1.4484282609627768E-2</v>
      </c>
      <c r="AL38" s="10">
        <v>0.10078196797346335</v>
      </c>
      <c r="AM38" s="43">
        <v>0.68206214717901203</v>
      </c>
    </row>
    <row r="39" spans="1:39" ht="14.25" customHeight="1">
      <c r="A39" s="39">
        <v>1987</v>
      </c>
      <c r="B39" s="44">
        <v>236546.02825587906</v>
      </c>
      <c r="C39" s="10">
        <v>3025.2545286262066</v>
      </c>
      <c r="D39" s="10">
        <v>4921.549890014785</v>
      </c>
      <c r="E39" s="10">
        <v>-1896.2953613885784</v>
      </c>
      <c r="F39" s="10">
        <v>2534.0833964396043</v>
      </c>
      <c r="G39" s="10">
        <v>808.24708809635433</v>
      </c>
      <c r="H39" s="10">
        <v>1725.83630834325</v>
      </c>
      <c r="I39" s="10">
        <v>236375.56920283372</v>
      </c>
      <c r="J39" s="10">
        <v>30203.743805883183</v>
      </c>
      <c r="K39" s="10">
        <v>206171.82539695053</v>
      </c>
      <c r="L39" s="10">
        <v>147808.1325309111</v>
      </c>
      <c r="M39" s="10">
        <v>36632.618449407579</v>
      </c>
      <c r="N39" s="10">
        <v>51934.818222515045</v>
      </c>
      <c r="O39" s="10">
        <v>54163.812479435532</v>
      </c>
      <c r="P39" s="10">
        <v>300.27165747118147</v>
      </c>
      <c r="Q39" s="10">
        <v>11.761806882790619</v>
      </c>
      <c r="R39" s="10">
        <v>288.50985058839086</v>
      </c>
      <c r="S39" s="43">
        <v>-1940.4844063320959</v>
      </c>
      <c r="T39" s="543">
        <v>-0.82034114909467626</v>
      </c>
      <c r="U39" s="39">
        <v>1987</v>
      </c>
      <c r="V39" s="44">
        <v>100</v>
      </c>
      <c r="W39" s="10">
        <v>1.2789284820938511</v>
      </c>
      <c r="X39" s="10">
        <v>2.0805886813246315</v>
      </c>
      <c r="Y39" s="10">
        <v>-0.80166019923078047</v>
      </c>
      <c r="Z39" s="10">
        <v>1.071285540122622</v>
      </c>
      <c r="AA39" s="10">
        <v>0.34168702558896857</v>
      </c>
      <c r="AB39" s="10">
        <v>0.72959851453365354</v>
      </c>
      <c r="AC39" s="10">
        <v>99.927938315302868</v>
      </c>
      <c r="AD39" s="10">
        <v>12.768653960746645</v>
      </c>
      <c r="AE39" s="10">
        <v>87.15928435455622</v>
      </c>
      <c r="AF39" s="10">
        <v>62.485992100878789</v>
      </c>
      <c r="AG39" s="10">
        <v>15.486465242942467</v>
      </c>
      <c r="AH39" s="10">
        <v>21.955480971481609</v>
      </c>
      <c r="AI39" s="10">
        <v>22.897789863055692</v>
      </c>
      <c r="AJ39" s="10">
        <v>0.12694005462073049</v>
      </c>
      <c r="AK39" s="10">
        <v>4.9723121413256261E-3</v>
      </c>
      <c r="AL39" s="10">
        <v>0.12196774247940488</v>
      </c>
      <c r="AM39" s="43">
        <v>-0.82034114909467626</v>
      </c>
    </row>
    <row r="40" spans="1:39" ht="14.25" customHeight="1">
      <c r="A40" s="39">
        <v>1988</v>
      </c>
      <c r="B40" s="44">
        <v>263352.15832429164</v>
      </c>
      <c r="C40" s="10">
        <v>4555.1729111824316</v>
      </c>
      <c r="D40" s="10">
        <v>6728.3124782133118</v>
      </c>
      <c r="E40" s="10">
        <v>-2173.1395670308802</v>
      </c>
      <c r="F40" s="10">
        <v>3079.9706706093061</v>
      </c>
      <c r="G40" s="10">
        <v>820.24929982089839</v>
      </c>
      <c r="H40" s="10">
        <v>2259.7213707884075</v>
      </c>
      <c r="I40" s="10">
        <v>263438.74012804916</v>
      </c>
      <c r="J40" s="10">
        <v>33237.110873344704</v>
      </c>
      <c r="K40" s="10">
        <v>230201.62925470446</v>
      </c>
      <c r="L40" s="10">
        <v>162490.70961571913</v>
      </c>
      <c r="M40" s="10">
        <v>40382.827254338896</v>
      </c>
      <c r="N40" s="10">
        <v>60565.203257991139</v>
      </c>
      <c r="O40" s="10">
        <v>66029.422736520646</v>
      </c>
      <c r="P40" s="10">
        <v>442.11051410575408</v>
      </c>
      <c r="Q40" s="10">
        <v>12.639284555190942</v>
      </c>
      <c r="R40" s="10">
        <v>429.47122955056312</v>
      </c>
      <c r="S40" s="43">
        <v>-5034.7482489789436</v>
      </c>
      <c r="T40" s="543">
        <v>-1.9117930458649055</v>
      </c>
      <c r="U40" s="39">
        <v>1988</v>
      </c>
      <c r="V40" s="44">
        <v>100</v>
      </c>
      <c r="W40" s="10">
        <v>1.7296888471189953</v>
      </c>
      <c r="X40" s="10">
        <v>2.5548727305010628</v>
      </c>
      <c r="Y40" s="10">
        <v>-0.82518388338206738</v>
      </c>
      <c r="Z40" s="10">
        <v>1.1695255091916248</v>
      </c>
      <c r="AA40" s="10">
        <v>0.31146481010071847</v>
      </c>
      <c r="AB40" s="10">
        <v>0.85806069909090643</v>
      </c>
      <c r="AC40" s="10">
        <v>100.03287681570885</v>
      </c>
      <c r="AD40" s="10">
        <v>12.620785447452667</v>
      </c>
      <c r="AE40" s="10">
        <v>87.412091368256171</v>
      </c>
      <c r="AF40" s="10">
        <v>61.700921932687635</v>
      </c>
      <c r="AG40" s="10">
        <v>15.3341546586497</v>
      </c>
      <c r="AH40" s="10">
        <v>22.997800224371503</v>
      </c>
      <c r="AI40" s="10">
        <v>25.072671952516171</v>
      </c>
      <c r="AJ40" s="10">
        <v>0.1678780674967317</v>
      </c>
      <c r="AK40" s="10">
        <v>4.7993852169713139E-3</v>
      </c>
      <c r="AL40" s="10">
        <v>0.16307868227976041</v>
      </c>
      <c r="AM40" s="43">
        <v>-1.9117930458649055</v>
      </c>
    </row>
    <row r="41" spans="1:39" ht="14.25" customHeight="1">
      <c r="A41" s="39">
        <v>1989</v>
      </c>
      <c r="B41" s="44">
        <v>295097.83785191365</v>
      </c>
      <c r="C41" s="10">
        <v>5911.0201579459808</v>
      </c>
      <c r="D41" s="10">
        <v>8177.6591780558465</v>
      </c>
      <c r="E41" s="10">
        <v>-2266.6390201098657</v>
      </c>
      <c r="F41" s="10">
        <v>3643.2452249588309</v>
      </c>
      <c r="G41" s="10">
        <v>1325.0874472611879</v>
      </c>
      <c r="H41" s="10">
        <v>2318.1577776976428</v>
      </c>
      <c r="I41" s="10">
        <v>295149.35660950147</v>
      </c>
      <c r="J41" s="10">
        <v>36401.208049089633</v>
      </c>
      <c r="K41" s="10">
        <v>258748.14856041182</v>
      </c>
      <c r="L41" s="10">
        <v>182858.4855175399</v>
      </c>
      <c r="M41" s="10">
        <v>46725.132482930174</v>
      </c>
      <c r="N41" s="10">
        <v>65565.738609031396</v>
      </c>
      <c r="O41" s="10">
        <v>77846.979802264381</v>
      </c>
      <c r="P41" s="10">
        <v>989.23587321048649</v>
      </c>
      <c r="Q41" s="10">
        <v>391.65554794273555</v>
      </c>
      <c r="R41" s="10">
        <v>597.58032526775094</v>
      </c>
      <c r="S41" s="43">
        <v>-11683.660867965235</v>
      </c>
      <c r="T41" s="543">
        <v>-3.9592499060695743</v>
      </c>
      <c r="U41" s="39">
        <v>1989</v>
      </c>
      <c r="V41" s="44">
        <v>100</v>
      </c>
      <c r="W41" s="10">
        <v>2.0030713206757738</v>
      </c>
      <c r="X41" s="10">
        <v>2.7711687884882332</v>
      </c>
      <c r="Y41" s="10">
        <v>-0.76809746781245936</v>
      </c>
      <c r="Z41" s="10">
        <v>1.2345889253133357</v>
      </c>
      <c r="AA41" s="10">
        <v>0.44903326195366594</v>
      </c>
      <c r="AB41" s="10">
        <v>0.78555566335966975</v>
      </c>
      <c r="AC41" s="10">
        <v>100.01745819554722</v>
      </c>
      <c r="AD41" s="10">
        <v>12.335301510191522</v>
      </c>
      <c r="AE41" s="10">
        <v>87.682156685355693</v>
      </c>
      <c r="AF41" s="10">
        <v>61.965376245590171</v>
      </c>
      <c r="AG41" s="10">
        <v>15.833776629152339</v>
      </c>
      <c r="AH41" s="10">
        <v>22.218305320804713</v>
      </c>
      <c r="AI41" s="10">
        <v>26.38005766796897</v>
      </c>
      <c r="AJ41" s="10">
        <v>0.33522301634311058</v>
      </c>
      <c r="AK41" s="10">
        <v>0.13272057524842884</v>
      </c>
      <c r="AL41" s="10">
        <v>0.20250244109468177</v>
      </c>
      <c r="AM41" s="43">
        <v>-3.9592499060695743</v>
      </c>
    </row>
    <row r="42" spans="1:39" ht="14.25" customHeight="1">
      <c r="A42" s="39">
        <v>1990</v>
      </c>
      <c r="B42" s="44">
        <v>328698.34713386715</v>
      </c>
      <c r="C42" s="10">
        <v>6821.2529900352192</v>
      </c>
      <c r="D42" s="10">
        <v>9964.2818506364729</v>
      </c>
      <c r="E42" s="10">
        <v>-3143.0288606012537</v>
      </c>
      <c r="F42" s="10">
        <v>3195.4972173139568</v>
      </c>
      <c r="G42" s="10">
        <v>1075.6073227314798</v>
      </c>
      <c r="H42" s="10">
        <v>2119.8898945824767</v>
      </c>
      <c r="I42" s="10">
        <v>327675.20816784841</v>
      </c>
      <c r="J42" s="10">
        <v>40173.56549761285</v>
      </c>
      <c r="K42" s="10">
        <v>287501.64267023554</v>
      </c>
      <c r="L42" s="10">
        <v>201767.65503102957</v>
      </c>
      <c r="M42" s="10">
        <v>53398.864858379442</v>
      </c>
      <c r="N42" s="10">
        <v>72508.688278439397</v>
      </c>
      <c r="O42" s="10">
        <v>87207.057087923517</v>
      </c>
      <c r="P42" s="10">
        <v>1059.9389371701945</v>
      </c>
      <c r="Q42" s="10">
        <v>443.30652819347785</v>
      </c>
      <c r="R42" s="10">
        <v>616.63240897671676</v>
      </c>
      <c r="S42" s="43">
        <v>-14081.736400507403</v>
      </c>
      <c r="T42" s="543">
        <v>-4.2840910285357809</v>
      </c>
      <c r="U42" s="39">
        <v>1990</v>
      </c>
      <c r="V42" s="44">
        <v>100</v>
      </c>
      <c r="W42" s="10">
        <v>2.075231910812489</v>
      </c>
      <c r="X42" s="10">
        <v>3.0314365549816333</v>
      </c>
      <c r="Y42" s="10">
        <v>-0.95620464416914452</v>
      </c>
      <c r="Z42" s="10">
        <v>0.97216710858985378</v>
      </c>
      <c r="AA42" s="10">
        <v>0.327232349085535</v>
      </c>
      <c r="AB42" s="10">
        <v>0.64493475950431867</v>
      </c>
      <c r="AC42" s="10">
        <v>99.688730115335176</v>
      </c>
      <c r="AD42" s="10">
        <v>12.222016279641219</v>
      </c>
      <c r="AE42" s="10">
        <v>87.466713835693952</v>
      </c>
      <c r="AF42" s="10">
        <v>61.38383621042572</v>
      </c>
      <c r="AG42" s="10">
        <v>16.245553202198483</v>
      </c>
      <c r="AH42" s="10">
        <v>22.059340702710983</v>
      </c>
      <c r="AI42" s="10">
        <v>26.531030000101332</v>
      </c>
      <c r="AJ42" s="10">
        <v>0.32246555129117188</v>
      </c>
      <c r="AK42" s="10">
        <v>0.13486728243660284</v>
      </c>
      <c r="AL42" s="10">
        <v>0.18759826885456904</v>
      </c>
      <c r="AM42" s="43">
        <v>-4.2840910285357809</v>
      </c>
    </row>
    <row r="43" spans="1:39" ht="14.25" customHeight="1">
      <c r="A43" s="39">
        <v>1991</v>
      </c>
      <c r="B43" s="44">
        <v>360444.02666148916</v>
      </c>
      <c r="C43" s="10">
        <v>9810.9816931713012</v>
      </c>
      <c r="D43" s="10">
        <v>13311.01174377652</v>
      </c>
      <c r="E43" s="10">
        <v>-3500.030050605219</v>
      </c>
      <c r="F43" s="10">
        <v>3608.3624824203962</v>
      </c>
      <c r="G43" s="10">
        <v>1643.2572452009183</v>
      </c>
      <c r="H43" s="10">
        <v>1965.1052372194779</v>
      </c>
      <c r="I43" s="10">
        <v>358909.1018481034</v>
      </c>
      <c r="J43" s="10">
        <v>43700.268586797742</v>
      </c>
      <c r="K43" s="10">
        <v>315208.83326130564</v>
      </c>
      <c r="L43" s="10">
        <v>220994.9206053862</v>
      </c>
      <c r="M43" s="10">
        <v>60989.694100442845</v>
      </c>
      <c r="N43" s="10">
        <v>76924.48714227436</v>
      </c>
      <c r="O43" s="10">
        <v>92722.775405835331</v>
      </c>
      <c r="P43" s="10">
        <v>2186.2536511485341</v>
      </c>
      <c r="Q43" s="10">
        <v>505.08456240308681</v>
      </c>
      <c r="R43" s="10">
        <v>1681.1690887454474</v>
      </c>
      <c r="S43" s="43">
        <v>-14117.119174815523</v>
      </c>
      <c r="T43" s="543">
        <v>-3.9165912404129282</v>
      </c>
      <c r="U43" s="39">
        <v>1991</v>
      </c>
      <c r="V43" s="44">
        <v>100</v>
      </c>
      <c r="W43" s="10">
        <v>2.7219154618936936</v>
      </c>
      <c r="X43" s="10">
        <v>3.6929483523602826</v>
      </c>
      <c r="Y43" s="10">
        <v>-0.97103289046658847</v>
      </c>
      <c r="Z43" s="10">
        <v>1.0010881622430625</v>
      </c>
      <c r="AA43" s="10">
        <v>0.45589803787875854</v>
      </c>
      <c r="AB43" s="10">
        <v>0.54519012436430403</v>
      </c>
      <c r="AC43" s="10">
        <v>99.574157233897708</v>
      </c>
      <c r="AD43" s="10">
        <v>12.124009653193346</v>
      </c>
      <c r="AE43" s="10">
        <v>87.450147580704368</v>
      </c>
      <c r="AF43" s="10">
        <v>61.311855450148293</v>
      </c>
      <c r="AG43" s="10">
        <v>16.920711563829379</v>
      </c>
      <c r="AH43" s="10">
        <v>21.341590219920043</v>
      </c>
      <c r="AI43" s="10">
        <v>25.724597592767399</v>
      </c>
      <c r="AJ43" s="10">
        <v>0.60654456432475534</v>
      </c>
      <c r="AK43" s="10">
        <v>0.1401284318903242</v>
      </c>
      <c r="AL43" s="10">
        <v>0.46641613243443114</v>
      </c>
      <c r="AM43" s="43">
        <v>-3.9165912404129282</v>
      </c>
    </row>
    <row r="44" spans="1:39" ht="14.25" customHeight="1">
      <c r="A44" s="39">
        <v>1992</v>
      </c>
      <c r="B44" s="44">
        <v>388205.45191817905</v>
      </c>
      <c r="C44" s="10">
        <v>11922.836055918167</v>
      </c>
      <c r="D44" s="10">
        <v>16587.266957556527</v>
      </c>
      <c r="E44" s="10">
        <v>-4664.4309016383595</v>
      </c>
      <c r="F44" s="10">
        <v>4031.4028824540528</v>
      </c>
      <c r="G44" s="10">
        <v>2318.9330833122981</v>
      </c>
      <c r="H44" s="10">
        <v>1712.4697991417547</v>
      </c>
      <c r="I44" s="10">
        <v>385253.49081568245</v>
      </c>
      <c r="J44" s="10">
        <v>46876.545329531298</v>
      </c>
      <c r="K44" s="10">
        <v>338376.94548615115</v>
      </c>
      <c r="L44" s="10">
        <v>240652.52196799745</v>
      </c>
      <c r="M44" s="10">
        <v>69133.376601662094</v>
      </c>
      <c r="N44" s="10">
        <v>75467.592246022905</v>
      </c>
      <c r="O44" s="10">
        <v>92407.922861222731</v>
      </c>
      <c r="P44" s="10">
        <v>2648.3297873619176</v>
      </c>
      <c r="Q44" s="10">
        <v>549.20486098590027</v>
      </c>
      <c r="R44" s="10">
        <v>2099.1249263760174</v>
      </c>
      <c r="S44" s="43">
        <v>-14841.205688823808</v>
      </c>
      <c r="T44" s="543">
        <v>-3.8230286605948662</v>
      </c>
      <c r="U44" s="39">
        <v>1992</v>
      </c>
      <c r="V44" s="44">
        <v>99.999999999999986</v>
      </c>
      <c r="W44" s="10">
        <v>3.0712696065976708</v>
      </c>
      <c r="X44" s="10">
        <v>4.2728062873914965</v>
      </c>
      <c r="Y44" s="10">
        <v>-1.2015366807938257</v>
      </c>
      <c r="Z44" s="10">
        <v>1.038471474971387</v>
      </c>
      <c r="AA44" s="10">
        <v>0.59734686152760497</v>
      </c>
      <c r="AB44" s="10">
        <v>0.44112461344378207</v>
      </c>
      <c r="AC44" s="10">
        <v>99.239587932649968</v>
      </c>
      <c r="AD44" s="10">
        <v>12.07518985060811</v>
      </c>
      <c r="AE44" s="10">
        <v>87.164398082041842</v>
      </c>
      <c r="AF44" s="10">
        <v>61.991020677040638</v>
      </c>
      <c r="AG44" s="10">
        <v>17.808450721148848</v>
      </c>
      <c r="AH44" s="10">
        <v>19.440116534460469</v>
      </c>
      <c r="AI44" s="10">
        <v>23.803870451747105</v>
      </c>
      <c r="AJ44" s="10">
        <v>0.6821979893059561</v>
      </c>
      <c r="AK44" s="10">
        <v>0.14147273261418664</v>
      </c>
      <c r="AL44" s="10">
        <v>0.54072525669176952</v>
      </c>
      <c r="AM44" s="43">
        <v>-3.8230286605948662</v>
      </c>
    </row>
    <row r="45" spans="1:39" ht="14.25" customHeight="1">
      <c r="A45" s="39">
        <v>1993</v>
      </c>
      <c r="B45" s="44">
        <v>401630.08474022639</v>
      </c>
      <c r="C45" s="10">
        <v>13517.339199211472</v>
      </c>
      <c r="D45" s="10">
        <v>16054.397605567776</v>
      </c>
      <c r="E45" s="10">
        <v>-2537.0584063563037</v>
      </c>
      <c r="F45" s="10">
        <v>3316.967773730963</v>
      </c>
      <c r="G45" s="10">
        <v>2432.8489175772002</v>
      </c>
      <c r="H45" s="10">
        <v>884.11885615376286</v>
      </c>
      <c r="I45" s="10">
        <v>399977.14519002382</v>
      </c>
      <c r="J45" s="10">
        <v>50648.061368544033</v>
      </c>
      <c r="K45" s="10">
        <v>349329.08382147981</v>
      </c>
      <c r="L45" s="10">
        <v>248812.45422539712</v>
      </c>
      <c r="M45" s="10">
        <v>73759.158754136311</v>
      </c>
      <c r="N45" s="10">
        <v>77405.53221049039</v>
      </c>
      <c r="O45" s="10">
        <v>85218.457873496955</v>
      </c>
      <c r="P45" s="10">
        <v>2838.4599665837272</v>
      </c>
      <c r="Q45" s="10">
        <v>804.00995276044864</v>
      </c>
      <c r="R45" s="10">
        <v>2034.4500138232786</v>
      </c>
      <c r="S45" s="43">
        <v>-5778.4756491832859</v>
      </c>
      <c r="T45" s="543">
        <v>-1.4387556781063333</v>
      </c>
      <c r="U45" s="39">
        <v>1993</v>
      </c>
      <c r="V45" s="44">
        <v>100</v>
      </c>
      <c r="W45" s="10">
        <v>3.3656191886009887</v>
      </c>
      <c r="X45" s="10">
        <v>3.9973095182726985</v>
      </c>
      <c r="Y45" s="10">
        <v>-0.63169032967170979</v>
      </c>
      <c r="Z45" s="10">
        <v>0.82587632245636478</v>
      </c>
      <c r="AA45" s="10">
        <v>0.60574369550796037</v>
      </c>
      <c r="AB45" s="10">
        <v>0.22013262694840438</v>
      </c>
      <c r="AC45" s="10">
        <v>99.588442297276671</v>
      </c>
      <c r="AD45" s="10">
        <v>12.61062437623494</v>
      </c>
      <c r="AE45" s="10">
        <v>86.977817921041762</v>
      </c>
      <c r="AF45" s="10">
        <v>61.950651527095772</v>
      </c>
      <c r="AG45" s="10">
        <v>18.364948632232966</v>
      </c>
      <c r="AH45" s="10">
        <v>19.272842137947944</v>
      </c>
      <c r="AI45" s="10">
        <v>21.218146028232944</v>
      </c>
      <c r="AJ45" s="10">
        <v>0.70673489721758231</v>
      </c>
      <c r="AK45" s="10">
        <v>0.20018668503891604</v>
      </c>
      <c r="AL45" s="10">
        <v>0.50654821217866619</v>
      </c>
      <c r="AM45" s="43">
        <v>-1.4387556781063333</v>
      </c>
    </row>
    <row r="46" spans="1:39" ht="14.25" customHeight="1">
      <c r="A46" s="39">
        <v>1994</v>
      </c>
      <c r="B46" s="44">
        <v>427163.18928241031</v>
      </c>
      <c r="C46" s="10">
        <v>12038.440734196387</v>
      </c>
      <c r="D46" s="10">
        <v>17700.161071243976</v>
      </c>
      <c r="E46" s="10">
        <v>-5661.7203370475891</v>
      </c>
      <c r="F46" s="10">
        <v>3173.6504273196065</v>
      </c>
      <c r="G46" s="10">
        <v>3438.7208058370297</v>
      </c>
      <c r="H46" s="10">
        <v>-265.07037851742325</v>
      </c>
      <c r="I46" s="10">
        <v>421236.39856684528</v>
      </c>
      <c r="J46" s="10">
        <v>53840.324377532015</v>
      </c>
      <c r="K46" s="10">
        <v>367396.07418931328</v>
      </c>
      <c r="L46" s="10">
        <v>263947.2469639589</v>
      </c>
      <c r="M46" s="10">
        <v>76012.272298669865</v>
      </c>
      <c r="N46" s="10">
        <v>81276.87930421652</v>
      </c>
      <c r="O46" s="10">
        <v>91578.284052326562</v>
      </c>
      <c r="P46" s="10">
        <v>2715.7813758369093</v>
      </c>
      <c r="Q46" s="10">
        <v>939.16555479427359</v>
      </c>
      <c r="R46" s="10">
        <v>1776.6158210426356</v>
      </c>
      <c r="S46" s="43">
        <v>-8524.7889270674059</v>
      </c>
      <c r="T46" s="543">
        <v>-1.995674988144031</v>
      </c>
      <c r="U46" s="39">
        <v>1994</v>
      </c>
      <c r="V46" s="44">
        <v>100</v>
      </c>
      <c r="W46" s="10">
        <v>2.8182299028199771</v>
      </c>
      <c r="X46" s="10">
        <v>4.1436531787718884</v>
      </c>
      <c r="Y46" s="10">
        <v>-1.3254232759519118</v>
      </c>
      <c r="Z46" s="10">
        <v>0.7429597181936507</v>
      </c>
      <c r="AA46" s="10">
        <v>0.80501337477457324</v>
      </c>
      <c r="AB46" s="10">
        <v>-6.2053656580922593E-2</v>
      </c>
      <c r="AC46" s="10">
        <v>98.612523067467166</v>
      </c>
      <c r="AD46" s="10">
        <v>12.604158253424917</v>
      </c>
      <c r="AE46" s="10">
        <v>86.008364814042253</v>
      </c>
      <c r="AF46" s="10">
        <v>61.790728598913866</v>
      </c>
      <c r="AG46" s="10">
        <v>17.794668221848088</v>
      </c>
      <c r="AH46" s="10">
        <v>19.027126246705205</v>
      </c>
      <c r="AI46" s="10">
        <v>21.438711562709454</v>
      </c>
      <c r="AJ46" s="10">
        <v>0.63577139696871798</v>
      </c>
      <c r="AK46" s="10">
        <v>0.2198610691085002</v>
      </c>
      <c r="AL46" s="10">
        <v>0.41591032786021787</v>
      </c>
      <c r="AM46" s="43">
        <v>-1.995674988144031</v>
      </c>
    </row>
    <row r="47" spans="1:39" ht="14.25" customHeight="1" thickBot="1">
      <c r="A47" s="39">
        <v>1995</v>
      </c>
      <c r="B47" s="723">
        <v>460588</v>
      </c>
      <c r="C47" s="702">
        <v>16840</v>
      </c>
      <c r="D47" s="702">
        <v>16607</v>
      </c>
      <c r="E47" s="702">
        <v>233</v>
      </c>
      <c r="F47" s="702">
        <v>5279</v>
      </c>
      <c r="G47" s="702">
        <v>6376</v>
      </c>
      <c r="H47" s="702">
        <v>-1097</v>
      </c>
      <c r="I47" s="702">
        <v>459724</v>
      </c>
      <c r="J47" s="702">
        <v>57567</v>
      </c>
      <c r="K47" s="702">
        <v>402157</v>
      </c>
      <c r="L47" s="702">
        <v>280906</v>
      </c>
      <c r="M47" s="702">
        <v>81127</v>
      </c>
      <c r="N47" s="702">
        <v>97691</v>
      </c>
      <c r="O47" s="702">
        <v>103719</v>
      </c>
      <c r="P47" s="702">
        <v>4677.7430555555557</v>
      </c>
      <c r="Q47" s="702">
        <v>333.74745417515277</v>
      </c>
      <c r="R47" s="702">
        <v>4343.9956013804031</v>
      </c>
      <c r="S47" s="724">
        <v>-1684.0043986195969</v>
      </c>
      <c r="T47" s="818">
        <v>-0.36562055429572565</v>
      </c>
      <c r="U47" s="39">
        <v>1995</v>
      </c>
      <c r="V47" s="723">
        <v>100</v>
      </c>
      <c r="W47" s="702">
        <v>3.6561959929481445</v>
      </c>
      <c r="X47" s="702">
        <v>3.6056084830694677</v>
      </c>
      <c r="Y47" s="702">
        <v>5.0587509878676822E-2</v>
      </c>
      <c r="Z47" s="702">
        <v>1.1461436251053001</v>
      </c>
      <c r="AA47" s="702">
        <v>1.3843174377100576</v>
      </c>
      <c r="AB47" s="702">
        <v>-0.2381738126047574</v>
      </c>
      <c r="AC47" s="702">
        <v>99.812413697273925</v>
      </c>
      <c r="AD47" s="702">
        <v>12.498588760454028</v>
      </c>
      <c r="AE47" s="702">
        <v>87.313824936819884</v>
      </c>
      <c r="AF47" s="702">
        <v>60.988562446264339</v>
      </c>
      <c r="AG47" s="702">
        <v>17.613789330160579</v>
      </c>
      <c r="AH47" s="702">
        <v>21.210061920849</v>
      </c>
      <c r="AI47" s="702">
        <v>22.5188237644055</v>
      </c>
      <c r="AJ47" s="702">
        <v>1.015602459368363</v>
      </c>
      <c r="AK47" s="702">
        <v>7.246117010759133E-2</v>
      </c>
      <c r="AL47" s="702">
        <v>0.94314128926077168</v>
      </c>
      <c r="AM47" s="724">
        <v>-0.36562055429572565</v>
      </c>
    </row>
    <row r="48" spans="1:39" ht="14.25" customHeight="1">
      <c r="A48" s="39">
        <v>1996</v>
      </c>
      <c r="B48" s="44">
        <v>489203</v>
      </c>
      <c r="C48" s="10">
        <v>17707.569</v>
      </c>
      <c r="D48" s="10">
        <v>19354.569</v>
      </c>
      <c r="E48" s="10">
        <v>-1647</v>
      </c>
      <c r="F48" s="10">
        <v>5709</v>
      </c>
      <c r="G48" s="10">
        <v>7364</v>
      </c>
      <c r="H48" s="10">
        <v>-1655</v>
      </c>
      <c r="I48" s="10">
        <v>485901</v>
      </c>
      <c r="J48" s="10">
        <v>61447</v>
      </c>
      <c r="K48" s="10">
        <v>424454</v>
      </c>
      <c r="L48" s="10">
        <v>295805</v>
      </c>
      <c r="M48" s="10">
        <v>85548</v>
      </c>
      <c r="N48" s="10">
        <v>104548</v>
      </c>
      <c r="O48" s="10">
        <v>108733</v>
      </c>
      <c r="P48" s="10">
        <v>4943.1777777777779</v>
      </c>
      <c r="Q48" s="10">
        <v>287.18228105906314</v>
      </c>
      <c r="R48" s="10">
        <v>4655.995496718715</v>
      </c>
      <c r="S48" s="43">
        <v>470.995496718715</v>
      </c>
      <c r="T48" s="543">
        <v>9.6278129267137566E-2</v>
      </c>
      <c r="U48" s="39">
        <v>1996</v>
      </c>
      <c r="V48" s="44">
        <v>100</v>
      </c>
      <c r="W48" s="10">
        <v>3.6196771074584579</v>
      </c>
      <c r="X48" s="10">
        <v>3.956347160585687</v>
      </c>
      <c r="Y48" s="10">
        <v>-0.33667005312722942</v>
      </c>
      <c r="Z48" s="10">
        <v>1.1670002023699773</v>
      </c>
      <c r="AA48" s="10">
        <v>1.5053055684450014</v>
      </c>
      <c r="AB48" s="10">
        <v>-0.33830536607502409</v>
      </c>
      <c r="AC48" s="10">
        <v>99.325024580797745</v>
      </c>
      <c r="AD48" s="10">
        <v>12.56063433789245</v>
      </c>
      <c r="AE48" s="10">
        <v>86.764390242905293</v>
      </c>
      <c r="AF48" s="10">
        <v>60.466718315300604</v>
      </c>
      <c r="AG48" s="10">
        <v>17.487219007242391</v>
      </c>
      <c r="AH48" s="10">
        <v>21.371087258254754</v>
      </c>
      <c r="AI48" s="10">
        <v>22.226560344069846</v>
      </c>
      <c r="AJ48" s="10">
        <v>1.0104553279063657</v>
      </c>
      <c r="AK48" s="10">
        <v>5.8704112824137039E-2</v>
      </c>
      <c r="AL48" s="10">
        <v>0.9517512150822286</v>
      </c>
      <c r="AM48" s="43">
        <v>9.6278129267137566E-2</v>
      </c>
    </row>
    <row r="49" spans="1:39" ht="14.25" customHeight="1">
      <c r="A49" s="39">
        <v>1997</v>
      </c>
      <c r="B49" s="44">
        <v>519268</v>
      </c>
      <c r="C49" s="10">
        <v>19268.172500000001</v>
      </c>
      <c r="D49" s="10">
        <v>21819.172500000001</v>
      </c>
      <c r="E49" s="10">
        <v>-2551</v>
      </c>
      <c r="F49" s="10">
        <v>6371</v>
      </c>
      <c r="G49" s="10">
        <v>8485</v>
      </c>
      <c r="H49" s="10">
        <v>-2114</v>
      </c>
      <c r="I49" s="10">
        <v>514603</v>
      </c>
      <c r="J49" s="10">
        <v>65343</v>
      </c>
      <c r="K49" s="10">
        <v>449260</v>
      </c>
      <c r="L49" s="10">
        <v>312646</v>
      </c>
      <c r="M49" s="10">
        <v>88310</v>
      </c>
      <c r="N49" s="10">
        <v>113647</v>
      </c>
      <c r="O49" s="10">
        <v>117412</v>
      </c>
      <c r="P49" s="10">
        <v>5413.9980555555558</v>
      </c>
      <c r="Q49" s="10">
        <v>305.0224032586558</v>
      </c>
      <c r="R49" s="10">
        <v>5108.9756522969001</v>
      </c>
      <c r="S49" s="43">
        <v>1343.9756522969001</v>
      </c>
      <c r="T49" s="543">
        <v>0.2588211968187718</v>
      </c>
      <c r="U49" s="39">
        <v>1997</v>
      </c>
      <c r="V49" s="44">
        <v>100</v>
      </c>
      <c r="W49" s="10">
        <v>3.7106412295770199</v>
      </c>
      <c r="X49" s="10">
        <v>4.2019097075113425</v>
      </c>
      <c r="Y49" s="10">
        <v>-0.49126847793432293</v>
      </c>
      <c r="Z49" s="10">
        <v>1.226919432739934</v>
      </c>
      <c r="AA49" s="10">
        <v>1.6340309820747667</v>
      </c>
      <c r="AB49" s="10">
        <v>-0.4071115493348329</v>
      </c>
      <c r="AC49" s="10">
        <v>99.101619972730845</v>
      </c>
      <c r="AD49" s="10">
        <v>12.583675481639538</v>
      </c>
      <c r="AE49" s="10">
        <v>86.517944491091299</v>
      </c>
      <c r="AF49" s="10">
        <v>60.208986496375665</v>
      </c>
      <c r="AG49" s="10">
        <v>17.00663241332029</v>
      </c>
      <c r="AH49" s="10">
        <v>21.886001063034886</v>
      </c>
      <c r="AI49" s="10">
        <v>22.61106018472157</v>
      </c>
      <c r="AJ49" s="10">
        <v>1.0426211620118235</v>
      </c>
      <c r="AK49" s="10">
        <v>5.8740843506369697E-2</v>
      </c>
      <c r="AL49" s="10">
        <v>0.98388031850545377</v>
      </c>
      <c r="AM49" s="43">
        <v>0.2588211968187718</v>
      </c>
    </row>
    <row r="50" spans="1:39" ht="14.25" customHeight="1">
      <c r="A50" s="39">
        <v>1998</v>
      </c>
      <c r="B50" s="44">
        <v>555993</v>
      </c>
      <c r="C50" s="10">
        <v>20018.179499999998</v>
      </c>
      <c r="D50" s="10">
        <v>24392.179499999998</v>
      </c>
      <c r="E50" s="10">
        <v>-4374</v>
      </c>
      <c r="F50" s="10">
        <v>6854</v>
      </c>
      <c r="G50" s="10">
        <v>9284</v>
      </c>
      <c r="H50" s="10">
        <v>-2430</v>
      </c>
      <c r="I50" s="10">
        <v>549189</v>
      </c>
      <c r="J50" s="10">
        <v>69038</v>
      </c>
      <c r="K50" s="10">
        <v>480151</v>
      </c>
      <c r="L50" s="10">
        <v>331776</v>
      </c>
      <c r="M50" s="10">
        <v>93728</v>
      </c>
      <c r="N50" s="10">
        <v>123685</v>
      </c>
      <c r="O50" s="10">
        <v>133033</v>
      </c>
      <c r="P50" s="10">
        <v>5492.3230555555556</v>
      </c>
      <c r="Q50" s="10">
        <v>171.4643584521385</v>
      </c>
      <c r="R50" s="10">
        <v>5320.8586971034174</v>
      </c>
      <c r="S50" s="43">
        <v>-4027.1413028965826</v>
      </c>
      <c r="T50" s="543">
        <v>-0.72431510880471206</v>
      </c>
      <c r="U50" s="39">
        <v>1998</v>
      </c>
      <c r="V50" s="44">
        <v>100</v>
      </c>
      <c r="W50" s="10">
        <v>3.600437325649783</v>
      </c>
      <c r="X50" s="10">
        <v>4.3871378776351495</v>
      </c>
      <c r="Y50" s="10">
        <v>-0.7867005519853667</v>
      </c>
      <c r="Z50" s="10">
        <v>1.2327493331750579</v>
      </c>
      <c r="AA50" s="10">
        <v>1.6698051953891506</v>
      </c>
      <c r="AB50" s="10">
        <v>-0.43705586221409265</v>
      </c>
      <c r="AC50" s="10">
        <v>98.776243585800543</v>
      </c>
      <c r="AD50" s="10">
        <v>12.417062804747541</v>
      </c>
      <c r="AE50" s="10">
        <v>86.359180781052999</v>
      </c>
      <c r="AF50" s="10">
        <v>59.672693720964112</v>
      </c>
      <c r="AG50" s="10">
        <v>16.857766194898137</v>
      </c>
      <c r="AH50" s="10">
        <v>22.245783669938291</v>
      </c>
      <c r="AI50" s="10">
        <v>23.927099801616208</v>
      </c>
      <c r="AJ50" s="10">
        <v>0.98784032452846615</v>
      </c>
      <c r="AK50" s="10">
        <v>3.0839301655261581E-2</v>
      </c>
      <c r="AL50" s="10">
        <v>0.95700102287320488</v>
      </c>
      <c r="AM50" s="43">
        <v>-0.72431510880471206</v>
      </c>
    </row>
    <row r="51" spans="1:39" ht="14.25" customHeight="1" thickBot="1">
      <c r="A51" s="39">
        <v>1999</v>
      </c>
      <c r="B51" s="723">
        <v>595723</v>
      </c>
      <c r="C51" s="702">
        <v>19490</v>
      </c>
      <c r="D51" s="702">
        <v>24901</v>
      </c>
      <c r="E51" s="702">
        <v>-5411</v>
      </c>
      <c r="F51" s="702">
        <v>7899</v>
      </c>
      <c r="G51" s="702">
        <v>10264</v>
      </c>
      <c r="H51" s="702">
        <v>-2365</v>
      </c>
      <c r="I51" s="702">
        <v>587947</v>
      </c>
      <c r="J51" s="702">
        <v>74255</v>
      </c>
      <c r="K51" s="702">
        <v>513692</v>
      </c>
      <c r="L51" s="702">
        <v>355082</v>
      </c>
      <c r="M51" s="702">
        <v>100025</v>
      </c>
      <c r="N51" s="702">
        <v>132840</v>
      </c>
      <c r="O51" s="702">
        <v>152134</v>
      </c>
      <c r="P51" s="819">
        <v>6266</v>
      </c>
      <c r="Q51" s="819">
        <v>325</v>
      </c>
      <c r="R51" s="819">
        <v>5941</v>
      </c>
      <c r="S51" s="724">
        <v>-13353</v>
      </c>
      <c r="T51" s="818">
        <v>-2.2414780023601573</v>
      </c>
      <c r="U51" s="39">
        <v>1999</v>
      </c>
      <c r="V51" s="723">
        <v>100</v>
      </c>
      <c r="W51" s="702">
        <v>3.2716547791507127</v>
      </c>
      <c r="X51" s="702">
        <v>4.1799628350760338</v>
      </c>
      <c r="Y51" s="702">
        <v>-0.90830805592532105</v>
      </c>
      <c r="Z51" s="702">
        <v>1.3259518266039754</v>
      </c>
      <c r="AA51" s="702">
        <v>1.7229484173013296</v>
      </c>
      <c r="AB51" s="702">
        <v>-0.39699659069735432</v>
      </c>
      <c r="AC51" s="702">
        <v>98.694695353377327</v>
      </c>
      <c r="AD51" s="702">
        <v>12.464685768385642</v>
      </c>
      <c r="AE51" s="702">
        <v>86.230009584991677</v>
      </c>
      <c r="AF51" s="702">
        <v>59.605219204227467</v>
      </c>
      <c r="AG51" s="702">
        <v>16.790521769345819</v>
      </c>
      <c r="AH51" s="702">
        <v>22.298954379804037</v>
      </c>
      <c r="AI51" s="702">
        <v>25.537707961586172</v>
      </c>
      <c r="AJ51" s="702">
        <v>1.0518311362831383</v>
      </c>
      <c r="AK51" s="702">
        <v>5.4555556861158629E-2</v>
      </c>
      <c r="AL51" s="702">
        <v>0.99727557942197964</v>
      </c>
      <c r="AM51" s="724">
        <v>-2.2414780023601573</v>
      </c>
    </row>
    <row r="52" spans="1:39" ht="14.25" customHeight="1">
      <c r="A52" s="39">
        <v>2000</v>
      </c>
      <c r="B52" s="44">
        <v>647851</v>
      </c>
      <c r="C52" s="10">
        <v>25915</v>
      </c>
      <c r="D52" s="10">
        <v>30548</v>
      </c>
      <c r="E52" s="10">
        <v>-4633</v>
      </c>
      <c r="F52" s="10">
        <v>7241</v>
      </c>
      <c r="G52" s="10">
        <v>11380</v>
      </c>
      <c r="H52" s="10">
        <v>-4139</v>
      </c>
      <c r="I52" s="10">
        <v>639079</v>
      </c>
      <c r="J52" s="10">
        <v>81921</v>
      </c>
      <c r="K52" s="10">
        <v>557158</v>
      </c>
      <c r="L52" s="10">
        <v>386232</v>
      </c>
      <c r="M52" s="10">
        <v>108177</v>
      </c>
      <c r="N52" s="10">
        <v>144670</v>
      </c>
      <c r="O52" s="10">
        <v>172590</v>
      </c>
      <c r="P52" s="42">
        <v>4404</v>
      </c>
      <c r="Q52" s="42">
        <v>203</v>
      </c>
      <c r="R52" s="42">
        <v>4201</v>
      </c>
      <c r="S52" s="43">
        <v>-23719</v>
      </c>
      <c r="T52" s="543">
        <v>-3.6611813518849243</v>
      </c>
      <c r="U52" s="39">
        <v>2000</v>
      </c>
      <c r="V52" s="44">
        <v>100</v>
      </c>
      <c r="W52" s="10">
        <v>4.0001481822209115</v>
      </c>
      <c r="X52" s="10">
        <v>4.7152817546009809</v>
      </c>
      <c r="Y52" s="10">
        <v>-0.71513357238006892</v>
      </c>
      <c r="Z52" s="10">
        <v>1.1176952725240834</v>
      </c>
      <c r="AA52" s="10">
        <v>1.7565767437265667</v>
      </c>
      <c r="AB52" s="10">
        <v>-0.63888147120248329</v>
      </c>
      <c r="AC52" s="10">
        <v>98.64598495641745</v>
      </c>
      <c r="AD52" s="10">
        <v>12.645037207629532</v>
      </c>
      <c r="AE52" s="10">
        <v>86.000947748787922</v>
      </c>
      <c r="AF52" s="10">
        <v>59.617412028383072</v>
      </c>
      <c r="AG52" s="10">
        <v>16.697820949570193</v>
      </c>
      <c r="AH52" s="10">
        <v>22.330751978464185</v>
      </c>
      <c r="AI52" s="10">
        <v>26.640384903318818</v>
      </c>
      <c r="AJ52" s="10">
        <v>0.67978593843337431</v>
      </c>
      <c r="AK52" s="10">
        <v>3.1334365463663715E-2</v>
      </c>
      <c r="AL52" s="10">
        <v>0.64845157296971068</v>
      </c>
      <c r="AM52" s="43">
        <v>-3.6611813518849243</v>
      </c>
    </row>
    <row r="53" spans="1:39" ht="14.25" customHeight="1">
      <c r="A53" s="39">
        <v>2001</v>
      </c>
      <c r="B53" s="44">
        <v>700993</v>
      </c>
      <c r="C53" s="10">
        <v>28372</v>
      </c>
      <c r="D53" s="10">
        <v>38074</v>
      </c>
      <c r="E53" s="10">
        <v>-9702</v>
      </c>
      <c r="F53" s="10">
        <v>8003</v>
      </c>
      <c r="G53" s="10">
        <v>13030</v>
      </c>
      <c r="H53" s="10">
        <v>-5027</v>
      </c>
      <c r="I53" s="10">
        <v>686264</v>
      </c>
      <c r="J53" s="10">
        <v>88510</v>
      </c>
      <c r="K53" s="10">
        <v>597754</v>
      </c>
      <c r="L53" s="10">
        <v>415480</v>
      </c>
      <c r="M53" s="10">
        <v>115977</v>
      </c>
      <c r="N53" s="10">
        <v>154807</v>
      </c>
      <c r="O53" s="10">
        <v>185476</v>
      </c>
      <c r="P53" s="42">
        <v>4959</v>
      </c>
      <c r="Q53" s="42">
        <v>483</v>
      </c>
      <c r="R53" s="42">
        <v>4476</v>
      </c>
      <c r="S53" s="43">
        <v>-26193</v>
      </c>
      <c r="T53" s="543">
        <v>-3.7365565704650403</v>
      </c>
      <c r="U53" s="39">
        <v>2001</v>
      </c>
      <c r="V53" s="44">
        <v>100</v>
      </c>
      <c r="W53" s="10">
        <v>4.0474013292572106</v>
      </c>
      <c r="X53" s="10">
        <v>5.4314379744162924</v>
      </c>
      <c r="Y53" s="10">
        <v>-1.3840366451590815</v>
      </c>
      <c r="Z53" s="10">
        <v>1.1416661792628457</v>
      </c>
      <c r="AA53" s="10">
        <v>1.858791742570896</v>
      </c>
      <c r="AB53" s="10">
        <v>-0.71712556330805011</v>
      </c>
      <c r="AC53" s="10">
        <v>97.89883779153287</v>
      </c>
      <c r="AD53" s="10">
        <v>12.626374300456638</v>
      </c>
      <c r="AE53" s="10">
        <v>85.272463491076223</v>
      </c>
      <c r="AF53" s="10">
        <v>59.2702066925062</v>
      </c>
      <c r="AG53" s="10">
        <v>16.544673056649639</v>
      </c>
      <c r="AH53" s="10">
        <v>22.083958042377027</v>
      </c>
      <c r="AI53" s="10">
        <v>26.459037394096661</v>
      </c>
      <c r="AJ53" s="10">
        <v>0.70742503848112603</v>
      </c>
      <c r="AK53" s="10">
        <v>6.8902257226534355E-2</v>
      </c>
      <c r="AL53" s="10">
        <v>0.63852278125459172</v>
      </c>
      <c r="AM53" s="43">
        <v>-3.7365565704650403</v>
      </c>
    </row>
    <row r="54" spans="1:39" ht="14.25" customHeight="1">
      <c r="A54" s="39">
        <v>2002</v>
      </c>
      <c r="B54" s="44">
        <v>749552</v>
      </c>
      <c r="C54" s="10">
        <v>28916</v>
      </c>
      <c r="D54" s="10">
        <v>37406</v>
      </c>
      <c r="E54" s="10">
        <v>-8490</v>
      </c>
      <c r="F54" s="10">
        <v>9187</v>
      </c>
      <c r="G54" s="10">
        <v>13730</v>
      </c>
      <c r="H54" s="10">
        <v>-4543</v>
      </c>
      <c r="I54" s="10">
        <v>736519</v>
      </c>
      <c r="J54" s="10">
        <v>95740</v>
      </c>
      <c r="K54" s="10">
        <v>640779</v>
      </c>
      <c r="L54" s="10">
        <v>439857</v>
      </c>
      <c r="M54" s="10">
        <v>124608</v>
      </c>
      <c r="N54" s="10">
        <v>172054</v>
      </c>
      <c r="O54" s="10">
        <v>200012</v>
      </c>
      <c r="P54" s="42">
        <v>7255</v>
      </c>
      <c r="Q54" s="42">
        <v>318</v>
      </c>
      <c r="R54" s="42">
        <v>6937</v>
      </c>
      <c r="S54" s="43">
        <v>-21021</v>
      </c>
      <c r="T54" s="543">
        <v>-2.8044752065233634</v>
      </c>
      <c r="U54" s="39">
        <v>2002</v>
      </c>
      <c r="V54" s="44">
        <v>100</v>
      </c>
      <c r="W54" s="10">
        <v>3.857771041902363</v>
      </c>
      <c r="X54" s="10">
        <v>4.9904476273827569</v>
      </c>
      <c r="Y54" s="10">
        <v>-1.1326765854803935</v>
      </c>
      <c r="Z54" s="10">
        <v>1.225665464170598</v>
      </c>
      <c r="AA54" s="10">
        <v>1.8317608384741819</v>
      </c>
      <c r="AB54" s="10">
        <v>-0.60609537430358396</v>
      </c>
      <c r="AC54" s="10">
        <v>98.261228040216025</v>
      </c>
      <c r="AD54" s="10">
        <v>12.772963049928491</v>
      </c>
      <c r="AE54" s="10">
        <v>85.488264990287533</v>
      </c>
      <c r="AF54" s="10">
        <v>58.682653104787924</v>
      </c>
      <c r="AG54" s="10">
        <v>16.624330266612589</v>
      </c>
      <c r="AH54" s="10">
        <v>22.954244668815505</v>
      </c>
      <c r="AI54" s="10">
        <v>26.684206032403356</v>
      </c>
      <c r="AJ54" s="10">
        <v>0.96791149913548358</v>
      </c>
      <c r="AK54" s="10">
        <v>4.2425342070997074E-2</v>
      </c>
      <c r="AL54" s="10">
        <v>0.92548615706448656</v>
      </c>
      <c r="AM54" s="43">
        <v>-2.8044752065233634</v>
      </c>
    </row>
    <row r="55" spans="1:39" ht="14.25" customHeight="1">
      <c r="A55" s="39">
        <v>2003</v>
      </c>
      <c r="B55" s="44">
        <v>802266</v>
      </c>
      <c r="C55" s="10">
        <v>29990</v>
      </c>
      <c r="D55" s="10">
        <v>36574</v>
      </c>
      <c r="E55" s="10">
        <v>-6584</v>
      </c>
      <c r="F55" s="10">
        <v>8954</v>
      </c>
      <c r="G55" s="10">
        <v>15827</v>
      </c>
      <c r="H55" s="10">
        <v>-6873</v>
      </c>
      <c r="I55" s="10">
        <v>788809</v>
      </c>
      <c r="J55" s="10">
        <v>103905</v>
      </c>
      <c r="K55" s="10">
        <v>684904</v>
      </c>
      <c r="L55" s="10">
        <v>464719</v>
      </c>
      <c r="M55" s="10">
        <v>134593</v>
      </c>
      <c r="N55" s="10">
        <v>189497</v>
      </c>
      <c r="O55" s="10">
        <v>220651</v>
      </c>
      <c r="P55" s="42">
        <v>8702</v>
      </c>
      <c r="Q55" s="42">
        <v>507</v>
      </c>
      <c r="R55" s="42">
        <v>8195</v>
      </c>
      <c r="S55" s="43">
        <v>-22959</v>
      </c>
      <c r="T55" s="543">
        <v>-2.8617690391964761</v>
      </c>
      <c r="U55" s="39">
        <v>2003</v>
      </c>
      <c r="V55" s="44">
        <v>100</v>
      </c>
      <c r="W55" s="10">
        <v>3.7381616571062466</v>
      </c>
      <c r="X55" s="10">
        <v>4.5588370939314391</v>
      </c>
      <c r="Y55" s="10">
        <v>-0.82067543682519262</v>
      </c>
      <c r="Z55" s="10">
        <v>1.1160886788172502</v>
      </c>
      <c r="AA55" s="10">
        <v>1.9727870805942169</v>
      </c>
      <c r="AB55" s="10">
        <v>-0.85669840177696677</v>
      </c>
      <c r="AC55" s="10">
        <v>98.322626161397835</v>
      </c>
      <c r="AD55" s="10">
        <v>12.951440046069509</v>
      </c>
      <c r="AE55" s="10">
        <v>85.371186115328328</v>
      </c>
      <c r="AF55" s="10">
        <v>57.925800171015595</v>
      </c>
      <c r="AG55" s="10">
        <v>16.776605265585228</v>
      </c>
      <c r="AH55" s="10">
        <v>23.620220724797012</v>
      </c>
      <c r="AI55" s="10">
        <v>27.503471417210751</v>
      </c>
      <c r="AJ55" s="10">
        <v>1.0846776505548035</v>
      </c>
      <c r="AK55" s="10">
        <v>6.3195997337541415E-2</v>
      </c>
      <c r="AL55" s="10">
        <v>1.0214816532172621</v>
      </c>
      <c r="AM55" s="43">
        <v>-2.8617690391964761</v>
      </c>
    </row>
    <row r="56" spans="1:39" ht="14.25" customHeight="1">
      <c r="A56" s="39">
        <v>2004</v>
      </c>
      <c r="B56" s="44">
        <v>859437</v>
      </c>
      <c r="C56" s="10">
        <v>33778</v>
      </c>
      <c r="D56" s="10">
        <v>41791</v>
      </c>
      <c r="E56" s="10">
        <v>-8013</v>
      </c>
      <c r="F56" s="10">
        <v>9218</v>
      </c>
      <c r="G56" s="10">
        <v>16521</v>
      </c>
      <c r="H56" s="10">
        <v>-7303</v>
      </c>
      <c r="I56" s="10">
        <v>844121</v>
      </c>
      <c r="J56" s="10">
        <v>113802</v>
      </c>
      <c r="K56" s="10">
        <v>730319</v>
      </c>
      <c r="L56" s="10">
        <v>500587</v>
      </c>
      <c r="M56" s="10">
        <v>147556</v>
      </c>
      <c r="N56" s="10">
        <v>195978</v>
      </c>
      <c r="O56" s="10">
        <v>243095</v>
      </c>
      <c r="P56" s="42">
        <v>7860</v>
      </c>
      <c r="Q56" s="42">
        <v>684</v>
      </c>
      <c r="R56" s="42">
        <v>7176</v>
      </c>
      <c r="S56" s="43">
        <v>-39941</v>
      </c>
      <c r="T56" s="543">
        <v>-4.6473447152030927</v>
      </c>
      <c r="U56" s="39">
        <v>2004</v>
      </c>
      <c r="V56" s="44">
        <v>100</v>
      </c>
      <c r="W56" s="10">
        <v>3.930247359608674</v>
      </c>
      <c r="X56" s="10">
        <v>4.8626019126474658</v>
      </c>
      <c r="Y56" s="10">
        <v>-0.93235455303879167</v>
      </c>
      <c r="Z56" s="10">
        <v>1.072562619482289</v>
      </c>
      <c r="AA56" s="10">
        <v>1.9223049507991861</v>
      </c>
      <c r="AB56" s="10">
        <v>-0.84974233131689703</v>
      </c>
      <c r="AC56" s="10">
        <v>98.217903115644305</v>
      </c>
      <c r="AD56" s="10">
        <v>13.241459234359237</v>
      </c>
      <c r="AE56" s="10">
        <v>84.976443881285078</v>
      </c>
      <c r="AF56" s="10">
        <v>58.245921457884641</v>
      </c>
      <c r="AG56" s="10">
        <v>17.168914068163229</v>
      </c>
      <c r="AH56" s="10">
        <v>22.803067589596445</v>
      </c>
      <c r="AI56" s="10">
        <v>28.285377520399983</v>
      </c>
      <c r="AJ56" s="10">
        <v>0.91455220103393264</v>
      </c>
      <c r="AK56" s="10">
        <v>7.9586985433487273E-2</v>
      </c>
      <c r="AL56" s="10">
        <v>0.83496521560044545</v>
      </c>
      <c r="AM56" s="43">
        <v>-4.6473447152030927</v>
      </c>
    </row>
    <row r="57" spans="1:39" ht="14.25" customHeight="1">
      <c r="A57" s="39">
        <v>2005</v>
      </c>
      <c r="B57" s="44">
        <v>927357</v>
      </c>
      <c r="C57" s="10">
        <v>38757</v>
      </c>
      <c r="D57" s="10">
        <v>51561</v>
      </c>
      <c r="E57" s="10">
        <v>-12804</v>
      </c>
      <c r="F57" s="10">
        <v>10016</v>
      </c>
      <c r="G57" s="10">
        <v>19941</v>
      </c>
      <c r="H57" s="10">
        <v>-9925</v>
      </c>
      <c r="I57" s="10">
        <v>904628</v>
      </c>
      <c r="J57" s="10">
        <v>124681</v>
      </c>
      <c r="K57" s="10">
        <v>779947</v>
      </c>
      <c r="L57" s="10">
        <v>538655</v>
      </c>
      <c r="M57" s="10">
        <v>160726</v>
      </c>
      <c r="N57" s="10">
        <v>205247</v>
      </c>
      <c r="O57" s="10">
        <v>272524</v>
      </c>
      <c r="P57" s="42">
        <v>6670</v>
      </c>
      <c r="Q57" s="42">
        <v>784</v>
      </c>
      <c r="R57" s="42">
        <v>5886</v>
      </c>
      <c r="S57" s="43">
        <v>-61391</v>
      </c>
      <c r="T57" s="543">
        <v>-6.6199963983665402</v>
      </c>
      <c r="U57" s="39">
        <v>2005</v>
      </c>
      <c r="V57" s="44">
        <v>100</v>
      </c>
      <c r="W57" s="10">
        <v>4.1792966462753824</v>
      </c>
      <c r="X57" s="10">
        <v>5.5599946945998147</v>
      </c>
      <c r="Y57" s="10">
        <v>-1.3806980483244318</v>
      </c>
      <c r="Z57" s="10">
        <v>1.0800587044687213</v>
      </c>
      <c r="AA57" s="10">
        <v>2.1503045752606602</v>
      </c>
      <c r="AB57" s="10">
        <v>-1.0702458707919389</v>
      </c>
      <c r="AC57" s="10">
        <v>97.549056080883631</v>
      </c>
      <c r="AD57" s="10">
        <v>13.444768303900224</v>
      </c>
      <c r="AE57" s="10">
        <v>84.104287776983412</v>
      </c>
      <c r="AF57" s="10">
        <v>58.084966199640483</v>
      </c>
      <c r="AG57" s="10">
        <v>17.331620939940066</v>
      </c>
      <c r="AH57" s="10">
        <v>22.132468941303081</v>
      </c>
      <c r="AI57" s="10">
        <v>29.387172361884367</v>
      </c>
      <c r="AJ57" s="10">
        <v>0.71924835850702584</v>
      </c>
      <c r="AK57" s="10">
        <v>8.4541336292280098E-2</v>
      </c>
      <c r="AL57" s="10">
        <v>0.63470702221474573</v>
      </c>
      <c r="AM57" s="43">
        <v>-6.6199963983665402</v>
      </c>
    </row>
    <row r="58" spans="1:39" ht="14.25" customHeight="1">
      <c r="A58" s="39">
        <v>2006</v>
      </c>
      <c r="B58" s="44">
        <v>1003823</v>
      </c>
      <c r="C58" s="10">
        <v>52683</v>
      </c>
      <c r="D58" s="10">
        <v>71248</v>
      </c>
      <c r="E58" s="10">
        <v>-18565</v>
      </c>
      <c r="F58" s="10">
        <v>10168</v>
      </c>
      <c r="G58" s="10">
        <v>23288</v>
      </c>
      <c r="H58" s="10">
        <v>-13120</v>
      </c>
      <c r="I58" s="10">
        <v>972138</v>
      </c>
      <c r="J58" s="10">
        <v>135476</v>
      </c>
      <c r="K58" s="10">
        <v>836662</v>
      </c>
      <c r="L58" s="10">
        <v>579897</v>
      </c>
      <c r="M58" s="10">
        <v>174267</v>
      </c>
      <c r="N58" s="10">
        <v>217974</v>
      </c>
      <c r="O58" s="10">
        <v>306822</v>
      </c>
      <c r="P58" s="42">
        <v>5049</v>
      </c>
      <c r="Q58" s="42">
        <v>1132</v>
      </c>
      <c r="R58" s="42">
        <v>3917</v>
      </c>
      <c r="S58" s="43">
        <v>-84931</v>
      </c>
      <c r="T58" s="543">
        <v>-8.4607545354111231</v>
      </c>
      <c r="U58" s="39">
        <v>2006</v>
      </c>
      <c r="V58" s="44">
        <v>100</v>
      </c>
      <c r="W58" s="10">
        <v>5.2482359937957188</v>
      </c>
      <c r="X58" s="10">
        <v>7.097665624318231</v>
      </c>
      <c r="Y58" s="10">
        <v>-1.8494296305225124</v>
      </c>
      <c r="Z58" s="10">
        <v>1.0129275778698037</v>
      </c>
      <c r="AA58" s="10">
        <v>2.3199309041534213</v>
      </c>
      <c r="AB58" s="10">
        <v>-1.3070033262836178</v>
      </c>
      <c r="AC58" s="10">
        <v>96.843567043193872</v>
      </c>
      <c r="AD58" s="10">
        <v>13.496004773749954</v>
      </c>
      <c r="AE58" s="10">
        <v>83.347562269443912</v>
      </c>
      <c r="AF58" s="10">
        <v>57.768849687644135</v>
      </c>
      <c r="AG58" s="10">
        <v>17.360331452855732</v>
      </c>
      <c r="AH58" s="10">
        <v>21.714385902694001</v>
      </c>
      <c r="AI58" s="10">
        <v>30.56534867202684</v>
      </c>
      <c r="AJ58" s="10">
        <v>0.50297711847606597</v>
      </c>
      <c r="AK58" s="10">
        <v>0.11276888455434872</v>
      </c>
      <c r="AL58" s="10">
        <v>0.39020823392171727</v>
      </c>
      <c r="AM58" s="43">
        <v>-8.4607545354111231</v>
      </c>
    </row>
    <row r="59" spans="1:39" ht="14.25" customHeight="1">
      <c r="A59" s="39">
        <v>2007</v>
      </c>
      <c r="B59" s="44">
        <v>1075539</v>
      </c>
      <c r="C59" s="10">
        <v>64383</v>
      </c>
      <c r="D59" s="10">
        <v>90776</v>
      </c>
      <c r="E59" s="10">
        <v>-26393</v>
      </c>
      <c r="F59" s="10">
        <v>11982</v>
      </c>
      <c r="G59" s="10">
        <v>24888</v>
      </c>
      <c r="H59" s="10">
        <v>-12906</v>
      </c>
      <c r="I59" s="10">
        <v>1036240</v>
      </c>
      <c r="J59" s="10">
        <v>145529</v>
      </c>
      <c r="K59" s="10">
        <v>890711</v>
      </c>
      <c r="L59" s="10">
        <v>619836</v>
      </c>
      <c r="M59" s="10">
        <v>190431</v>
      </c>
      <c r="N59" s="10">
        <v>225973</v>
      </c>
      <c r="O59" s="10">
        <v>327418</v>
      </c>
      <c r="P59" s="42">
        <v>4962</v>
      </c>
      <c r="Q59" s="42">
        <v>1051</v>
      </c>
      <c r="R59" s="42">
        <v>3911</v>
      </c>
      <c r="S59" s="43">
        <v>-97534</v>
      </c>
      <c r="T59" s="543">
        <v>-9.0683833873062714</v>
      </c>
      <c r="U59" s="39">
        <v>2007</v>
      </c>
      <c r="V59" s="44">
        <v>100</v>
      </c>
      <c r="W59" s="10">
        <v>5.9861148689168875</v>
      </c>
      <c r="X59" s="10">
        <v>8.4400472693226369</v>
      </c>
      <c r="Y59" s="10">
        <v>-2.4539324004057499</v>
      </c>
      <c r="Z59" s="10">
        <v>1.1140460736430757</v>
      </c>
      <c r="AA59" s="10">
        <v>2.3140025605766037</v>
      </c>
      <c r="AB59" s="10">
        <v>-1.1999564869335282</v>
      </c>
      <c r="AC59" s="10">
        <v>96.346111112660722</v>
      </c>
      <c r="AD59" s="10">
        <v>13.530797116608509</v>
      </c>
      <c r="AE59" s="10">
        <v>82.815313996052211</v>
      </c>
      <c r="AF59" s="10">
        <v>57.630267242749916</v>
      </c>
      <c r="AG59" s="10">
        <v>17.705634105318357</v>
      </c>
      <c r="AH59" s="10">
        <v>21.010209764592449</v>
      </c>
      <c r="AI59" s="10">
        <v>30.442224782178982</v>
      </c>
      <c r="AJ59" s="10">
        <v>0.4613500765662612</v>
      </c>
      <c r="AK59" s="10">
        <v>9.7718446286001723E-2</v>
      </c>
      <c r="AL59" s="10">
        <v>0.36363163028025947</v>
      </c>
      <c r="AM59" s="43">
        <v>-9.0683833873062714</v>
      </c>
    </row>
    <row r="60" spans="1:39" ht="15">
      <c r="A60" s="39">
        <v>2008</v>
      </c>
      <c r="B60" s="44">
        <v>1109541</v>
      </c>
      <c r="C60" s="10">
        <v>59849</v>
      </c>
      <c r="D60" s="10">
        <v>90649</v>
      </c>
      <c r="E60" s="10">
        <v>-30800</v>
      </c>
      <c r="F60" s="10">
        <v>11861</v>
      </c>
      <c r="G60" s="10">
        <v>27304</v>
      </c>
      <c r="H60" s="10">
        <v>-15443</v>
      </c>
      <c r="I60" s="10">
        <v>1063298</v>
      </c>
      <c r="J60" s="10">
        <v>153861</v>
      </c>
      <c r="K60" s="10">
        <v>909437</v>
      </c>
      <c r="L60" s="10">
        <v>637518</v>
      </c>
      <c r="M60" s="10">
        <v>208850</v>
      </c>
      <c r="N60" s="10">
        <v>216930</v>
      </c>
      <c r="O60" s="10">
        <v>315715</v>
      </c>
      <c r="P60" s="42">
        <v>4785</v>
      </c>
      <c r="Q60" s="42">
        <v>906</v>
      </c>
      <c r="R60" s="42">
        <v>3879</v>
      </c>
      <c r="S60" s="43">
        <v>-94906</v>
      </c>
      <c r="T60" s="543">
        <v>-8.5536271304981071</v>
      </c>
      <c r="U60" s="39">
        <v>2008</v>
      </c>
      <c r="V60" s="44">
        <v>100</v>
      </c>
      <c r="W60" s="10">
        <v>5.3940323070530969</v>
      </c>
      <c r="X60" s="10">
        <v>8.1699549633587214</v>
      </c>
      <c r="Y60" s="10">
        <v>-2.7759226563056254</v>
      </c>
      <c r="Z60" s="10">
        <v>1.0690006047545786</v>
      </c>
      <c r="AA60" s="10">
        <v>2.4608374093431427</v>
      </c>
      <c r="AB60" s="10">
        <v>-1.3918368045885641</v>
      </c>
      <c r="AC60" s="10">
        <v>95.832240539105811</v>
      </c>
      <c r="AD60" s="10">
        <v>13.867085578631164</v>
      </c>
      <c r="AE60" s="10">
        <v>81.965154960474649</v>
      </c>
      <c r="AF60" s="10">
        <v>57.457813636449664</v>
      </c>
      <c r="AG60" s="10">
        <v>18.823098921085386</v>
      </c>
      <c r="AH60" s="10">
        <v>19.551327981570758</v>
      </c>
      <c r="AI60" s="10">
        <v>28.454559137517226</v>
      </c>
      <c r="AJ60" s="10">
        <v>0.43125941267605256</v>
      </c>
      <c r="AK60" s="10">
        <v>8.1655387227691445E-2</v>
      </c>
      <c r="AL60" s="10">
        <v>0.34960402544836106</v>
      </c>
      <c r="AM60" s="43">
        <v>-8.5536271304981071</v>
      </c>
    </row>
    <row r="61" spans="1:39" ht="15">
      <c r="A61" s="39">
        <v>2009</v>
      </c>
      <c r="B61" s="44">
        <v>1069323</v>
      </c>
      <c r="C61" s="10">
        <v>51897</v>
      </c>
      <c r="D61" s="10">
        <v>72371</v>
      </c>
      <c r="E61" s="10">
        <v>-20474</v>
      </c>
      <c r="F61" s="10">
        <v>12573</v>
      </c>
      <c r="G61" s="10">
        <v>26494</v>
      </c>
      <c r="H61" s="10">
        <v>-13921</v>
      </c>
      <c r="I61" s="10">
        <v>1034928</v>
      </c>
      <c r="J61" s="10">
        <v>156714</v>
      </c>
      <c r="K61" s="10">
        <v>878214</v>
      </c>
      <c r="L61" s="10">
        <v>608749</v>
      </c>
      <c r="M61" s="10">
        <v>220705</v>
      </c>
      <c r="N61" s="10">
        <v>205474</v>
      </c>
      <c r="O61" s="10">
        <v>249188</v>
      </c>
      <c r="P61" s="42">
        <v>5497</v>
      </c>
      <c r="Q61" s="42">
        <v>1334</v>
      </c>
      <c r="R61" s="42">
        <v>4163</v>
      </c>
      <c r="S61" s="43">
        <v>-39551</v>
      </c>
      <c r="T61" s="543">
        <v>-3.6986953427542475</v>
      </c>
      <c r="U61" s="39">
        <v>2009</v>
      </c>
      <c r="V61" s="44">
        <v>100</v>
      </c>
      <c r="W61" s="10">
        <v>4.8532576218785159</v>
      </c>
      <c r="X61" s="10">
        <v>6.7679269968007798</v>
      </c>
      <c r="Y61" s="10">
        <v>-1.9146693749222639</v>
      </c>
      <c r="Z61" s="10">
        <v>1.1757906638125244</v>
      </c>
      <c r="AA61" s="10">
        <v>2.4776423961702871</v>
      </c>
      <c r="AB61" s="10">
        <v>-1.3018517323577627</v>
      </c>
      <c r="AC61" s="10">
        <v>96.78347889271997</v>
      </c>
      <c r="AD61" s="10">
        <v>14.655440872402446</v>
      </c>
      <c r="AE61" s="10">
        <v>82.128038020317533</v>
      </c>
      <c r="AF61" s="10">
        <v>56.928449121546997</v>
      </c>
      <c r="AG61" s="10">
        <v>20.639694460887871</v>
      </c>
      <c r="AH61" s="10">
        <v>19.215335310285106</v>
      </c>
      <c r="AI61" s="10">
        <v>23.303342395141598</v>
      </c>
      <c r="AJ61" s="10">
        <v>0.51406357106318668</v>
      </c>
      <c r="AK61" s="10">
        <v>0.12475182896094071</v>
      </c>
      <c r="AL61" s="10">
        <v>0.38931174210224601</v>
      </c>
      <c r="AM61" s="43">
        <v>-3.6986953427542475</v>
      </c>
    </row>
    <row r="62" spans="1:39" s="58" customFormat="1" ht="15">
      <c r="A62" s="39">
        <v>2010</v>
      </c>
      <c r="B62" s="74">
        <v>1072709</v>
      </c>
      <c r="C62" s="42">
        <v>53876</v>
      </c>
      <c r="D62" s="42">
        <v>69510</v>
      </c>
      <c r="E62" s="42">
        <v>-15634</v>
      </c>
      <c r="F62" s="42">
        <v>13117</v>
      </c>
      <c r="G62" s="42">
        <v>25701</v>
      </c>
      <c r="H62" s="42">
        <v>-12584</v>
      </c>
      <c r="I62" s="42">
        <v>1044491</v>
      </c>
      <c r="J62" s="42">
        <v>161557</v>
      </c>
      <c r="K62" s="42">
        <v>882934</v>
      </c>
      <c r="L62" s="42">
        <v>623125</v>
      </c>
      <c r="M62" s="42">
        <v>221331</v>
      </c>
      <c r="N62" s="42">
        <v>200035</v>
      </c>
      <c r="O62" s="42">
        <v>239247</v>
      </c>
      <c r="P62" s="42">
        <v>4842</v>
      </c>
      <c r="Q62" s="42">
        <v>824</v>
      </c>
      <c r="R62" s="42">
        <v>4018</v>
      </c>
      <c r="S62" s="75">
        <v>-35194</v>
      </c>
      <c r="T62" s="436">
        <v>-3.2808524958772605</v>
      </c>
      <c r="U62" s="39">
        <v>2010</v>
      </c>
      <c r="V62" s="74">
        <v>100</v>
      </c>
      <c r="W62" s="42">
        <v>5.0224245345196135</v>
      </c>
      <c r="X62" s="42">
        <v>6.4798561399223837</v>
      </c>
      <c r="Y62" s="42">
        <v>-1.4574316054027701</v>
      </c>
      <c r="Z62" s="42">
        <v>1.2227920153555158</v>
      </c>
      <c r="AA62" s="42">
        <v>2.395896743664871</v>
      </c>
      <c r="AB62" s="42">
        <v>-1.1731047283093552</v>
      </c>
      <c r="AC62" s="42">
        <v>97.369463666287871</v>
      </c>
      <c r="AD62" s="42">
        <v>15.060654846747813</v>
      </c>
      <c r="AE62" s="42">
        <v>82.308808819540062</v>
      </c>
      <c r="AF62" s="42">
        <v>58.088913209453821</v>
      </c>
      <c r="AG62" s="42">
        <v>20.63290230621725</v>
      </c>
      <c r="AH62" s="42">
        <v>18.647648150616803</v>
      </c>
      <c r="AI62" s="42">
        <v>22.303066348842044</v>
      </c>
      <c r="AJ62" s="42">
        <v>0.45138057012666061</v>
      </c>
      <c r="AK62" s="42">
        <v>7.6814867778679963E-2</v>
      </c>
      <c r="AL62" s="42">
        <v>0.3745657023479807</v>
      </c>
      <c r="AM62" s="75">
        <v>-3.2808524958772605</v>
      </c>
    </row>
    <row r="63" spans="1:39" ht="15">
      <c r="A63" s="39">
        <v>2011</v>
      </c>
      <c r="B63" s="44">
        <v>1063763</v>
      </c>
      <c r="C63" s="10">
        <v>53449</v>
      </c>
      <c r="D63" s="10">
        <v>72221</v>
      </c>
      <c r="E63" s="10">
        <v>-18772</v>
      </c>
      <c r="F63" s="10">
        <v>12955</v>
      </c>
      <c r="G63" s="10">
        <v>26098</v>
      </c>
      <c r="H63" s="10">
        <v>-13143</v>
      </c>
      <c r="I63" s="10">
        <v>1031848</v>
      </c>
      <c r="J63" s="10">
        <v>164610</v>
      </c>
      <c r="K63" s="10">
        <v>867238</v>
      </c>
      <c r="L63" s="10">
        <v>622085</v>
      </c>
      <c r="M63" s="10">
        <v>219898</v>
      </c>
      <c r="N63" s="10">
        <v>189865</v>
      </c>
      <c r="O63" s="10">
        <v>218836</v>
      </c>
      <c r="P63" s="42">
        <v>5313</v>
      </c>
      <c r="Q63" s="42">
        <v>1783</v>
      </c>
      <c r="R63" s="42">
        <v>3530</v>
      </c>
      <c r="S63" s="43">
        <v>-25441</v>
      </c>
      <c r="T63" s="543">
        <v>-2.3916041449082175</v>
      </c>
      <c r="U63" s="39">
        <v>2011</v>
      </c>
      <c r="V63" s="44">
        <v>100</v>
      </c>
      <c r="W63" s="10">
        <v>5.0245214394559694</v>
      </c>
      <c r="X63" s="10">
        <v>6.7892002259901876</v>
      </c>
      <c r="Y63" s="10">
        <v>-1.7646787865342186</v>
      </c>
      <c r="Z63" s="10">
        <v>1.2178464564005329</v>
      </c>
      <c r="AA63" s="10">
        <v>2.4533660223188813</v>
      </c>
      <c r="AB63" s="10">
        <v>-1.2355195659183484</v>
      </c>
      <c r="AC63" s="10">
        <v>96.999801647547429</v>
      </c>
      <c r="AD63" s="10">
        <v>15.474311477274544</v>
      </c>
      <c r="AE63" s="10">
        <v>81.525490170272889</v>
      </c>
      <c r="AF63" s="10">
        <v>58.479661353139747</v>
      </c>
      <c r="AG63" s="10">
        <v>20.671709769939358</v>
      </c>
      <c r="AH63" s="10">
        <v>17.848430524468327</v>
      </c>
      <c r="AI63" s="10">
        <v>20.571875502344039</v>
      </c>
      <c r="AJ63" s="10">
        <v>0.49945335568166971</v>
      </c>
      <c r="AK63" s="10">
        <v>0.16761252271417598</v>
      </c>
      <c r="AL63" s="10">
        <v>0.33184083296749373</v>
      </c>
      <c r="AM63" s="43">
        <v>-2.3916041449082175</v>
      </c>
    </row>
    <row r="64" spans="1:39" ht="15">
      <c r="A64" s="39">
        <v>2012</v>
      </c>
      <c r="B64" s="44">
        <v>1031104</v>
      </c>
      <c r="C64" s="10">
        <v>49737</v>
      </c>
      <c r="D64" s="10">
        <v>57984</v>
      </c>
      <c r="E64" s="10">
        <v>-8247</v>
      </c>
      <c r="F64" s="10">
        <v>12566</v>
      </c>
      <c r="G64" s="10">
        <v>24726</v>
      </c>
      <c r="H64" s="10">
        <v>-12160</v>
      </c>
      <c r="I64" s="10">
        <v>1010697</v>
      </c>
      <c r="J64" s="10">
        <v>164719</v>
      </c>
      <c r="K64" s="10">
        <v>845978</v>
      </c>
      <c r="L64" s="10">
        <v>613733</v>
      </c>
      <c r="M64" s="10">
        <v>205987</v>
      </c>
      <c r="N64" s="10">
        <v>190977</v>
      </c>
      <c r="O64" s="10">
        <v>190090</v>
      </c>
      <c r="P64" s="42">
        <v>6286</v>
      </c>
      <c r="Q64" s="42">
        <v>892</v>
      </c>
      <c r="R64" s="42">
        <v>5394</v>
      </c>
      <c r="S64" s="43">
        <v>6281</v>
      </c>
      <c r="T64" s="543">
        <v>0.60915290795108934</v>
      </c>
      <c r="U64" s="39">
        <v>2012</v>
      </c>
      <c r="V64" s="44">
        <v>100</v>
      </c>
      <c r="W64" s="10">
        <v>4.8236647321705668</v>
      </c>
      <c r="X64" s="10">
        <v>5.6234870585314383</v>
      </c>
      <c r="Y64" s="10">
        <v>-0.79982232636087147</v>
      </c>
      <c r="Z64" s="10">
        <v>1.2186937496120662</v>
      </c>
      <c r="AA64" s="10">
        <v>2.3980122276705358</v>
      </c>
      <c r="AB64" s="10">
        <v>-1.1793184780584693</v>
      </c>
      <c r="AC64" s="10">
        <v>98.020859195580655</v>
      </c>
      <c r="AD64" s="10">
        <v>15.975013189746136</v>
      </c>
      <c r="AE64" s="10">
        <v>82.04584600583452</v>
      </c>
      <c r="AF64" s="10">
        <v>59.521929892619951</v>
      </c>
      <c r="AG64" s="10">
        <v>19.977325274657066</v>
      </c>
      <c r="AH64" s="10">
        <v>18.521604028303642</v>
      </c>
      <c r="AI64" s="10">
        <v>18.435579728136055</v>
      </c>
      <c r="AJ64" s="10">
        <v>0.60963782508844888</v>
      </c>
      <c r="AK64" s="10">
        <v>8.6509217304946928E-2</v>
      </c>
      <c r="AL64" s="10">
        <v>0.52312860778350201</v>
      </c>
      <c r="AM64" s="43">
        <v>0.60915290795108934</v>
      </c>
    </row>
    <row r="65" spans="1:39" ht="15">
      <c r="A65" s="39">
        <v>2013</v>
      </c>
      <c r="B65" s="44">
        <v>1020677</v>
      </c>
      <c r="C65" s="10">
        <v>54142</v>
      </c>
      <c r="D65" s="10">
        <v>60956</v>
      </c>
      <c r="E65" s="10">
        <v>-6814</v>
      </c>
      <c r="F65" s="10">
        <v>13159</v>
      </c>
      <c r="G65" s="10">
        <v>25625</v>
      </c>
      <c r="H65" s="10">
        <v>-12466</v>
      </c>
      <c r="I65" s="10">
        <v>1001397</v>
      </c>
      <c r="J65" s="10">
        <v>162574</v>
      </c>
      <c r="K65" s="10">
        <v>838823</v>
      </c>
      <c r="L65" s="10">
        <v>601748</v>
      </c>
      <c r="M65" s="10">
        <v>203181</v>
      </c>
      <c r="N65" s="10">
        <v>196468</v>
      </c>
      <c r="O65" s="10">
        <v>175660</v>
      </c>
      <c r="P65" s="42">
        <v>5929</v>
      </c>
      <c r="Q65" s="42">
        <v>-255</v>
      </c>
      <c r="R65" s="42">
        <v>6184</v>
      </c>
      <c r="S65" s="43">
        <v>26992</v>
      </c>
      <c r="T65" s="543">
        <v>2.6445192749518212</v>
      </c>
      <c r="U65" s="39">
        <v>2013</v>
      </c>
      <c r="V65" s="44">
        <v>100</v>
      </c>
      <c r="W65" s="10">
        <v>5.3045184715634823</v>
      </c>
      <c r="X65" s="10">
        <v>5.9721145866909904</v>
      </c>
      <c r="Y65" s="10">
        <v>-0.66759611512750849</v>
      </c>
      <c r="Z65" s="10">
        <v>1.289242336214101</v>
      </c>
      <c r="AA65" s="10">
        <v>2.5105885603378932</v>
      </c>
      <c r="AB65" s="10">
        <v>-1.2213462241237925</v>
      </c>
      <c r="AC65" s="10">
        <v>98.111057660748699</v>
      </c>
      <c r="AD65" s="10">
        <v>15.928055594473079</v>
      </c>
      <c r="AE65" s="10">
        <v>82.18300206627562</v>
      </c>
      <c r="AF65" s="10">
        <v>58.95577151243733</v>
      </c>
      <c r="AG65" s="10">
        <v>19.90649343523955</v>
      </c>
      <c r="AH65" s="10">
        <v>19.248792713071815</v>
      </c>
      <c r="AI65" s="10">
        <v>17.210145814983584</v>
      </c>
      <c r="AJ65" s="10">
        <v>0.58088895899486326</v>
      </c>
      <c r="AK65" s="10">
        <v>-2.4983417868728305E-2</v>
      </c>
      <c r="AL65" s="10">
        <v>0.60587237686359152</v>
      </c>
      <c r="AM65" s="43">
        <v>2.6445192749518212</v>
      </c>
    </row>
    <row r="66" spans="1:39" ht="15">
      <c r="A66" s="39">
        <v>2014</v>
      </c>
      <c r="B66" s="44">
        <v>1032608</v>
      </c>
      <c r="C66" s="10">
        <v>52270</v>
      </c>
      <c r="D66" s="10">
        <v>56049</v>
      </c>
      <c r="E66" s="10">
        <v>-3779</v>
      </c>
      <c r="F66" s="10">
        <v>13245</v>
      </c>
      <c r="G66" s="10">
        <v>23916</v>
      </c>
      <c r="H66" s="10">
        <v>-10671</v>
      </c>
      <c r="I66" s="10">
        <v>1018158</v>
      </c>
      <c r="J66" s="10">
        <v>164486</v>
      </c>
      <c r="K66" s="10">
        <v>853672</v>
      </c>
      <c r="L66" s="10">
        <v>612711</v>
      </c>
      <c r="M66" s="10">
        <v>203133</v>
      </c>
      <c r="N66" s="10">
        <v>202314</v>
      </c>
      <c r="O66" s="10">
        <v>184777</v>
      </c>
      <c r="P66" s="42">
        <v>4965</v>
      </c>
      <c r="Q66" s="42">
        <v>422</v>
      </c>
      <c r="R66" s="42">
        <v>4543</v>
      </c>
      <c r="S66" s="43">
        <v>22080</v>
      </c>
      <c r="T66" s="543">
        <v>2.1382751247327154</v>
      </c>
      <c r="U66" s="39">
        <v>2014</v>
      </c>
      <c r="V66" s="44">
        <v>100</v>
      </c>
      <c r="W66" s="10">
        <v>5.0619402522544856</v>
      </c>
      <c r="X66" s="10">
        <v>5.4279068145898544</v>
      </c>
      <c r="Y66" s="10">
        <v>-0.36596656233536828</v>
      </c>
      <c r="Z66" s="10">
        <v>1.2826745483281168</v>
      </c>
      <c r="AA66" s="10">
        <v>2.3160773497784253</v>
      </c>
      <c r="AB66" s="10">
        <v>-1.0334028014503083</v>
      </c>
      <c r="AC66" s="10">
        <v>98.600630636214319</v>
      </c>
      <c r="AD66" s="10">
        <v>15.92918125755369</v>
      </c>
      <c r="AE66" s="10">
        <v>82.67144937866064</v>
      </c>
      <c r="AF66" s="10">
        <v>59.336263131798319</v>
      </c>
      <c r="AG66" s="10">
        <v>19.671840621029471</v>
      </c>
      <c r="AH66" s="10">
        <v>19.592526883386533</v>
      </c>
      <c r="AI66" s="10">
        <v>17.894205739254392</v>
      </c>
      <c r="AJ66" s="10">
        <v>0.48082137655334839</v>
      </c>
      <c r="AK66" s="10">
        <v>4.0867395952772008E-2</v>
      </c>
      <c r="AL66" s="10">
        <v>0.43995398060057639</v>
      </c>
      <c r="AM66" s="43">
        <v>2.1382751247327154</v>
      </c>
    </row>
    <row r="67" spans="1:39" s="212" customFormat="1" ht="15">
      <c r="A67" s="39">
        <v>2015</v>
      </c>
      <c r="B67" s="728">
        <v>1078092</v>
      </c>
      <c r="C67" s="389">
        <v>54954</v>
      </c>
      <c r="D67" s="389">
        <v>55191</v>
      </c>
      <c r="E67" s="389">
        <v>-237</v>
      </c>
      <c r="F67" s="389">
        <v>13704</v>
      </c>
      <c r="G67" s="389">
        <v>24397</v>
      </c>
      <c r="H67" s="389">
        <v>-10693</v>
      </c>
      <c r="I67" s="389">
        <v>1067162</v>
      </c>
      <c r="J67" s="389">
        <v>168700</v>
      </c>
      <c r="K67" s="389">
        <v>898462</v>
      </c>
      <c r="L67" s="389">
        <v>630215</v>
      </c>
      <c r="M67" s="389">
        <v>210417</v>
      </c>
      <c r="N67" s="389">
        <v>226530</v>
      </c>
      <c r="O67" s="389">
        <v>204702</v>
      </c>
      <c r="P67" s="389">
        <v>7048</v>
      </c>
      <c r="Q67" s="389">
        <v>72</v>
      </c>
      <c r="R67" s="389">
        <v>6976</v>
      </c>
      <c r="S67" s="730">
        <v>28804</v>
      </c>
      <c r="T67" s="821">
        <v>2.6717571413200356</v>
      </c>
      <c r="U67" s="39">
        <v>2015</v>
      </c>
      <c r="V67" s="728">
        <v>100</v>
      </c>
      <c r="W67" s="389">
        <v>5.0973386315824625</v>
      </c>
      <c r="X67" s="389">
        <v>5.1193219131576893</v>
      </c>
      <c r="Y67" s="389">
        <v>-2.1983281575227345E-2</v>
      </c>
      <c r="Z67" s="389">
        <v>1.2711345599447914</v>
      </c>
      <c r="AA67" s="389">
        <v>2.2629794117756186</v>
      </c>
      <c r="AB67" s="389">
        <v>-0.99184485183082705</v>
      </c>
      <c r="AC67" s="389">
        <v>98.986171866593949</v>
      </c>
      <c r="AD67" s="389">
        <v>15.64801519721879</v>
      </c>
      <c r="AE67" s="389">
        <v>83.338156669375152</v>
      </c>
      <c r="AF67" s="389">
        <v>58.456513915324479</v>
      </c>
      <c r="AG67" s="389">
        <v>19.517536536770518</v>
      </c>
      <c r="AH67" s="389">
        <v>21.012121414498949</v>
      </c>
      <c r="AI67" s="389">
        <v>18.987433354481805</v>
      </c>
      <c r="AJ67" s="389">
        <v>0.65374754659157108</v>
      </c>
      <c r="AK67" s="389">
        <v>6.6784652886766622E-3</v>
      </c>
      <c r="AL67" s="389">
        <v>0.64706908130289442</v>
      </c>
      <c r="AM67" s="730">
        <v>2.6717571413200356</v>
      </c>
    </row>
    <row r="68" spans="1:39" s="58" customFormat="1" ht="15">
      <c r="A68" s="39">
        <v>2016</v>
      </c>
      <c r="B68" s="74">
        <v>1114420</v>
      </c>
      <c r="C68" s="42">
        <v>57671</v>
      </c>
      <c r="D68" s="42">
        <v>54914</v>
      </c>
      <c r="E68" s="42">
        <v>2757</v>
      </c>
      <c r="F68" s="42">
        <v>14051</v>
      </c>
      <c r="G68" s="42">
        <v>25848</v>
      </c>
      <c r="H68" s="42">
        <v>-11797</v>
      </c>
      <c r="I68" s="42">
        <v>1105380</v>
      </c>
      <c r="J68" s="42">
        <v>172648</v>
      </c>
      <c r="K68" s="42">
        <v>932732</v>
      </c>
      <c r="L68" s="42">
        <v>648265</v>
      </c>
      <c r="M68" s="42">
        <v>212863</v>
      </c>
      <c r="N68" s="42">
        <v>244252</v>
      </c>
      <c r="O68" s="42">
        <v>208882</v>
      </c>
      <c r="P68" s="42">
        <v>2392</v>
      </c>
      <c r="Q68" s="42">
        <v>-38</v>
      </c>
      <c r="R68" s="42">
        <v>2430</v>
      </c>
      <c r="S68" s="75">
        <v>37800</v>
      </c>
      <c r="T68" s="436">
        <v>3.391898925001346</v>
      </c>
      <c r="U68" s="39">
        <v>2016</v>
      </c>
      <c r="V68" s="74">
        <v>100</v>
      </c>
      <c r="W68" s="42">
        <v>5.1749789127976884</v>
      </c>
      <c r="X68" s="42">
        <v>4.9275856499344952</v>
      </c>
      <c r="Y68" s="42">
        <v>0.24739326286319341</v>
      </c>
      <c r="Z68" s="42">
        <v>1.2608352326770875</v>
      </c>
      <c r="AA68" s="42">
        <v>2.3194127887152063</v>
      </c>
      <c r="AB68" s="42">
        <v>-1.0585775560381185</v>
      </c>
      <c r="AC68" s="42">
        <v>99.188815706825082</v>
      </c>
      <c r="AD68" s="42">
        <v>15.49218427522837</v>
      </c>
      <c r="AE68" s="42">
        <v>83.6966314315967</v>
      </c>
      <c r="AF68" s="42">
        <v>58.170617899894118</v>
      </c>
      <c r="AG68" s="42">
        <v>19.100787853771468</v>
      </c>
      <c r="AH68" s="42">
        <v>21.917409953159492</v>
      </c>
      <c r="AI68" s="42">
        <v>18.743561673336803</v>
      </c>
      <c r="AJ68" s="42">
        <v>0.21464079969849786</v>
      </c>
      <c r="AK68" s="42">
        <v>-3.4098454801600835E-3</v>
      </c>
      <c r="AL68" s="42">
        <v>0.21805064517865796</v>
      </c>
      <c r="AM68" s="75">
        <v>3.391898925001346</v>
      </c>
    </row>
    <row r="69" spans="1:39" ht="15">
      <c r="A69" s="39">
        <v>2017</v>
      </c>
      <c r="B69" s="44">
        <v>1162492</v>
      </c>
      <c r="C69" s="10">
        <v>60064</v>
      </c>
      <c r="D69" s="10">
        <v>59627</v>
      </c>
      <c r="E69" s="10">
        <v>437</v>
      </c>
      <c r="F69" s="10">
        <v>15844</v>
      </c>
      <c r="G69" s="10">
        <v>25969</v>
      </c>
      <c r="H69" s="10">
        <v>-10125</v>
      </c>
      <c r="I69" s="10">
        <v>1152804</v>
      </c>
      <c r="J69" s="10">
        <v>178069</v>
      </c>
      <c r="K69" s="10">
        <v>974735</v>
      </c>
      <c r="L69" s="10">
        <v>678102</v>
      </c>
      <c r="M69" s="10">
        <v>216961</v>
      </c>
      <c r="N69" s="10">
        <v>257741</v>
      </c>
      <c r="O69" s="10">
        <v>225532</v>
      </c>
      <c r="P69" s="42">
        <v>2592</v>
      </c>
      <c r="Q69" s="42">
        <v>-251</v>
      </c>
      <c r="R69" s="42">
        <v>2843</v>
      </c>
      <c r="S69" s="43">
        <v>35052</v>
      </c>
      <c r="T69" s="543">
        <v>3.0152465565354429</v>
      </c>
      <c r="U69" s="39">
        <v>2017</v>
      </c>
      <c r="V69" s="44">
        <v>100</v>
      </c>
      <c r="W69" s="10">
        <v>5.1668312556129417</v>
      </c>
      <c r="X69" s="10">
        <v>5.1292395990682085</v>
      </c>
      <c r="Y69" s="10">
        <v>3.7591656544733211E-2</v>
      </c>
      <c r="Z69" s="10">
        <v>1.3629341105143089</v>
      </c>
      <c r="AA69" s="10">
        <v>2.2339078462475439</v>
      </c>
      <c r="AB69" s="10">
        <v>-0.87097373573323511</v>
      </c>
      <c r="AC69" s="10">
        <v>99.166617920811504</v>
      </c>
      <c r="AD69" s="10">
        <v>15.317868854151254</v>
      </c>
      <c r="AE69" s="10">
        <v>83.848749066660247</v>
      </c>
      <c r="AF69" s="10">
        <v>58.331756261548463</v>
      </c>
      <c r="AG69" s="10">
        <v>18.663440264535154</v>
      </c>
      <c r="AH69" s="10">
        <v>22.171421394727879</v>
      </c>
      <c r="AI69" s="10">
        <v>19.40073566097659</v>
      </c>
      <c r="AJ69" s="10">
        <v>0.22296927634770819</v>
      </c>
      <c r="AK69" s="10">
        <v>-2.1591546436448596E-2</v>
      </c>
      <c r="AL69" s="10">
        <v>0.24456082278415681</v>
      </c>
      <c r="AM69" s="43">
        <v>3.0152465565354429</v>
      </c>
    </row>
    <row r="70" spans="1:39" ht="15">
      <c r="A70" s="39">
        <v>2018</v>
      </c>
      <c r="B70" s="44">
        <v>1203859</v>
      </c>
      <c r="C70" s="10">
        <v>65248</v>
      </c>
      <c r="D70" s="10">
        <v>63513</v>
      </c>
      <c r="E70" s="10">
        <v>1735</v>
      </c>
      <c r="F70" s="10">
        <v>17403</v>
      </c>
      <c r="G70" s="10">
        <v>29215</v>
      </c>
      <c r="H70" s="10">
        <v>-11812</v>
      </c>
      <c r="I70" s="10">
        <v>1193782</v>
      </c>
      <c r="J70" s="10">
        <v>183344</v>
      </c>
      <c r="K70" s="10">
        <v>1010438</v>
      </c>
      <c r="L70" s="10">
        <v>699474</v>
      </c>
      <c r="M70" s="10">
        <v>225295</v>
      </c>
      <c r="N70" s="10">
        <v>269013</v>
      </c>
      <c r="O70" s="10">
        <v>246403</v>
      </c>
      <c r="P70" s="42">
        <v>5222</v>
      </c>
      <c r="Q70" s="42">
        <v>-585</v>
      </c>
      <c r="R70" s="42">
        <v>5807</v>
      </c>
      <c r="S70" s="43">
        <v>28417</v>
      </c>
      <c r="T70" s="543">
        <v>2.3604923832442171</v>
      </c>
      <c r="U70" s="39">
        <v>2018</v>
      </c>
      <c r="V70" s="44">
        <v>100</v>
      </c>
      <c r="W70" s="10">
        <v>5.4199038259463936</v>
      </c>
      <c r="X70" s="10">
        <v>5.2757839580881152</v>
      </c>
      <c r="Y70" s="10">
        <v>0.14411986785827907</v>
      </c>
      <c r="Z70" s="10">
        <v>1.4456011875144847</v>
      </c>
      <c r="AA70" s="10">
        <v>2.4267792158383998</v>
      </c>
      <c r="AB70" s="10">
        <v>-0.98117802832391499</v>
      </c>
      <c r="AC70" s="10">
        <v>99.162941839534369</v>
      </c>
      <c r="AD70" s="10">
        <v>15.229690520235343</v>
      </c>
      <c r="AE70" s="10">
        <v>83.933251319299018</v>
      </c>
      <c r="AF70" s="10">
        <v>58.10265155636997</v>
      </c>
      <c r="AG70" s="10">
        <v>18.714400938980397</v>
      </c>
      <c r="AH70" s="10">
        <v>22.345889344183995</v>
      </c>
      <c r="AI70" s="10">
        <v>20.467762420682156</v>
      </c>
      <c r="AJ70" s="10">
        <v>0.43377172908122963</v>
      </c>
      <c r="AK70" s="10">
        <v>-4.8593730661148853E-2</v>
      </c>
      <c r="AL70" s="10">
        <v>0.48236545974237849</v>
      </c>
      <c r="AM70" s="43">
        <v>2.3604923832442171</v>
      </c>
    </row>
    <row r="71" spans="1:39" ht="15">
      <c r="A71" s="39">
        <v>2019</v>
      </c>
      <c r="B71" s="44">
        <v>1245513</v>
      </c>
      <c r="C71" s="10">
        <v>67674</v>
      </c>
      <c r="D71" s="10">
        <v>65471</v>
      </c>
      <c r="E71" s="10">
        <v>2203</v>
      </c>
      <c r="F71" s="10">
        <v>17570</v>
      </c>
      <c r="G71" s="10">
        <v>30151</v>
      </c>
      <c r="H71" s="10">
        <v>-12581</v>
      </c>
      <c r="I71" s="10">
        <v>1235135</v>
      </c>
      <c r="J71" s="10">
        <v>189683</v>
      </c>
      <c r="K71" s="10">
        <v>1045452</v>
      </c>
      <c r="L71" s="10">
        <v>714535</v>
      </c>
      <c r="M71" s="10">
        <v>234928</v>
      </c>
      <c r="N71" s="10">
        <v>285672</v>
      </c>
      <c r="O71" s="10">
        <v>259433</v>
      </c>
      <c r="P71" s="42">
        <v>3730</v>
      </c>
      <c r="Q71" s="42">
        <v>-483</v>
      </c>
      <c r="R71" s="42">
        <v>4213</v>
      </c>
      <c r="S71" s="43">
        <v>30452</v>
      </c>
      <c r="T71" s="543">
        <v>2.4449363434986227</v>
      </c>
      <c r="U71" s="39">
        <v>2019</v>
      </c>
      <c r="V71" s="44">
        <v>100</v>
      </c>
      <c r="W71" s="10">
        <v>5.4334238181375865</v>
      </c>
      <c r="X71" s="10">
        <v>5.2565489079600134</v>
      </c>
      <c r="Y71" s="10">
        <v>0.17687491017757342</v>
      </c>
      <c r="Z71" s="10">
        <v>1.4106637184838697</v>
      </c>
      <c r="AA71" s="10">
        <v>2.4207695945365484</v>
      </c>
      <c r="AB71" s="10">
        <v>-1.0101058760526787</v>
      </c>
      <c r="AC71" s="10">
        <v>99.166769034124897</v>
      </c>
      <c r="AD71" s="10">
        <v>15.229307120840971</v>
      </c>
      <c r="AE71" s="10">
        <v>83.937461913283926</v>
      </c>
      <c r="AF71" s="10">
        <v>57.368730796065556</v>
      </c>
      <c r="AG71" s="10">
        <v>18.86194684439263</v>
      </c>
      <c r="AH71" s="10">
        <v>22.936091393666707</v>
      </c>
      <c r="AI71" s="10">
        <v>20.82940924743459</v>
      </c>
      <c r="AJ71" s="10">
        <v>0.29947499544364453</v>
      </c>
      <c r="AK71" s="10">
        <v>-3.8779201822863353E-2</v>
      </c>
      <c r="AL71" s="10">
        <v>0.33825419726650785</v>
      </c>
      <c r="AM71" s="43">
        <v>2.4449363434986227</v>
      </c>
    </row>
    <row r="72" spans="1:39" ht="15">
      <c r="A72" s="39">
        <v>2020</v>
      </c>
      <c r="B72" s="44">
        <v>1117989</v>
      </c>
      <c r="C72" s="10">
        <v>51673</v>
      </c>
      <c r="D72" s="10">
        <v>48937</v>
      </c>
      <c r="E72" s="10">
        <v>2736</v>
      </c>
      <c r="F72" s="10">
        <v>17426</v>
      </c>
      <c r="G72" s="10">
        <v>29659</v>
      </c>
      <c r="H72" s="10">
        <v>-12233</v>
      </c>
      <c r="I72" s="10">
        <v>1108492</v>
      </c>
      <c r="J72" s="10">
        <v>194973</v>
      </c>
      <c r="K72" s="42">
        <v>913519</v>
      </c>
      <c r="L72" s="10">
        <v>627300</v>
      </c>
      <c r="M72" s="10">
        <v>246346</v>
      </c>
      <c r="N72" s="10">
        <v>234846</v>
      </c>
      <c r="O72" s="10">
        <v>228057</v>
      </c>
      <c r="P72" s="42">
        <v>4550</v>
      </c>
      <c r="Q72" s="42">
        <v>-584</v>
      </c>
      <c r="R72" s="42">
        <v>5134</v>
      </c>
      <c r="S72" s="43">
        <v>11923</v>
      </c>
      <c r="T72" s="543">
        <v>1.0664684536252145</v>
      </c>
      <c r="U72" s="39">
        <v>2020</v>
      </c>
      <c r="V72" s="44">
        <v>100</v>
      </c>
      <c r="W72" s="10">
        <v>4.6219596078315615</v>
      </c>
      <c r="X72" s="10">
        <v>4.3772344808401513</v>
      </c>
      <c r="Y72" s="10">
        <v>0.24472512699141047</v>
      </c>
      <c r="Z72" s="10">
        <v>1.5586915434767248</v>
      </c>
      <c r="AA72" s="10">
        <v>2.6528883557888316</v>
      </c>
      <c r="AB72" s="10">
        <v>-1.0941968123121069</v>
      </c>
      <c r="AC72" s="10">
        <v>99.150528314679306</v>
      </c>
      <c r="AD72" s="10">
        <v>17.439617026643376</v>
      </c>
      <c r="AE72" s="10">
        <v>81.710911288035931</v>
      </c>
      <c r="AF72" s="10">
        <v>56.10967549770168</v>
      </c>
      <c r="AG72" s="10">
        <v>22.034742738971492</v>
      </c>
      <c r="AH72" s="10">
        <v>21.006110078006135</v>
      </c>
      <c r="AI72" s="10">
        <v>20.398859022763194</v>
      </c>
      <c r="AJ72" s="10">
        <v>0.40698074846890264</v>
      </c>
      <c r="AK72" s="10">
        <v>-5.2236649913371243E-2</v>
      </c>
      <c r="AL72" s="10">
        <v>0.45921739838227388</v>
      </c>
      <c r="AM72" s="43">
        <v>1.0664684536252145</v>
      </c>
    </row>
    <row r="73" spans="1:39" ht="15">
      <c r="A73" s="39" t="s">
        <v>935</v>
      </c>
      <c r="B73" s="44">
        <v>1206842</v>
      </c>
      <c r="C73" s="10">
        <v>58192</v>
      </c>
      <c r="D73" s="10">
        <v>51859</v>
      </c>
      <c r="E73" s="10">
        <v>6333</v>
      </c>
      <c r="F73" s="10">
        <v>21464</v>
      </c>
      <c r="G73" s="10">
        <v>34196</v>
      </c>
      <c r="H73" s="10">
        <v>-12732</v>
      </c>
      <c r="I73" s="10">
        <v>1200443</v>
      </c>
      <c r="J73" s="10">
        <v>205713</v>
      </c>
      <c r="K73" s="42">
        <v>994730</v>
      </c>
      <c r="L73" s="10">
        <v>678755</v>
      </c>
      <c r="M73" s="10">
        <v>258641</v>
      </c>
      <c r="N73" s="10">
        <v>263047</v>
      </c>
      <c r="O73" s="10">
        <v>251522</v>
      </c>
      <c r="P73" s="42">
        <v>10036</v>
      </c>
      <c r="Q73" s="42">
        <v>-874</v>
      </c>
      <c r="R73" s="42">
        <v>10910</v>
      </c>
      <c r="S73" s="43">
        <v>22435</v>
      </c>
      <c r="T73" s="543">
        <v>1.8589840260779786</v>
      </c>
      <c r="U73" s="39" t="s">
        <v>935</v>
      </c>
      <c r="V73" s="44">
        <v>100</v>
      </c>
      <c r="W73" s="10">
        <v>4.8218408043472136</v>
      </c>
      <c r="X73" s="10">
        <v>4.2970827995711121</v>
      </c>
      <c r="Y73" s="10">
        <v>0.52475800477610157</v>
      </c>
      <c r="Z73" s="10">
        <v>1.7785261036655999</v>
      </c>
      <c r="AA73" s="10">
        <v>2.833510931836976</v>
      </c>
      <c r="AB73" s="10">
        <v>-1.0549848281713763</v>
      </c>
      <c r="AC73" s="10">
        <v>99.469773176604718</v>
      </c>
      <c r="AD73" s="10">
        <v>17.045561887968766</v>
      </c>
      <c r="AE73" s="10">
        <v>82.424211288635959</v>
      </c>
      <c r="AF73" s="10">
        <v>56.242242149345152</v>
      </c>
      <c r="AG73" s="10">
        <v>21.431222976992846</v>
      </c>
      <c r="AH73" s="10">
        <v>21.796308050266727</v>
      </c>
      <c r="AI73" s="10">
        <v>20.841336314115683</v>
      </c>
      <c r="AJ73" s="10">
        <v>0.83159187366697551</v>
      </c>
      <c r="AK73" s="10">
        <v>-7.2420416259957807E-2</v>
      </c>
      <c r="AL73" s="10">
        <v>0.90401228992693328</v>
      </c>
      <c r="AM73" s="43">
        <v>1.8589840260779786</v>
      </c>
    </row>
    <row r="74" spans="1:39" ht="15">
      <c r="A74" s="39" t="s">
        <v>934</v>
      </c>
      <c r="B74" s="44">
        <v>1327108</v>
      </c>
      <c r="C74" s="10">
        <v>67201</v>
      </c>
      <c r="D74" s="10">
        <v>63541</v>
      </c>
      <c r="E74" s="10">
        <v>3660</v>
      </c>
      <c r="F74" s="10">
        <v>22989</v>
      </c>
      <c r="G74" s="10">
        <v>37586</v>
      </c>
      <c r="H74" s="10">
        <v>-14597</v>
      </c>
      <c r="I74" s="10">
        <v>1316171</v>
      </c>
      <c r="J74" s="10">
        <v>212048</v>
      </c>
      <c r="K74" s="42">
        <v>1104123</v>
      </c>
      <c r="L74" s="10">
        <v>756862</v>
      </c>
      <c r="M74" s="10">
        <v>272454</v>
      </c>
      <c r="N74" s="10">
        <v>286855</v>
      </c>
      <c r="O74" s="10">
        <v>279087</v>
      </c>
      <c r="P74" s="42">
        <v>9919</v>
      </c>
      <c r="Q74" s="42">
        <v>-2057</v>
      </c>
      <c r="R74" s="42">
        <v>11976</v>
      </c>
      <c r="S74" s="43">
        <v>19744</v>
      </c>
      <c r="T74" s="543">
        <v>1.4877462874159451</v>
      </c>
      <c r="U74" s="39" t="s">
        <v>934</v>
      </c>
      <c r="V74" s="44">
        <v>100</v>
      </c>
      <c r="W74" s="10">
        <v>5.0637174969934629</v>
      </c>
      <c r="X74" s="10">
        <v>4.7879298444437079</v>
      </c>
      <c r="Y74" s="10">
        <v>0.27578765254975479</v>
      </c>
      <c r="Z74" s="10">
        <v>1.7322629356465338</v>
      </c>
      <c r="AA74" s="10">
        <v>2.8321734176871813</v>
      </c>
      <c r="AB74" s="10">
        <v>-1.0999104820406478</v>
      </c>
      <c r="AC74" s="10">
        <v>99.175877170509111</v>
      </c>
      <c r="AD74" s="10">
        <v>15.978202226194099</v>
      </c>
      <c r="AE74" s="10">
        <v>83.197674944315011</v>
      </c>
      <c r="AF74" s="10">
        <v>57.030927400030741</v>
      </c>
      <c r="AG74" s="10">
        <v>20.52990412234724</v>
      </c>
      <c r="AH74" s="10">
        <v>21.615045648131126</v>
      </c>
      <c r="AI74" s="10">
        <v>21.029712728730441</v>
      </c>
      <c r="AJ74" s="10">
        <v>0.74741467913689019</v>
      </c>
      <c r="AK74" s="10">
        <v>-0.15499868887837312</v>
      </c>
      <c r="AL74" s="10">
        <v>0.90241336801526328</v>
      </c>
      <c r="AM74" s="43">
        <v>1.4877462874159451</v>
      </c>
    </row>
  </sheetData>
  <mergeCells count="3">
    <mergeCell ref="B2:S2"/>
    <mergeCell ref="V1:AM1"/>
    <mergeCell ref="V2:AM2"/>
  </mergeCells>
  <hyperlinks>
    <hyperlink ref="A1" location="'INDICE DE CUADROS'!A1" display="Índice"/>
  </hyperlinks>
  <pageMargins left="0.75" right="0.75" top="1" bottom="1" header="0" footer="0"/>
  <pageSetup paperSize="9" scale="22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rgb="FFFFFF00"/>
    <pageSetUpPr fitToPage="1"/>
  </sheetPr>
  <dimension ref="A1:AB74"/>
  <sheetViews>
    <sheetView showGridLines="0" zoomScale="70" zoomScaleNormal="70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AG41" sqref="AG41"/>
    </sheetView>
  </sheetViews>
  <sheetFormatPr baseColWidth="10" defaultColWidth="11.42578125" defaultRowHeight="12.75"/>
  <cols>
    <col min="1" max="1" width="13" style="64" customWidth="1"/>
    <col min="2" max="2" width="13.28515625" style="64" customWidth="1"/>
    <col min="3" max="8" width="11.7109375" style="64" customWidth="1"/>
    <col min="9" max="9" width="19.140625" style="64" bestFit="1" customWidth="1"/>
    <col min="10" max="10" width="21.7109375" style="64" bestFit="1" customWidth="1"/>
    <col min="11" max="11" width="16" style="64" bestFit="1" customWidth="1"/>
    <col min="12" max="14" width="11.7109375" style="64" customWidth="1"/>
    <col min="15" max="15" width="6.7109375" style="64" customWidth="1"/>
    <col min="16" max="21" width="9.7109375" style="64" customWidth="1"/>
    <col min="22" max="22" width="12.5703125" style="64" bestFit="1" customWidth="1"/>
    <col min="23" max="28" width="9.7109375" style="64" customWidth="1"/>
    <col min="29" max="16384" width="11.42578125" style="64"/>
  </cols>
  <sheetData>
    <row r="1" spans="1:28" ht="50.1" customHeight="1" thickTop="1" thickBot="1">
      <c r="A1" s="533" t="s">
        <v>135</v>
      </c>
      <c r="B1" s="370" t="s">
        <v>592</v>
      </c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2"/>
      <c r="O1" s="28"/>
      <c r="P1" s="366" t="s">
        <v>812</v>
      </c>
      <c r="Q1" s="367"/>
      <c r="R1" s="367"/>
      <c r="S1" s="367"/>
      <c r="T1" s="367"/>
      <c r="U1" s="367"/>
      <c r="V1" s="367"/>
      <c r="W1" s="367"/>
      <c r="X1" s="367"/>
      <c r="Y1" s="367"/>
      <c r="Z1" s="367"/>
      <c r="AA1" s="367"/>
      <c r="AB1" s="368"/>
    </row>
    <row r="2" spans="1:28" ht="52.9" customHeight="1" thickTop="1" thickBot="1">
      <c r="A2" s="20"/>
      <c r="B2" s="6" t="s">
        <v>36</v>
      </c>
      <c r="C2" s="7"/>
      <c r="D2" s="7"/>
      <c r="E2" s="1127" t="s">
        <v>237</v>
      </c>
      <c r="F2" s="1127"/>
      <c r="G2" s="1127"/>
      <c r="H2" s="1127"/>
      <c r="I2" s="1127"/>
      <c r="J2" s="1127"/>
      <c r="K2" s="1127"/>
      <c r="L2" s="1127"/>
      <c r="M2" s="1127"/>
      <c r="N2" s="1128"/>
      <c r="O2" s="28"/>
      <c r="P2" s="1124" t="s">
        <v>159</v>
      </c>
      <c r="Q2" s="1125"/>
      <c r="R2" s="1125"/>
      <c r="S2" s="1125"/>
      <c r="T2" s="1125"/>
      <c r="U2" s="1125"/>
      <c r="V2" s="1125"/>
      <c r="W2" s="1125"/>
      <c r="X2" s="1125"/>
      <c r="Y2" s="1125"/>
      <c r="Z2" s="1125"/>
      <c r="AA2" s="1125"/>
      <c r="AB2" s="1126"/>
    </row>
    <row r="3" spans="1:28" ht="13.5" thickTop="1">
      <c r="A3" s="20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20"/>
      <c r="O3" s="28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20"/>
    </row>
    <row r="4" spans="1:28" ht="60" customHeight="1" thickBot="1">
      <c r="A4" s="20"/>
      <c r="B4" s="93" t="s">
        <v>620</v>
      </c>
      <c r="C4" s="93" t="s">
        <v>10</v>
      </c>
      <c r="D4" s="93" t="s">
        <v>116</v>
      </c>
      <c r="E4" s="93" t="s">
        <v>22</v>
      </c>
      <c r="F4" s="93" t="s">
        <v>12</v>
      </c>
      <c r="G4" s="93" t="s">
        <v>119</v>
      </c>
      <c r="H4" s="93" t="s">
        <v>143</v>
      </c>
      <c r="I4" s="93" t="s">
        <v>636</v>
      </c>
      <c r="J4" s="93" t="s">
        <v>639</v>
      </c>
      <c r="K4" s="93" t="s">
        <v>103</v>
      </c>
      <c r="L4" s="93" t="s">
        <v>105</v>
      </c>
      <c r="M4" s="93" t="s">
        <v>114</v>
      </c>
      <c r="N4" s="93" t="s">
        <v>673</v>
      </c>
      <c r="O4" s="28"/>
      <c r="P4" s="93" t="s">
        <v>620</v>
      </c>
      <c r="Q4" s="93" t="s">
        <v>10</v>
      </c>
      <c r="R4" s="93" t="s">
        <v>116</v>
      </c>
      <c r="S4" s="93" t="s">
        <v>22</v>
      </c>
      <c r="T4" s="93" t="s">
        <v>636</v>
      </c>
      <c r="U4" s="93" t="s">
        <v>12</v>
      </c>
      <c r="V4" s="93" t="s">
        <v>119</v>
      </c>
      <c r="W4" s="93" t="s">
        <v>143</v>
      </c>
      <c r="X4" s="93" t="s">
        <v>639</v>
      </c>
      <c r="Y4" s="93" t="s">
        <v>103</v>
      </c>
      <c r="Z4" s="93" t="s">
        <v>105</v>
      </c>
      <c r="AA4" s="93" t="s">
        <v>114</v>
      </c>
      <c r="AB4" s="93" t="s">
        <v>673</v>
      </c>
    </row>
    <row r="5" spans="1:28" ht="40.15" customHeight="1" thickTop="1" thickBot="1">
      <c r="A5" s="99"/>
      <c r="B5" s="97" t="s">
        <v>0</v>
      </c>
      <c r="C5" s="377" t="s">
        <v>9</v>
      </c>
      <c r="D5" s="98" t="s">
        <v>19</v>
      </c>
      <c r="E5" s="98" t="s">
        <v>21</v>
      </c>
      <c r="F5" s="377" t="s">
        <v>11</v>
      </c>
      <c r="G5" s="98" t="s">
        <v>23</v>
      </c>
      <c r="H5" s="98" t="s">
        <v>24</v>
      </c>
      <c r="I5" s="98" t="s">
        <v>637</v>
      </c>
      <c r="J5" s="98" t="s">
        <v>641</v>
      </c>
      <c r="K5" s="98" t="s">
        <v>532</v>
      </c>
      <c r="L5" s="98" t="s">
        <v>526</v>
      </c>
      <c r="M5" s="98" t="s">
        <v>527</v>
      </c>
      <c r="N5" s="53" t="s">
        <v>99</v>
      </c>
      <c r="O5" s="28"/>
      <c r="P5" s="97" t="s">
        <v>0</v>
      </c>
      <c r="Q5" s="98" t="s">
        <v>9</v>
      </c>
      <c r="R5" s="98" t="s">
        <v>115</v>
      </c>
      <c r="S5" s="98" t="s">
        <v>117</v>
      </c>
      <c r="T5" s="98" t="s">
        <v>160</v>
      </c>
      <c r="U5" s="98" t="s">
        <v>11</v>
      </c>
      <c r="V5" s="98" t="s">
        <v>118</v>
      </c>
      <c r="W5" s="98" t="s">
        <v>120</v>
      </c>
      <c r="X5" s="98" t="s">
        <v>161</v>
      </c>
      <c r="Y5" s="98" t="s">
        <v>102</v>
      </c>
      <c r="Z5" s="98" t="s">
        <v>104</v>
      </c>
      <c r="AA5" s="98" t="s">
        <v>162</v>
      </c>
      <c r="AB5" s="53" t="s">
        <v>99</v>
      </c>
    </row>
    <row r="6" spans="1:28" ht="14.25" customHeight="1" thickTop="1">
      <c r="A6" s="33">
        <v>1954</v>
      </c>
      <c r="B6" s="94">
        <v>2472.6066296374611</v>
      </c>
      <c r="C6" s="95">
        <v>93.105610822381422</v>
      </c>
      <c r="D6" s="95"/>
      <c r="E6" s="95"/>
      <c r="F6" s="95">
        <v>115.35338339686781</v>
      </c>
      <c r="G6" s="95"/>
      <c r="H6" s="95"/>
      <c r="I6" s="95"/>
      <c r="J6" s="95"/>
      <c r="K6" s="95"/>
      <c r="L6" s="95"/>
      <c r="M6" s="95"/>
      <c r="N6" s="96"/>
      <c r="O6" s="28"/>
      <c r="P6" s="348">
        <v>100</v>
      </c>
      <c r="Q6" s="349">
        <v>3.7654841537019079</v>
      </c>
      <c r="R6" s="539"/>
      <c r="S6" s="539"/>
      <c r="T6" s="539"/>
      <c r="U6" s="349">
        <v>4.6652541497788178</v>
      </c>
      <c r="V6" s="539"/>
      <c r="W6" s="539"/>
      <c r="X6" s="539"/>
      <c r="Y6" s="539"/>
      <c r="Z6" s="539"/>
      <c r="AA6" s="539"/>
      <c r="AB6" s="540"/>
    </row>
    <row r="7" spans="1:28" ht="14.25" customHeight="1">
      <c r="A7" s="33">
        <v>1955</v>
      </c>
      <c r="B7" s="47">
        <v>2759.2966098429515</v>
      </c>
      <c r="C7" s="45">
        <v>102.6839234245719</v>
      </c>
      <c r="D7" s="45"/>
      <c r="E7" s="45"/>
      <c r="F7" s="45">
        <v>160.44835326429725</v>
      </c>
      <c r="G7" s="45"/>
      <c r="H7" s="45"/>
      <c r="I7" s="45"/>
      <c r="J7" s="45"/>
      <c r="K7" s="45"/>
      <c r="L7" s="45"/>
      <c r="M7" s="45"/>
      <c r="N7" s="46"/>
      <c r="O7" s="28"/>
      <c r="P7" s="348">
        <v>99.999999999999986</v>
      </c>
      <c r="Q7" s="349">
        <v>3.7213804075385815</v>
      </c>
      <c r="R7" s="349"/>
      <c r="S7" s="349"/>
      <c r="T7" s="349"/>
      <c r="U7" s="349">
        <v>5.8148280504512107</v>
      </c>
      <c r="V7" s="349"/>
      <c r="W7" s="349"/>
      <c r="X7" s="349"/>
      <c r="Y7" s="349"/>
      <c r="Z7" s="349"/>
      <c r="AA7" s="349"/>
      <c r="AB7" s="541"/>
    </row>
    <row r="8" spans="1:28" ht="14.25" customHeight="1">
      <c r="A8" s="33">
        <v>1956</v>
      </c>
      <c r="B8" s="47">
        <v>3169.8193319626484</v>
      </c>
      <c r="C8" s="45">
        <v>116.46864322525531</v>
      </c>
      <c r="D8" s="45"/>
      <c r="E8" s="45"/>
      <c r="F8" s="45">
        <v>197.97203756523803</v>
      </c>
      <c r="G8" s="45"/>
      <c r="H8" s="45"/>
      <c r="I8" s="45"/>
      <c r="J8" s="45"/>
      <c r="K8" s="45"/>
      <c r="L8" s="45"/>
      <c r="M8" s="45"/>
      <c r="N8" s="46"/>
      <c r="O8" s="28"/>
      <c r="P8" s="348">
        <v>100</v>
      </c>
      <c r="Q8" s="349">
        <v>3.6742991012406292</v>
      </c>
      <c r="R8" s="349"/>
      <c r="S8" s="349"/>
      <c r="T8" s="349"/>
      <c r="U8" s="349">
        <v>6.2455306385761808</v>
      </c>
      <c r="V8" s="349"/>
      <c r="W8" s="349"/>
      <c r="X8" s="349"/>
      <c r="Y8" s="349"/>
      <c r="Z8" s="349"/>
      <c r="AA8" s="349"/>
      <c r="AB8" s="541"/>
    </row>
    <row r="9" spans="1:28" ht="14.25" customHeight="1">
      <c r="A9" s="33">
        <v>1957</v>
      </c>
      <c r="B9" s="47">
        <v>3716.3693544937596</v>
      </c>
      <c r="C9" s="45">
        <v>138.42619031964583</v>
      </c>
      <c r="D9" s="45"/>
      <c r="E9" s="45"/>
      <c r="F9" s="45">
        <v>213.1771779151411</v>
      </c>
      <c r="G9" s="45"/>
      <c r="H9" s="45"/>
      <c r="I9" s="45"/>
      <c r="J9" s="45"/>
      <c r="K9" s="45"/>
      <c r="L9" s="45"/>
      <c r="M9" s="45"/>
      <c r="N9" s="46"/>
      <c r="O9" s="28"/>
      <c r="P9" s="348">
        <v>100</v>
      </c>
      <c r="Q9" s="349">
        <v>3.7247694487703069</v>
      </c>
      <c r="R9" s="349"/>
      <c r="S9" s="349"/>
      <c r="T9" s="349"/>
      <c r="U9" s="349">
        <v>5.7361676835853661</v>
      </c>
      <c r="V9" s="349"/>
      <c r="W9" s="349"/>
      <c r="X9" s="349"/>
      <c r="Y9" s="349"/>
      <c r="Z9" s="349"/>
      <c r="AA9" s="349"/>
      <c r="AB9" s="541"/>
    </row>
    <row r="10" spans="1:28" ht="14.25" customHeight="1">
      <c r="A10" s="33">
        <v>1958</v>
      </c>
      <c r="B10" s="47">
        <v>4272.7142355661044</v>
      </c>
      <c r="C10" s="45">
        <v>164.92551550976808</v>
      </c>
      <c r="D10" s="45"/>
      <c r="E10" s="45"/>
      <c r="F10" s="45">
        <v>261.00541730243219</v>
      </c>
      <c r="G10" s="45"/>
      <c r="H10" s="45"/>
      <c r="I10" s="45"/>
      <c r="J10" s="45"/>
      <c r="K10" s="45"/>
      <c r="L10" s="45"/>
      <c r="M10" s="45"/>
      <c r="N10" s="46"/>
      <c r="O10" s="28"/>
      <c r="P10" s="348">
        <v>100</v>
      </c>
      <c r="Q10" s="349">
        <v>3.8599706513701966</v>
      </c>
      <c r="R10" s="349"/>
      <c r="S10" s="349"/>
      <c r="T10" s="349"/>
      <c r="U10" s="349">
        <v>6.1086560652669251</v>
      </c>
      <c r="V10" s="349"/>
      <c r="W10" s="349"/>
      <c r="X10" s="349"/>
      <c r="Y10" s="349"/>
      <c r="Z10" s="349"/>
      <c r="AA10" s="349"/>
      <c r="AB10" s="541"/>
    </row>
    <row r="11" spans="1:28" ht="14.25" customHeight="1">
      <c r="A11" s="33">
        <v>1959</v>
      </c>
      <c r="B11" s="47">
        <v>4431.1942977749022</v>
      </c>
      <c r="C11" s="45">
        <v>222.14774232454783</v>
      </c>
      <c r="D11" s="45"/>
      <c r="E11" s="45"/>
      <c r="F11" s="45">
        <v>301.54304227677341</v>
      </c>
      <c r="G11" s="45"/>
      <c r="H11" s="45"/>
      <c r="I11" s="45"/>
      <c r="J11" s="45"/>
      <c r="K11" s="45"/>
      <c r="L11" s="45"/>
      <c r="M11" s="45"/>
      <c r="N11" s="46"/>
      <c r="O11" s="28"/>
      <c r="P11" s="348">
        <v>100</v>
      </c>
      <c r="Q11" s="349">
        <v>5.0132701794660193</v>
      </c>
      <c r="R11" s="349"/>
      <c r="S11" s="349"/>
      <c r="T11" s="349"/>
      <c r="U11" s="349">
        <v>6.8050061002333262</v>
      </c>
      <c r="V11" s="349"/>
      <c r="W11" s="349"/>
      <c r="X11" s="349"/>
      <c r="Y11" s="349"/>
      <c r="Z11" s="349"/>
      <c r="AA11" s="349"/>
      <c r="AB11" s="541"/>
    </row>
    <row r="12" spans="1:28" ht="14.25" customHeight="1">
      <c r="A12" s="33">
        <v>1960</v>
      </c>
      <c r="B12" s="47">
        <v>4558.1478245155749</v>
      </c>
      <c r="C12" s="45">
        <v>372.85923386831684</v>
      </c>
      <c r="D12" s="45"/>
      <c r="E12" s="45"/>
      <c r="F12" s="45">
        <v>328.63780156979021</v>
      </c>
      <c r="G12" s="45"/>
      <c r="H12" s="45"/>
      <c r="I12" s="45"/>
      <c r="J12" s="45"/>
      <c r="K12" s="45"/>
      <c r="L12" s="45"/>
      <c r="M12" s="45"/>
      <c r="N12" s="46"/>
      <c r="O12" s="28"/>
      <c r="P12" s="348">
        <v>100</v>
      </c>
      <c r="Q12" s="349">
        <v>8.1800601521286342</v>
      </c>
      <c r="R12" s="349"/>
      <c r="S12" s="349"/>
      <c r="T12" s="349"/>
      <c r="U12" s="349">
        <v>7.2098978405711707</v>
      </c>
      <c r="V12" s="349"/>
      <c r="W12" s="349"/>
      <c r="X12" s="349"/>
      <c r="Y12" s="349"/>
      <c r="Z12" s="349"/>
      <c r="AA12" s="349"/>
      <c r="AB12" s="541"/>
    </row>
    <row r="13" spans="1:28" ht="14.25" customHeight="1">
      <c r="A13" s="33">
        <v>1961</v>
      </c>
      <c r="B13" s="47">
        <v>5191.14064953057</v>
      </c>
      <c r="C13" s="45">
        <v>402.63838628265842</v>
      </c>
      <c r="D13" s="45"/>
      <c r="E13" s="45"/>
      <c r="F13" s="45">
        <v>460.53205247304282</v>
      </c>
      <c r="G13" s="45"/>
      <c r="H13" s="45"/>
      <c r="I13" s="45"/>
      <c r="J13" s="45"/>
      <c r="K13" s="45"/>
      <c r="L13" s="45"/>
      <c r="M13" s="45"/>
      <c r="N13" s="46"/>
      <c r="O13" s="28"/>
      <c r="P13" s="348">
        <v>100</v>
      </c>
      <c r="Q13" s="349">
        <v>7.7562603956621476</v>
      </c>
      <c r="R13" s="349"/>
      <c r="S13" s="349"/>
      <c r="T13" s="349"/>
      <c r="U13" s="349">
        <v>8.8715001878188051</v>
      </c>
      <c r="V13" s="349"/>
      <c r="W13" s="349"/>
      <c r="X13" s="349"/>
      <c r="Y13" s="349"/>
      <c r="Z13" s="349"/>
      <c r="AA13" s="349"/>
      <c r="AB13" s="541"/>
    </row>
    <row r="14" spans="1:28" ht="14.25" customHeight="1">
      <c r="A14" s="33">
        <v>1962</v>
      </c>
      <c r="B14" s="47">
        <v>5998.7380812259844</v>
      </c>
      <c r="C14" s="45">
        <v>468.90193021897107</v>
      </c>
      <c r="D14" s="45"/>
      <c r="E14" s="45"/>
      <c r="F14" s="45">
        <v>622.53481519105344</v>
      </c>
      <c r="G14" s="45"/>
      <c r="H14" s="45"/>
      <c r="I14" s="45"/>
      <c r="J14" s="45"/>
      <c r="K14" s="45"/>
      <c r="L14" s="45"/>
      <c r="M14" s="45"/>
      <c r="N14" s="46"/>
      <c r="O14" s="28"/>
      <c r="P14" s="348">
        <v>100</v>
      </c>
      <c r="Q14" s="349">
        <v>7.8166761720515039</v>
      </c>
      <c r="R14" s="349"/>
      <c r="S14" s="349"/>
      <c r="T14" s="349"/>
      <c r="U14" s="349">
        <v>10.377762902157309</v>
      </c>
      <c r="V14" s="349"/>
      <c r="W14" s="349"/>
      <c r="X14" s="349"/>
      <c r="Y14" s="349"/>
      <c r="Z14" s="349"/>
      <c r="AA14" s="349"/>
      <c r="AB14" s="541"/>
    </row>
    <row r="15" spans="1:28" ht="14.25" customHeight="1">
      <c r="A15" s="33">
        <v>1963</v>
      </c>
      <c r="B15" s="47">
        <v>7080.4219282418344</v>
      </c>
      <c r="C15" s="45">
        <v>516.25710829879722</v>
      </c>
      <c r="D15" s="45"/>
      <c r="E15" s="45"/>
      <c r="F15" s="45">
        <v>782.77716078553317</v>
      </c>
      <c r="G15" s="45"/>
      <c r="H15" s="45"/>
      <c r="I15" s="45"/>
      <c r="J15" s="45"/>
      <c r="K15" s="45"/>
      <c r="L15" s="45"/>
      <c r="M15" s="45"/>
      <c r="N15" s="46"/>
      <c r="O15" s="28"/>
      <c r="P15" s="348">
        <v>100.00000000000001</v>
      </c>
      <c r="Q15" s="349">
        <v>7.2913325438924934</v>
      </c>
      <c r="R15" s="349"/>
      <c r="S15" s="349"/>
      <c r="T15" s="349"/>
      <c r="U15" s="349">
        <v>11.055515740711055</v>
      </c>
      <c r="V15" s="349"/>
      <c r="W15" s="349"/>
      <c r="X15" s="349"/>
      <c r="Y15" s="349"/>
      <c r="Z15" s="349"/>
      <c r="AA15" s="349"/>
      <c r="AB15" s="541"/>
    </row>
    <row r="16" spans="1:28" ht="14.25" customHeight="1">
      <c r="A16" s="33">
        <v>1964</v>
      </c>
      <c r="B16" s="47">
        <v>7993.6135010232701</v>
      </c>
      <c r="C16" s="45">
        <v>674.22137028842155</v>
      </c>
      <c r="D16" s="45">
        <v>208.54881074916517</v>
      </c>
      <c r="E16" s="45">
        <v>465.67255953925633</v>
      </c>
      <c r="F16" s="45">
        <v>915.32337896002059</v>
      </c>
      <c r="G16" s="45">
        <v>562.01572525698373</v>
      </c>
      <c r="H16" s="45">
        <v>353.30765370303681</v>
      </c>
      <c r="I16" s="45">
        <v>291.99478298989555</v>
      </c>
      <c r="J16" s="45">
        <v>123.26514303654326</v>
      </c>
      <c r="K16" s="45">
        <v>-14.262017237027155</v>
      </c>
      <c r="L16" s="45">
        <v>114.25420407967016</v>
      </c>
      <c r="M16" s="45">
        <v>2.2910581419109781</v>
      </c>
      <c r="N16" s="46">
        <v>-138.81876368704505</v>
      </c>
      <c r="O16" s="28"/>
      <c r="P16" s="348">
        <v>100</v>
      </c>
      <c r="Q16" s="349">
        <v>8.4345004947026005</v>
      </c>
      <c r="R16" s="349">
        <v>2.6089428857483368</v>
      </c>
      <c r="S16" s="349">
        <v>5.8255576089542629</v>
      </c>
      <c r="T16" s="349">
        <v>3.6528509034433179</v>
      </c>
      <c r="U16" s="349">
        <v>11.450683459274698</v>
      </c>
      <c r="V16" s="349">
        <v>7.0308093478004601</v>
      </c>
      <c r="W16" s="349">
        <v>4.4198741114742353</v>
      </c>
      <c r="X16" s="349">
        <v>1.5420453218155217</v>
      </c>
      <c r="Y16" s="349">
        <v>-0.17841764847901967</v>
      </c>
      <c r="Z16" s="349">
        <v>1.429318593712898</v>
      </c>
      <c r="AA16" s="349">
        <v>2.8661107290435014E-2</v>
      </c>
      <c r="AB16" s="541">
        <v>-1.7366209120477831</v>
      </c>
    </row>
    <row r="17" spans="1:28" ht="14.25" customHeight="1">
      <c r="A17" s="33">
        <v>1965</v>
      </c>
      <c r="B17" s="47">
        <v>9272.5099277766112</v>
      </c>
      <c r="C17" s="45">
        <v>725.56225811788897</v>
      </c>
      <c r="D17" s="45">
        <v>191.04309414840799</v>
      </c>
      <c r="E17" s="45">
        <v>534.51916396948104</v>
      </c>
      <c r="F17" s="45">
        <v>1223.2927464162717</v>
      </c>
      <c r="G17" s="45">
        <v>778.98981930670038</v>
      </c>
      <c r="H17" s="45">
        <v>444.30292710957139</v>
      </c>
      <c r="I17" s="45">
        <v>315.68997754670289</v>
      </c>
      <c r="J17" s="45">
        <v>151.24076277925832</v>
      </c>
      <c r="K17" s="45">
        <v>-24.496051350474197</v>
      </c>
      <c r="L17" s="45">
        <v>130.04639813445843</v>
      </c>
      <c r="M17" s="45">
        <v>0</v>
      </c>
      <c r="N17" s="46">
        <v>-392.18014151439854</v>
      </c>
      <c r="O17" s="28"/>
      <c r="P17" s="348">
        <v>100</v>
      </c>
      <c r="Q17" s="349">
        <v>7.8248744274126256</v>
      </c>
      <c r="R17" s="349">
        <v>2.0603169544863116</v>
      </c>
      <c r="S17" s="349">
        <v>5.764557472926314</v>
      </c>
      <c r="T17" s="349">
        <v>3.4045795583461826</v>
      </c>
      <c r="U17" s="349">
        <v>13.19268198087113</v>
      </c>
      <c r="V17" s="349">
        <v>8.4010675143433229</v>
      </c>
      <c r="W17" s="349">
        <v>4.7916144665278093</v>
      </c>
      <c r="X17" s="349">
        <v>1.6310660647146187</v>
      </c>
      <c r="Y17" s="349">
        <v>-0.26417929494034986</v>
      </c>
      <c r="Z17" s="349">
        <v>1.4024940296358499</v>
      </c>
      <c r="AA17" s="349">
        <v>0</v>
      </c>
      <c r="AB17" s="541">
        <v>-4.2294928187630063</v>
      </c>
    </row>
    <row r="18" spans="1:28" ht="14.25" customHeight="1">
      <c r="A18" s="33">
        <v>1966</v>
      </c>
      <c r="B18" s="47">
        <v>10756.844207310711</v>
      </c>
      <c r="C18" s="45">
        <v>913.92837393780621</v>
      </c>
      <c r="D18" s="45">
        <v>258.13441874025017</v>
      </c>
      <c r="E18" s="45">
        <v>655.7939551975561</v>
      </c>
      <c r="F18" s="45">
        <v>1463.770667046575</v>
      </c>
      <c r="G18" s="45">
        <v>897.38124573602056</v>
      </c>
      <c r="H18" s="45">
        <v>566.38942131055455</v>
      </c>
      <c r="I18" s="45">
        <v>387.28160535904993</v>
      </c>
      <c r="J18" s="45">
        <v>164.23928617415615</v>
      </c>
      <c r="K18" s="45">
        <v>-43.900328152608999</v>
      </c>
      <c r="L18" s="45">
        <v>154.03639729304149</v>
      </c>
      <c r="M18" s="45">
        <v>3.2815260899354515</v>
      </c>
      <c r="N18" s="46">
        <v>-436.42469787840082</v>
      </c>
      <c r="O18" s="28"/>
      <c r="P18" s="348">
        <v>100</v>
      </c>
      <c r="Q18" s="349">
        <v>8.4962499811670593</v>
      </c>
      <c r="R18" s="349">
        <v>2.399722574440684</v>
      </c>
      <c r="S18" s="349">
        <v>6.0965274067263762</v>
      </c>
      <c r="T18" s="349">
        <v>3.6003273627021612</v>
      </c>
      <c r="U18" s="349">
        <v>13.607807632388575</v>
      </c>
      <c r="V18" s="349">
        <v>8.3424211454706221</v>
      </c>
      <c r="W18" s="349">
        <v>5.2653864869179507</v>
      </c>
      <c r="X18" s="349">
        <v>1.5268352223836583</v>
      </c>
      <c r="Y18" s="349">
        <v>-0.40811531064819989</v>
      </c>
      <c r="Z18" s="349">
        <v>1.4319850164637804</v>
      </c>
      <c r="AA18" s="349">
        <v>3.0506401568084592E-2</v>
      </c>
      <c r="AB18" s="541">
        <v>-4.0571815438378485</v>
      </c>
    </row>
    <row r="19" spans="1:28" ht="14.25" customHeight="1">
      <c r="A19" s="33">
        <v>1967</v>
      </c>
      <c r="B19" s="47">
        <v>12181.002594087064</v>
      </c>
      <c r="C19" s="45">
        <v>1000.4249572301835</v>
      </c>
      <c r="D19" s="45">
        <v>302.91698705014807</v>
      </c>
      <c r="E19" s="45">
        <v>697.5079701800355</v>
      </c>
      <c r="F19" s="45">
        <v>1461.049300278961</v>
      </c>
      <c r="G19" s="45">
        <v>831.99599428517809</v>
      </c>
      <c r="H19" s="45">
        <v>629.05330599378294</v>
      </c>
      <c r="I19" s="45">
        <v>394.65974350790634</v>
      </c>
      <c r="J19" s="45">
        <v>158.03662109714946</v>
      </c>
      <c r="K19" s="45">
        <v>-51.516954551464664</v>
      </c>
      <c r="L19" s="45">
        <v>162.99147764835985</v>
      </c>
      <c r="M19" s="45">
        <v>0.70198213792025776</v>
      </c>
      <c r="N19" s="46">
        <v>-348.44783781396211</v>
      </c>
      <c r="O19" s="28"/>
      <c r="P19" s="348">
        <v>100</v>
      </c>
      <c r="Q19" s="349">
        <v>8.2129935487889369</v>
      </c>
      <c r="R19" s="349">
        <v>2.486798477468438</v>
      </c>
      <c r="S19" s="349">
        <v>5.7261950713204985</v>
      </c>
      <c r="T19" s="349">
        <v>3.239961082509605</v>
      </c>
      <c r="U19" s="349">
        <v>11.994491331839857</v>
      </c>
      <c r="V19" s="349">
        <v>6.8302751588694992</v>
      </c>
      <c r="W19" s="349">
        <v>5.1642161729703577</v>
      </c>
      <c r="X19" s="349">
        <v>1.2974024090091243</v>
      </c>
      <c r="Y19" s="349">
        <v>-0.42292868878028284</v>
      </c>
      <c r="Z19" s="349">
        <v>1.3380793279485848</v>
      </c>
      <c r="AA19" s="349">
        <v>5.76292577312984E-3</v>
      </c>
      <c r="AB19" s="541">
        <v>-2.8605842181094898</v>
      </c>
    </row>
    <row r="20" spans="1:28" ht="14.25" customHeight="1">
      <c r="A20" s="33">
        <v>1968</v>
      </c>
      <c r="B20" s="47">
        <v>13752.043061076061</v>
      </c>
      <c r="C20" s="45">
        <v>1400.4105477477051</v>
      </c>
      <c r="D20" s="45">
        <v>431.71372183278089</v>
      </c>
      <c r="E20" s="45">
        <v>968.69682591492403</v>
      </c>
      <c r="F20" s="45">
        <v>1754.9153433768122</v>
      </c>
      <c r="G20" s="45">
        <v>879.07183435549075</v>
      </c>
      <c r="H20" s="45">
        <v>875.84350902132155</v>
      </c>
      <c r="I20" s="45">
        <v>475.68303623451152</v>
      </c>
      <c r="J20" s="45">
        <v>166.21076089177777</v>
      </c>
      <c r="K20" s="45">
        <v>-65.012080343298123</v>
      </c>
      <c r="L20" s="45">
        <v>189.57304100104577</v>
      </c>
      <c r="M20" s="45">
        <v>2.5176397052636639</v>
      </c>
      <c r="N20" s="46">
        <v>-227.42619526609579</v>
      </c>
      <c r="O20" s="28"/>
      <c r="P20" s="348">
        <v>100</v>
      </c>
      <c r="Q20" s="349">
        <v>10.183290886511569</v>
      </c>
      <c r="R20" s="349">
        <v>3.1392697064388075</v>
      </c>
      <c r="S20" s="349">
        <v>7.0440211800727592</v>
      </c>
      <c r="T20" s="349">
        <v>3.4589990310668108</v>
      </c>
      <c r="U20" s="349">
        <v>12.761124551332628</v>
      </c>
      <c r="V20" s="349">
        <v>6.3922998964686606</v>
      </c>
      <c r="W20" s="349">
        <v>6.3688246548639666</v>
      </c>
      <c r="X20" s="349">
        <v>1.2086259485488566</v>
      </c>
      <c r="Y20" s="349">
        <v>-0.47274488637480383</v>
      </c>
      <c r="Z20" s="349">
        <v>1.3785081980845117</v>
      </c>
      <c r="AA20" s="349">
        <v>1.8307386721247404E-2</v>
      </c>
      <c r="AB20" s="541">
        <v>-1.653762966390103</v>
      </c>
    </row>
    <row r="21" spans="1:28" ht="14.25" customHeight="1">
      <c r="A21" s="33">
        <v>1969</v>
      </c>
      <c r="B21" s="47">
        <v>15746.146505093888</v>
      </c>
      <c r="C21" s="45">
        <v>1710.9050318574955</v>
      </c>
      <c r="D21" s="45">
        <v>525.03094143273722</v>
      </c>
      <c r="E21" s="45">
        <v>1185.8740904247584</v>
      </c>
      <c r="F21" s="45">
        <v>2082.9000278722456</v>
      </c>
      <c r="G21" s="45">
        <v>1044.1949529927347</v>
      </c>
      <c r="H21" s="45">
        <v>1038.7050748795107</v>
      </c>
      <c r="I21" s="45">
        <v>521.65903553010151</v>
      </c>
      <c r="J21" s="45">
        <v>189.30222065830273</v>
      </c>
      <c r="K21" s="45">
        <v>-96.792999411008154</v>
      </c>
      <c r="L21" s="45">
        <v>233.56893007825181</v>
      </c>
      <c r="M21" s="45">
        <v>0.24581395069296696</v>
      </c>
      <c r="N21" s="46">
        <v>-234.97325139681348</v>
      </c>
      <c r="O21" s="28"/>
      <c r="P21" s="348">
        <v>100</v>
      </c>
      <c r="Q21" s="349">
        <v>10.865547524938986</v>
      </c>
      <c r="R21" s="349">
        <v>3.3343455890169027</v>
      </c>
      <c r="S21" s="349">
        <v>7.5312019359220832</v>
      </c>
      <c r="T21" s="349">
        <v>3.3129314233253484</v>
      </c>
      <c r="U21" s="349">
        <v>13.227998527756784</v>
      </c>
      <c r="V21" s="349">
        <v>6.6314317134985181</v>
      </c>
      <c r="W21" s="349">
        <v>6.5965668142582627</v>
      </c>
      <c r="X21" s="349">
        <v>1.2022130023816515</v>
      </c>
      <c r="Y21" s="349">
        <v>-0.61470912505288555</v>
      </c>
      <c r="Z21" s="349">
        <v>1.483340257266704</v>
      </c>
      <c r="AA21" s="349">
        <v>1.5611054464242792E-3</v>
      </c>
      <c r="AB21" s="541">
        <v>-1.4922587651575545</v>
      </c>
    </row>
    <row r="22" spans="1:28" ht="14.25" customHeight="1">
      <c r="A22" s="33">
        <v>1970</v>
      </c>
      <c r="B22" s="47">
        <v>17390.561884834529</v>
      </c>
      <c r="C22" s="45">
        <v>2086.4045453448171</v>
      </c>
      <c r="D22" s="45">
        <v>695.19859004076704</v>
      </c>
      <c r="E22" s="45">
        <v>1391.2059553040501</v>
      </c>
      <c r="F22" s="45">
        <v>2353.5214445689826</v>
      </c>
      <c r="G22" s="45">
        <v>1230.4169306364759</v>
      </c>
      <c r="H22" s="45">
        <v>1123.1045139325065</v>
      </c>
      <c r="I22" s="45">
        <v>689.26141189873897</v>
      </c>
      <c r="J22" s="45">
        <v>230.05883231616139</v>
      </c>
      <c r="K22" s="45">
        <v>-102.67390285240343</v>
      </c>
      <c r="L22" s="45">
        <v>282.83509429879916</v>
      </c>
      <c r="M22" s="45">
        <v>0.28247568906037768</v>
      </c>
      <c r="N22" s="46">
        <v>-86.67323208870944</v>
      </c>
      <c r="O22" s="28"/>
      <c r="P22" s="348">
        <v>100</v>
      </c>
      <c r="Q22" s="349">
        <v>11.997338321565504</v>
      </c>
      <c r="R22" s="349">
        <v>3.9975625551639951</v>
      </c>
      <c r="S22" s="349">
        <v>7.9997757664015081</v>
      </c>
      <c r="T22" s="349">
        <v>3.9634223233454615</v>
      </c>
      <c r="U22" s="349">
        <v>13.533326065912656</v>
      </c>
      <c r="V22" s="349">
        <v>7.0751994028983223</v>
      </c>
      <c r="W22" s="349">
        <v>6.4581266630143324</v>
      </c>
      <c r="X22" s="349">
        <v>1.3228947623410869</v>
      </c>
      <c r="Y22" s="349">
        <v>-0.5904001465412132</v>
      </c>
      <c r="Z22" s="349">
        <v>1.626371224643673</v>
      </c>
      <c r="AA22" s="349">
        <v>1.6243045562933254E-3</v>
      </c>
      <c r="AB22" s="541">
        <v>-0.49839236168839945</v>
      </c>
    </row>
    <row r="23" spans="1:28" ht="14.25" customHeight="1">
      <c r="A23" s="33">
        <v>1971</v>
      </c>
      <c r="B23" s="47">
        <v>19626.545966796624</v>
      </c>
      <c r="C23" s="45">
        <v>2530.6610809647591</v>
      </c>
      <c r="D23" s="45">
        <v>843.22669794940703</v>
      </c>
      <c r="E23" s="45">
        <v>1687.4343830153521</v>
      </c>
      <c r="F23" s="45">
        <v>2503.4220764571223</v>
      </c>
      <c r="G23" s="45">
        <v>1308.7847210867776</v>
      </c>
      <c r="H23" s="45">
        <v>1194.6373553703447</v>
      </c>
      <c r="I23" s="45">
        <v>836.02532097373421</v>
      </c>
      <c r="J23" s="45">
        <v>244.71175354414527</v>
      </c>
      <c r="K23" s="45">
        <v>-94.422607671318502</v>
      </c>
      <c r="L23" s="45">
        <v>333.5569098361641</v>
      </c>
      <c r="M23" s="45">
        <v>0</v>
      </c>
      <c r="N23" s="46">
        <v>266.37330667248239</v>
      </c>
      <c r="O23" s="28"/>
      <c r="P23" s="348">
        <v>100</v>
      </c>
      <c r="Q23" s="349">
        <v>12.894072575205167</v>
      </c>
      <c r="R23" s="349">
        <v>4.2963581028263613</v>
      </c>
      <c r="S23" s="349">
        <v>8.5977144723788044</v>
      </c>
      <c r="T23" s="349">
        <v>4.2596660787287135</v>
      </c>
      <c r="U23" s="349">
        <v>12.755286032969368</v>
      </c>
      <c r="V23" s="349">
        <v>6.6684414226574829</v>
      </c>
      <c r="W23" s="349">
        <v>6.0868446103118838</v>
      </c>
      <c r="X23" s="349">
        <v>1.2468406512187036</v>
      </c>
      <c r="Y23" s="349">
        <v>-0.48109640805396303</v>
      </c>
      <c r="Z23" s="349">
        <v>1.6995191634863407</v>
      </c>
      <c r="AA23" s="349">
        <v>0</v>
      </c>
      <c r="AB23" s="541">
        <v>1.3572092976681771</v>
      </c>
    </row>
    <row r="24" spans="1:28" ht="14.25" customHeight="1">
      <c r="A24" s="33">
        <v>1972</v>
      </c>
      <c r="B24" s="47">
        <v>23034.928370801783</v>
      </c>
      <c r="C24" s="45">
        <v>3042.6647500258505</v>
      </c>
      <c r="D24" s="45">
        <v>1013.8284298240583</v>
      </c>
      <c r="E24" s="45">
        <v>2028.8363202017922</v>
      </c>
      <c r="F24" s="45">
        <v>3155.028564532322</v>
      </c>
      <c r="G24" s="45">
        <v>1649.4434632836776</v>
      </c>
      <c r="H24" s="45">
        <v>1505.5851012486444</v>
      </c>
      <c r="I24" s="45">
        <v>1005.1700693504488</v>
      </c>
      <c r="J24" s="45">
        <v>308.40687224473942</v>
      </c>
      <c r="K24" s="45">
        <v>-98.410923996009274</v>
      </c>
      <c r="L24" s="45">
        <v>363.08583654874815</v>
      </c>
      <c r="M24" s="45">
        <v>-1.8336879304749198</v>
      </c>
      <c r="N24" s="46">
        <v>150.47741011579245</v>
      </c>
      <c r="O24" s="28"/>
      <c r="P24" s="348">
        <v>100</v>
      </c>
      <c r="Q24" s="349">
        <v>13.208917783667253</v>
      </c>
      <c r="R24" s="349">
        <v>4.4012658233795481</v>
      </c>
      <c r="S24" s="349">
        <v>8.8076519602877053</v>
      </c>
      <c r="T24" s="349">
        <v>4.3636778598563604</v>
      </c>
      <c r="U24" s="349">
        <v>13.696715326154512</v>
      </c>
      <c r="V24" s="349">
        <v>7.1606190248650865</v>
      </c>
      <c r="W24" s="349">
        <v>6.5360963012894278</v>
      </c>
      <c r="X24" s="349">
        <v>1.338866209089951</v>
      </c>
      <c r="Y24" s="349">
        <v>-0.42722478842500461</v>
      </c>
      <c r="Z24" s="349">
        <v>1.5762403542308481</v>
      </c>
      <c r="AA24" s="349">
        <v>-7.9604672563220735E-3</v>
      </c>
      <c r="AB24" s="541">
        <v>0.65325755606226243</v>
      </c>
    </row>
    <row r="25" spans="1:28" ht="14.25" customHeight="1">
      <c r="A25" s="33">
        <v>1973</v>
      </c>
      <c r="B25" s="47">
        <v>27769.620514865015</v>
      </c>
      <c r="C25" s="45">
        <v>3662.2342867802836</v>
      </c>
      <c r="D25" s="45">
        <v>1274.3369913699062</v>
      </c>
      <c r="E25" s="45">
        <v>2387.8972954103774</v>
      </c>
      <c r="F25" s="45">
        <v>4062.4235891054059</v>
      </c>
      <c r="G25" s="45">
        <v>2155.0969534534447</v>
      </c>
      <c r="H25" s="45">
        <v>1907.3266356519605</v>
      </c>
      <c r="I25" s="45">
        <v>1180.3281936223236</v>
      </c>
      <c r="J25" s="45">
        <v>402.18918988491902</v>
      </c>
      <c r="K25" s="45">
        <v>-70.816655247436699</v>
      </c>
      <c r="L25" s="45">
        <v>482.67282103061552</v>
      </c>
      <c r="M25" s="45">
        <v>-1.0956450662916353</v>
      </c>
      <c r="N25" s="46">
        <v>10.571218391764891</v>
      </c>
      <c r="O25" s="28"/>
      <c r="P25" s="348">
        <v>100</v>
      </c>
      <c r="Q25" s="349">
        <v>13.18791621520322</v>
      </c>
      <c r="R25" s="349">
        <v>4.588960769873526</v>
      </c>
      <c r="S25" s="349">
        <v>8.598955445329695</v>
      </c>
      <c r="T25" s="349">
        <v>4.2504296844477816</v>
      </c>
      <c r="U25" s="349">
        <v>14.629020900486557</v>
      </c>
      <c r="V25" s="349">
        <v>7.7606280298278687</v>
      </c>
      <c r="W25" s="349">
        <v>6.8683928706586856</v>
      </c>
      <c r="X25" s="349">
        <v>1.4483063953633362</v>
      </c>
      <c r="Y25" s="349">
        <v>-0.25501484692428084</v>
      </c>
      <c r="Z25" s="349">
        <v>1.7381325782692705</v>
      </c>
      <c r="AA25" s="349">
        <v>-3.9454808743430219E-3</v>
      </c>
      <c r="AB25" s="541">
        <v>3.8067565187310151E-2</v>
      </c>
    </row>
    <row r="26" spans="1:28" ht="14.25" customHeight="1">
      <c r="A26" s="33">
        <v>1974</v>
      </c>
      <c r="B26" s="47">
        <v>34008.266924595555</v>
      </c>
      <c r="C26" s="45">
        <v>4408.1597876813221</v>
      </c>
      <c r="D26" s="45">
        <v>1732.989193534841</v>
      </c>
      <c r="E26" s="45">
        <v>2675.1705941464811</v>
      </c>
      <c r="F26" s="45">
        <v>6184.9434154889714</v>
      </c>
      <c r="G26" s="45">
        <v>3679.0931945667326</v>
      </c>
      <c r="H26" s="45">
        <v>2505.8502209222397</v>
      </c>
      <c r="I26" s="45">
        <v>1154.1168576560758</v>
      </c>
      <c r="J26" s="45">
        <v>371.77948769684718</v>
      </c>
      <c r="K26" s="45">
        <v>-5.8718882598295465</v>
      </c>
      <c r="L26" s="45">
        <v>411.70711478129164</v>
      </c>
      <c r="M26" s="45">
        <v>-2.4677557005998101</v>
      </c>
      <c r="N26" s="46">
        <v>-1373.416156986787</v>
      </c>
      <c r="O26" s="28"/>
      <c r="P26" s="348">
        <v>100</v>
      </c>
      <c r="Q26" s="349">
        <v>12.962024196808573</v>
      </c>
      <c r="R26" s="349">
        <v>5.0957880252389565</v>
      </c>
      <c r="S26" s="349">
        <v>7.8662361715696152</v>
      </c>
      <c r="T26" s="349">
        <v>3.3936362009126437</v>
      </c>
      <c r="U26" s="349">
        <v>18.186588070490235</v>
      </c>
      <c r="V26" s="349">
        <v>10.818231939675609</v>
      </c>
      <c r="W26" s="349">
        <v>7.3683561308146279</v>
      </c>
      <c r="X26" s="349">
        <v>1.0932032747248517</v>
      </c>
      <c r="Y26" s="349">
        <v>-1.7266061433971112E-2</v>
      </c>
      <c r="Z26" s="349">
        <v>1.2106089254537566</v>
      </c>
      <c r="AA26" s="349">
        <v>-7.2563406599678061E-3</v>
      </c>
      <c r="AB26" s="541">
        <v>-4.0384773503218456</v>
      </c>
    </row>
    <row r="27" spans="1:28" ht="14.25" customHeight="1">
      <c r="A27" s="33">
        <v>1975</v>
      </c>
      <c r="B27" s="47">
        <v>39929.019302178502</v>
      </c>
      <c r="C27" s="45">
        <v>4860.5335479078976</v>
      </c>
      <c r="D27" s="45">
        <v>1833.7476084395248</v>
      </c>
      <c r="E27" s="45">
        <v>3026.7859394683737</v>
      </c>
      <c r="F27" s="45">
        <v>6559.7439106590637</v>
      </c>
      <c r="G27" s="45">
        <v>3790.1560853000797</v>
      </c>
      <c r="H27" s="45">
        <v>2769.5878253589844</v>
      </c>
      <c r="I27" s="45">
        <v>1230.6770518986777</v>
      </c>
      <c r="J27" s="45">
        <v>404.6815526303651</v>
      </c>
      <c r="K27" s="45">
        <v>-111.36694193021054</v>
      </c>
      <c r="L27" s="45">
        <v>433.2389744329451</v>
      </c>
      <c r="M27" s="45">
        <v>-4.1217410118639783</v>
      </c>
      <c r="N27" s="46">
        <v>-1381.4600712602955</v>
      </c>
      <c r="O27" s="28"/>
      <c r="P27" s="348">
        <v>100</v>
      </c>
      <c r="Q27" s="349">
        <v>12.17293495521116</v>
      </c>
      <c r="R27" s="349">
        <v>4.5925185253409833</v>
      </c>
      <c r="S27" s="349">
        <v>7.5804164298701773</v>
      </c>
      <c r="T27" s="349">
        <v>3.0821619799500879</v>
      </c>
      <c r="U27" s="349">
        <v>16.428512458609692</v>
      </c>
      <c r="V27" s="349">
        <v>9.4922343486990943</v>
      </c>
      <c r="W27" s="349">
        <v>6.9362781099105968</v>
      </c>
      <c r="X27" s="349">
        <v>1.0135023591933949</v>
      </c>
      <c r="Y27" s="349">
        <v>-0.27891228954910602</v>
      </c>
      <c r="Z27" s="349">
        <v>1.0850228280194898</v>
      </c>
      <c r="AA27" s="349">
        <v>-1.0322670288170835E-2</v>
      </c>
      <c r="AB27" s="541">
        <v>-3.4597896352163198</v>
      </c>
    </row>
    <row r="28" spans="1:28" ht="14.25" customHeight="1">
      <c r="A28" s="33">
        <v>1976</v>
      </c>
      <c r="B28" s="47">
        <v>48050.688425537352</v>
      </c>
      <c r="C28" s="45">
        <v>5941.657750552421</v>
      </c>
      <c r="D28" s="45">
        <v>2547.6571842104299</v>
      </c>
      <c r="E28" s="45">
        <v>3394.0005663419915</v>
      </c>
      <c r="F28" s="45">
        <v>8274.7425076300897</v>
      </c>
      <c r="G28" s="45">
        <v>4598.2224029913796</v>
      </c>
      <c r="H28" s="45">
        <v>3676.5201046387087</v>
      </c>
      <c r="I28" s="45">
        <v>1328.0792106512349</v>
      </c>
      <c r="J28" s="45">
        <v>469.92888118689535</v>
      </c>
      <c r="K28" s="45">
        <v>-241.37968338682339</v>
      </c>
      <c r="L28" s="45">
        <v>476.18729941221011</v>
      </c>
      <c r="M28" s="45">
        <v>-7.2415948457201935</v>
      </c>
      <c r="N28" s="46">
        <v>-2105.518735898002</v>
      </c>
      <c r="O28" s="28"/>
      <c r="P28" s="348">
        <v>99.999999999999986</v>
      </c>
      <c r="Q28" s="349">
        <v>12.365395679522932</v>
      </c>
      <c r="R28" s="349">
        <v>5.3020201534853229</v>
      </c>
      <c r="S28" s="349">
        <v>7.0633755260376097</v>
      </c>
      <c r="T28" s="349">
        <v>2.7639129722549507</v>
      </c>
      <c r="U28" s="349">
        <v>17.220861508473909</v>
      </c>
      <c r="V28" s="349">
        <v>9.5695245035190304</v>
      </c>
      <c r="W28" s="349">
        <v>7.6513370049548763</v>
      </c>
      <c r="X28" s="349">
        <v>0.97798574086015322</v>
      </c>
      <c r="Y28" s="349">
        <v>-0.50234386081873084</v>
      </c>
      <c r="Z28" s="349">
        <v>0.99101035805167015</v>
      </c>
      <c r="AA28" s="349">
        <v>-1.5070741092382612E-2</v>
      </c>
      <c r="AB28" s="541">
        <v>-4.381870072810421</v>
      </c>
    </row>
    <row r="29" spans="1:28" ht="14.25" customHeight="1">
      <c r="A29" s="33">
        <v>1977</v>
      </c>
      <c r="B29" s="47">
        <v>60968.839093171344</v>
      </c>
      <c r="C29" s="45">
        <v>7986.4093794328919</v>
      </c>
      <c r="D29" s="45">
        <v>3444.5301385506241</v>
      </c>
      <c r="E29" s="45">
        <v>4541.8792408822683</v>
      </c>
      <c r="F29" s="45">
        <v>9584.5451904677757</v>
      </c>
      <c r="G29" s="45">
        <v>5313.8087965347058</v>
      </c>
      <c r="H29" s="45">
        <v>4270.7363939330698</v>
      </c>
      <c r="I29" s="45">
        <v>2054.6004662374594</v>
      </c>
      <c r="J29" s="45">
        <v>696.74860802527087</v>
      </c>
      <c r="K29" s="45">
        <v>-373.10110225619951</v>
      </c>
      <c r="L29" s="45">
        <v>537.77781784525143</v>
      </c>
      <c r="M29" s="45">
        <v>-7.3467719639873552</v>
      </c>
      <c r="N29" s="46">
        <v>-1440.805867409819</v>
      </c>
      <c r="O29" s="28"/>
      <c r="P29" s="348">
        <v>99.999999999999986</v>
      </c>
      <c r="Q29" s="349">
        <v>13.099165898875363</v>
      </c>
      <c r="R29" s="349">
        <v>5.6496567587366444</v>
      </c>
      <c r="S29" s="349">
        <v>7.4495091401387192</v>
      </c>
      <c r="T29" s="349">
        <v>3.3699189566290748</v>
      </c>
      <c r="U29" s="349">
        <v>15.72039968781572</v>
      </c>
      <c r="V29" s="349">
        <v>8.715614198286195</v>
      </c>
      <c r="W29" s="349">
        <v>7.0047854895295236</v>
      </c>
      <c r="X29" s="349">
        <v>1.142794611786053</v>
      </c>
      <c r="Y29" s="349">
        <v>-0.61195375835520505</v>
      </c>
      <c r="Z29" s="349">
        <v>0.88205356349893793</v>
      </c>
      <c r="AA29" s="349">
        <v>-1.2050044044237365E-2</v>
      </c>
      <c r="AB29" s="541">
        <v>-2.3631840278408593</v>
      </c>
    </row>
    <row r="30" spans="1:28" ht="14.25" customHeight="1">
      <c r="A30" s="33">
        <v>1978</v>
      </c>
      <c r="B30" s="47">
        <v>74624.686691396098</v>
      </c>
      <c r="C30" s="45">
        <v>10282.689102299548</v>
      </c>
      <c r="D30" s="45">
        <v>4443.2993936575422</v>
      </c>
      <c r="E30" s="45">
        <v>5839.3897086420056</v>
      </c>
      <c r="F30" s="45">
        <v>10251.51357251708</v>
      </c>
      <c r="G30" s="45">
        <v>5475.5841325446427</v>
      </c>
      <c r="H30" s="45">
        <v>4775.9294399724367</v>
      </c>
      <c r="I30" s="45">
        <v>2769.6835485219872</v>
      </c>
      <c r="J30" s="45">
        <v>733.91909185430734</v>
      </c>
      <c r="K30" s="45">
        <v>-525.04778046229853</v>
      </c>
      <c r="L30" s="45">
        <v>676.73181637878179</v>
      </c>
      <c r="M30" s="45">
        <v>-7.0985539648768539</v>
      </c>
      <c r="N30" s="46">
        <v>175.76101173407389</v>
      </c>
      <c r="O30" s="28"/>
      <c r="P30" s="348">
        <v>100</v>
      </c>
      <c r="Q30" s="349">
        <v>13.77920572695027</v>
      </c>
      <c r="R30" s="349">
        <v>5.954195040084282</v>
      </c>
      <c r="S30" s="349">
        <v>7.8250106868659888</v>
      </c>
      <c r="T30" s="349">
        <v>3.7114843241831927</v>
      </c>
      <c r="U30" s="349">
        <v>13.737429297239563</v>
      </c>
      <c r="V30" s="349">
        <v>7.3374969803068586</v>
      </c>
      <c r="W30" s="349">
        <v>6.3999323169327029</v>
      </c>
      <c r="X30" s="349">
        <v>0.9834802990722975</v>
      </c>
      <c r="Y30" s="349">
        <v>-0.70358456931764146</v>
      </c>
      <c r="Z30" s="349">
        <v>0.90684711237361348</v>
      </c>
      <c r="AA30" s="349">
        <v>-9.5123400574293956E-3</v>
      </c>
      <c r="AB30" s="541">
        <v>0.23552663270925109</v>
      </c>
    </row>
    <row r="31" spans="1:28" ht="14.25" customHeight="1">
      <c r="A31" s="33">
        <v>1979</v>
      </c>
      <c r="B31" s="47">
        <v>87295.487988853885</v>
      </c>
      <c r="C31" s="45">
        <v>11855.683625662163</v>
      </c>
      <c r="D31" s="45">
        <v>5386.7497479090989</v>
      </c>
      <c r="E31" s="45">
        <v>6468.9338777530647</v>
      </c>
      <c r="F31" s="45">
        <v>12218.85284749418</v>
      </c>
      <c r="G31" s="45">
        <v>6518.7453024718861</v>
      </c>
      <c r="H31" s="45">
        <v>5700.1075450222934</v>
      </c>
      <c r="I31" s="45">
        <v>2907.4616831161379</v>
      </c>
      <c r="J31" s="45">
        <v>1044.1323339959633</v>
      </c>
      <c r="K31" s="45">
        <v>-470.06599112906133</v>
      </c>
      <c r="L31" s="45">
        <v>606.59490582140324</v>
      </c>
      <c r="M31" s="45">
        <v>-4.3837822893753078</v>
      </c>
      <c r="N31" s="46">
        <v>-231.02408942905018</v>
      </c>
      <c r="O31" s="28"/>
      <c r="P31" s="348">
        <v>100</v>
      </c>
      <c r="Q31" s="349">
        <v>13.581095539755649</v>
      </c>
      <c r="R31" s="349">
        <v>6.1707080995948989</v>
      </c>
      <c r="S31" s="349">
        <v>7.4103874401607506</v>
      </c>
      <c r="T31" s="349">
        <v>3.3305978923989406</v>
      </c>
      <c r="U31" s="349">
        <v>13.997118441051976</v>
      </c>
      <c r="V31" s="349">
        <v>7.4674481495586766</v>
      </c>
      <c r="W31" s="349">
        <v>6.5296702914933</v>
      </c>
      <c r="X31" s="349">
        <v>1.1960896926646207</v>
      </c>
      <c r="Y31" s="349">
        <v>-0.53847684680917363</v>
      </c>
      <c r="Z31" s="349">
        <v>0.69487543949448438</v>
      </c>
      <c r="AA31" s="349">
        <v>-5.0217741951737987E-3</v>
      </c>
      <c r="AB31" s="541">
        <v>-0.26464608280619034</v>
      </c>
    </row>
    <row r="32" spans="1:28" ht="14.25" customHeight="1">
      <c r="A32" s="33">
        <v>1980</v>
      </c>
      <c r="B32" s="47">
        <v>100301.78642027477</v>
      </c>
      <c r="C32" s="45">
        <v>14295.021064145527</v>
      </c>
      <c r="D32" s="45">
        <v>6212.6621802634081</v>
      </c>
      <c r="E32" s="45">
        <v>8082.3588838821197</v>
      </c>
      <c r="F32" s="45">
        <v>17274.921239685438</v>
      </c>
      <c r="G32" s="45">
        <v>9211.9256667209447</v>
      </c>
      <c r="H32" s="45">
        <v>8062.9955729644935</v>
      </c>
      <c r="I32" s="45">
        <v>3231.8245893180742</v>
      </c>
      <c r="J32" s="45">
        <v>1549.8698725099161</v>
      </c>
      <c r="K32" s="45">
        <v>-747.15420768574268</v>
      </c>
      <c r="L32" s="45">
        <v>739.38312117606051</v>
      </c>
      <c r="M32" s="45">
        <v>-7.043861863377928</v>
      </c>
      <c r="N32" s="46">
        <v>-2994.7151239129716</v>
      </c>
      <c r="O32" s="28"/>
      <c r="P32" s="348">
        <v>100</v>
      </c>
      <c r="Q32" s="349">
        <v>14.25201043204547</v>
      </c>
      <c r="R32" s="349">
        <v>6.1939696210710711</v>
      </c>
      <c r="S32" s="349">
        <v>8.0580408109743988</v>
      </c>
      <c r="T32" s="349">
        <v>3.2221007268767852</v>
      </c>
      <c r="U32" s="349">
        <v>17.2229447313149</v>
      </c>
      <c r="V32" s="349">
        <v>9.1842089712360977</v>
      </c>
      <c r="W32" s="349">
        <v>8.0387357600788025</v>
      </c>
      <c r="X32" s="349">
        <v>1.5452066486790199</v>
      </c>
      <c r="Y32" s="349">
        <v>-0.74490618198472558</v>
      </c>
      <c r="Z32" s="349">
        <v>0.73715847699658055</v>
      </c>
      <c r="AA32" s="349">
        <v>-7.0226684037943488E-3</v>
      </c>
      <c r="AB32" s="541">
        <v>-2.9857046726613703</v>
      </c>
    </row>
    <row r="33" spans="1:28" ht="14.25" customHeight="1">
      <c r="A33" s="33">
        <v>1981</v>
      </c>
      <c r="B33" s="47">
        <v>112534.40443139896</v>
      </c>
      <c r="C33" s="45">
        <v>18305.524310496694</v>
      </c>
      <c r="D33" s="45">
        <v>8114.3601437277766</v>
      </c>
      <c r="E33" s="45">
        <v>10191.164166768916</v>
      </c>
      <c r="F33" s="45">
        <v>21468.159360828988</v>
      </c>
      <c r="G33" s="45">
        <v>10663.561961320622</v>
      </c>
      <c r="H33" s="45">
        <v>10804.59739950837</v>
      </c>
      <c r="I33" s="45">
        <v>4100.2192194930567</v>
      </c>
      <c r="J33" s="45">
        <v>1597.9185590101333</v>
      </c>
      <c r="K33" s="45">
        <v>-1389.1192768622363</v>
      </c>
      <c r="L33" s="45">
        <v>850.29990504008765</v>
      </c>
      <c r="M33" s="45">
        <v>-9.8325580277186777</v>
      </c>
      <c r="N33" s="46">
        <v>-3711.2869801821616</v>
      </c>
      <c r="O33" s="28"/>
      <c r="P33" s="348">
        <v>100</v>
      </c>
      <c r="Q33" s="349">
        <v>16.26660255855866</v>
      </c>
      <c r="R33" s="349">
        <v>7.2105594593289872</v>
      </c>
      <c r="S33" s="349">
        <v>9.0560430992296723</v>
      </c>
      <c r="T33" s="349">
        <v>3.643525053702624</v>
      </c>
      <c r="U33" s="349">
        <v>19.076974254496534</v>
      </c>
      <c r="V33" s="349">
        <v>9.4758238737746527</v>
      </c>
      <c r="W33" s="349">
        <v>9.6011503807218865</v>
      </c>
      <c r="X33" s="349">
        <v>1.4199378110933403</v>
      </c>
      <c r="Y33" s="349">
        <v>-1.2343951913026245</v>
      </c>
      <c r="Z33" s="349">
        <v>0.7555910650937252</v>
      </c>
      <c r="AA33" s="349">
        <v>-8.7373795395279414E-3</v>
      </c>
      <c r="AB33" s="541">
        <v>-3.2979132016863026</v>
      </c>
    </row>
    <row r="34" spans="1:28" ht="14.25" customHeight="1">
      <c r="A34" s="33">
        <v>1982</v>
      </c>
      <c r="B34" s="47">
        <v>129413.03956965175</v>
      </c>
      <c r="C34" s="45">
        <v>21955.058677540997</v>
      </c>
      <c r="D34" s="45">
        <v>9983.7555838273929</v>
      </c>
      <c r="E34" s="45">
        <v>11971.303093713605</v>
      </c>
      <c r="F34" s="45">
        <v>25284.056888752137</v>
      </c>
      <c r="G34" s="45">
        <v>11852.577295815321</v>
      </c>
      <c r="H34" s="45">
        <v>13431.479592936816</v>
      </c>
      <c r="I34" s="45">
        <v>5260.9306033204221</v>
      </c>
      <c r="J34" s="45">
        <v>1813.3550256657272</v>
      </c>
      <c r="K34" s="45">
        <v>-1669.846020698857</v>
      </c>
      <c r="L34" s="45">
        <v>968.2305001622733</v>
      </c>
      <c r="M34" s="45">
        <v>-15.914800524082555</v>
      </c>
      <c r="N34" s="46">
        <v>-4046.528532271805</v>
      </c>
      <c r="O34" s="28"/>
      <c r="P34" s="348">
        <v>100</v>
      </c>
      <c r="Q34" s="349">
        <v>16.965105487476404</v>
      </c>
      <c r="R34" s="349">
        <v>7.7146442252088576</v>
      </c>
      <c r="S34" s="349">
        <v>9.2504612622675442</v>
      </c>
      <c r="T34" s="349">
        <v>4.0652245096900934</v>
      </c>
      <c r="U34" s="349">
        <v>19.537487855034836</v>
      </c>
      <c r="V34" s="349">
        <v>9.1587195040234821</v>
      </c>
      <c r="W34" s="349">
        <v>10.378768351011354</v>
      </c>
      <c r="X34" s="349">
        <v>1.4012150797909018</v>
      </c>
      <c r="Y34" s="349">
        <v>-1.2903228501948016</v>
      </c>
      <c r="Z34" s="349">
        <v>0.74817074336713896</v>
      </c>
      <c r="AA34" s="349">
        <v>-1.2297679257828579E-2</v>
      </c>
      <c r="AB34" s="541">
        <v>-3.1268321536439236</v>
      </c>
    </row>
    <row r="35" spans="1:28" ht="14.25" customHeight="1">
      <c r="A35" s="33">
        <v>1983</v>
      </c>
      <c r="B35" s="47">
        <v>147363.75157668718</v>
      </c>
      <c r="C35" s="45">
        <v>28120.696365084157</v>
      </c>
      <c r="D35" s="45">
        <v>12873.816852725691</v>
      </c>
      <c r="E35" s="45">
        <v>15246.879512358468</v>
      </c>
      <c r="F35" s="45">
        <v>30505.772899619482</v>
      </c>
      <c r="G35" s="45">
        <v>13997.825939060684</v>
      </c>
      <c r="H35" s="45">
        <v>16507.946960558798</v>
      </c>
      <c r="I35" s="45">
        <v>6595.6961354257501</v>
      </c>
      <c r="J35" s="45">
        <v>2049.2247037416537</v>
      </c>
      <c r="K35" s="45">
        <v>-1978.0089671005974</v>
      </c>
      <c r="L35" s="45">
        <v>1037.6714387027755</v>
      </c>
      <c r="M35" s="45">
        <v>-13.234286538530885</v>
      </c>
      <c r="N35" s="46">
        <v>-3338.6483494716772</v>
      </c>
      <c r="O35" s="28"/>
      <c r="P35" s="348">
        <v>100</v>
      </c>
      <c r="Q35" s="349">
        <v>19.082505747996191</v>
      </c>
      <c r="R35" s="349">
        <v>8.736081102024766</v>
      </c>
      <c r="S35" s="349">
        <v>10.346424645971426</v>
      </c>
      <c r="T35" s="349">
        <v>4.4757927677983895</v>
      </c>
      <c r="U35" s="349">
        <v>20.701001822517028</v>
      </c>
      <c r="V35" s="349">
        <v>9.4988257215861527</v>
      </c>
      <c r="W35" s="349">
        <v>11.202176100930876</v>
      </c>
      <c r="X35" s="349">
        <v>1.3905893965214708</v>
      </c>
      <c r="Y35" s="349">
        <v>-1.3422629011119156</v>
      </c>
      <c r="Z35" s="349">
        <v>0.70415650226085469</v>
      </c>
      <c r="AA35" s="349">
        <v>-8.9806932823936984E-3</v>
      </c>
      <c r="AB35" s="541">
        <v>-2.2655831666542943</v>
      </c>
    </row>
    <row r="36" spans="1:28" ht="14.25" customHeight="1">
      <c r="A36" s="33">
        <v>1984</v>
      </c>
      <c r="B36" s="47">
        <v>166292.90469065867</v>
      </c>
      <c r="C36" s="45">
        <v>35459.774051991553</v>
      </c>
      <c r="D36" s="45">
        <v>16899.657431264415</v>
      </c>
      <c r="E36" s="45">
        <v>18560.116620727138</v>
      </c>
      <c r="F36" s="45">
        <v>33687.558506887348</v>
      </c>
      <c r="G36" s="45">
        <v>16046.598951893206</v>
      </c>
      <c r="H36" s="45">
        <v>17640.959554994144</v>
      </c>
      <c r="I36" s="45">
        <v>8524.1551800709458</v>
      </c>
      <c r="J36" s="45">
        <v>2288.5877684610964</v>
      </c>
      <c r="K36" s="45">
        <v>-2226.4072698424147</v>
      </c>
      <c r="L36" s="45">
        <v>1133.1422114841394</v>
      </c>
      <c r="M36" s="45">
        <v>-31.883692137559649</v>
      </c>
      <c r="N36" s="46">
        <v>647.0667946083704</v>
      </c>
      <c r="O36" s="28"/>
      <c r="P36" s="348">
        <v>100</v>
      </c>
      <c r="Q36" s="349">
        <v>21.323684325530618</v>
      </c>
      <c r="R36" s="349">
        <v>10.16258478538305</v>
      </c>
      <c r="S36" s="349">
        <v>11.161099540147568</v>
      </c>
      <c r="T36" s="349">
        <v>5.1259885055996506</v>
      </c>
      <c r="U36" s="349">
        <v>20.257965046406284</v>
      </c>
      <c r="V36" s="349">
        <v>9.6495992909278989</v>
      </c>
      <c r="W36" s="349">
        <v>10.608365755478385</v>
      </c>
      <c r="X36" s="349">
        <v>1.3762389758711426</v>
      </c>
      <c r="Y36" s="349">
        <v>-1.3388468221082681</v>
      </c>
      <c r="Z36" s="349">
        <v>0.68141344550570737</v>
      </c>
      <c r="AA36" s="349">
        <v>-1.9173212589478978E-2</v>
      </c>
      <c r="AB36" s="541">
        <v>0.38911268993229553</v>
      </c>
    </row>
    <row r="37" spans="1:28" ht="14.25" customHeight="1">
      <c r="A37" s="33">
        <v>1985</v>
      </c>
      <c r="B37" s="47">
        <v>184777.024914056</v>
      </c>
      <c r="C37" s="45">
        <v>38595.125009006406</v>
      </c>
      <c r="D37" s="45">
        <v>18345.565298868642</v>
      </c>
      <c r="E37" s="45">
        <v>20249.559710137761</v>
      </c>
      <c r="F37" s="45">
        <v>36999.033254582682</v>
      </c>
      <c r="G37" s="45">
        <v>17438.029899457506</v>
      </c>
      <c r="H37" s="45">
        <v>19561.003355125173</v>
      </c>
      <c r="I37" s="45">
        <v>9323.4284980388402</v>
      </c>
      <c r="J37" s="45">
        <v>2861.872265311401</v>
      </c>
      <c r="K37" s="45">
        <v>-1987.5530393182121</v>
      </c>
      <c r="L37" s="45">
        <v>1087.2849879196567</v>
      </c>
      <c r="M37" s="45">
        <v>-31.907732621735004</v>
      </c>
      <c r="N37" s="46">
        <v>663.91597040343322</v>
      </c>
      <c r="O37" s="28"/>
      <c r="P37" s="348">
        <v>99.999999999999986</v>
      </c>
      <c r="Q37" s="349">
        <v>20.887404712224303</v>
      </c>
      <c r="R37" s="349">
        <v>9.9284882995608257</v>
      </c>
      <c r="S37" s="349">
        <v>10.958916412663473</v>
      </c>
      <c r="T37" s="349">
        <v>5.0457726020728924</v>
      </c>
      <c r="U37" s="349">
        <v>20.023611307624297</v>
      </c>
      <c r="V37" s="349">
        <v>9.4373366534980914</v>
      </c>
      <c r="W37" s="349">
        <v>10.586274654126203</v>
      </c>
      <c r="X37" s="349">
        <v>1.5488247343751329</v>
      </c>
      <c r="Y37" s="349">
        <v>-1.0756494430206722</v>
      </c>
      <c r="Z37" s="349">
        <v>0.58843083355486303</v>
      </c>
      <c r="AA37" s="349">
        <v>-1.7268235938194165E-2</v>
      </c>
      <c r="AB37" s="541">
        <v>0.35930655919600157</v>
      </c>
    </row>
    <row r="38" spans="1:28" ht="14.25" customHeight="1">
      <c r="A38" s="33">
        <v>1986</v>
      </c>
      <c r="B38" s="47">
        <v>211536.86314515118</v>
      </c>
      <c r="C38" s="45">
        <v>38492.15779419279</v>
      </c>
      <c r="D38" s="45">
        <v>16283.932654390461</v>
      </c>
      <c r="E38" s="45">
        <v>22208.225139802329</v>
      </c>
      <c r="F38" s="45">
        <v>36276.821994738035</v>
      </c>
      <c r="G38" s="45">
        <v>16544.084246256905</v>
      </c>
      <c r="H38" s="45">
        <v>19732.737748481122</v>
      </c>
      <c r="I38" s="45">
        <v>10917.063248043663</v>
      </c>
      <c r="J38" s="45">
        <v>3420.5225316033366</v>
      </c>
      <c r="K38" s="45">
        <v>-2089.3524695587371</v>
      </c>
      <c r="L38" s="45">
        <v>1103.6385272799394</v>
      </c>
      <c r="M38" s="45">
        <v>213.19101366701526</v>
      </c>
      <c r="N38" s="46">
        <v>1442.8128708429726</v>
      </c>
      <c r="O38" s="28"/>
      <c r="P38" s="348">
        <v>100</v>
      </c>
      <c r="Q38" s="349">
        <v>18.196430268411639</v>
      </c>
      <c r="R38" s="349">
        <v>7.6979172387636492</v>
      </c>
      <c r="S38" s="349">
        <v>10.49851302964799</v>
      </c>
      <c r="T38" s="349">
        <v>5.1608325309015548</v>
      </c>
      <c r="U38" s="349">
        <v>17.149172704639099</v>
      </c>
      <c r="V38" s="349">
        <v>7.8208989205369743</v>
      </c>
      <c r="W38" s="349">
        <v>9.328273784102123</v>
      </c>
      <c r="X38" s="349">
        <v>1.6169865056835326</v>
      </c>
      <c r="Y38" s="349">
        <v>-0.98770135781255153</v>
      </c>
      <c r="Z38" s="349">
        <v>0.52172397324557607</v>
      </c>
      <c r="AA38" s="349">
        <v>0.10078196797346335</v>
      </c>
      <c r="AB38" s="541">
        <v>0.68206214717902458</v>
      </c>
    </row>
    <row r="39" spans="1:28" ht="14.25" customHeight="1">
      <c r="A39" s="33">
        <v>1987</v>
      </c>
      <c r="B39" s="47">
        <v>236546.02825587906</v>
      </c>
      <c r="C39" s="45">
        <v>41926.103169576585</v>
      </c>
      <c r="D39" s="45">
        <v>17872.093084831562</v>
      </c>
      <c r="E39" s="45">
        <v>24054.010084745023</v>
      </c>
      <c r="F39" s="45">
        <v>43984.638373451751</v>
      </c>
      <c r="G39" s="45">
        <v>20694.290989145036</v>
      </c>
      <c r="H39" s="45">
        <v>23290.347384306719</v>
      </c>
      <c r="I39" s="45">
        <v>12037.077658990307</v>
      </c>
      <c r="J39" s="45">
        <v>4046.5392871431104</v>
      </c>
      <c r="K39" s="45">
        <v>-1896.2953613885784</v>
      </c>
      <c r="L39" s="45">
        <v>1725.83630834325</v>
      </c>
      <c r="M39" s="45">
        <v>288.50985058839086</v>
      </c>
      <c r="N39" s="46">
        <v>-1940.4844063321036</v>
      </c>
      <c r="O39" s="28"/>
      <c r="P39" s="348">
        <v>100</v>
      </c>
      <c r="Q39" s="349">
        <v>17.724289635598463</v>
      </c>
      <c r="R39" s="349">
        <v>7.5554399355624655</v>
      </c>
      <c r="S39" s="349">
        <v>10.168849700035997</v>
      </c>
      <c r="T39" s="349">
        <v>5.0886830557854186</v>
      </c>
      <c r="U39" s="349">
        <v>18.594536842475421</v>
      </c>
      <c r="V39" s="349">
        <v>8.7485260867535644</v>
      </c>
      <c r="W39" s="349">
        <v>9.8460107557218581</v>
      </c>
      <c r="X39" s="349">
        <v>1.7106773328554243</v>
      </c>
      <c r="Y39" s="349">
        <v>-0.80166019923078047</v>
      </c>
      <c r="Z39" s="349">
        <v>0.72959851453365354</v>
      </c>
      <c r="AA39" s="349">
        <v>0.12196774247940488</v>
      </c>
      <c r="AB39" s="541">
        <v>-0.82034114909467948</v>
      </c>
    </row>
    <row r="40" spans="1:28" ht="14.25" customHeight="1">
      <c r="A40" s="33">
        <v>1988</v>
      </c>
      <c r="B40" s="47">
        <v>263352.15832429164</v>
      </c>
      <c r="C40" s="45">
        <v>45563.824739667121</v>
      </c>
      <c r="D40" s="45">
        <v>19975.081604675706</v>
      </c>
      <c r="E40" s="45">
        <v>25588.743134991411</v>
      </c>
      <c r="F40" s="45">
        <v>51114.62602195418</v>
      </c>
      <c r="G40" s="45">
        <v>24080.964394391722</v>
      </c>
      <c r="H40" s="45">
        <v>27033.661627562458</v>
      </c>
      <c r="I40" s="45">
        <v>13030.557520357956</v>
      </c>
      <c r="J40" s="45">
        <v>4694.312595158236</v>
      </c>
      <c r="K40" s="45">
        <v>-2173.1395670308802</v>
      </c>
      <c r="L40" s="45">
        <v>2259.7213707884075</v>
      </c>
      <c r="M40" s="45">
        <v>429.47122955056312</v>
      </c>
      <c r="N40" s="46">
        <v>-5034.7482489789681</v>
      </c>
      <c r="O40" s="28"/>
      <c r="P40" s="348">
        <v>100</v>
      </c>
      <c r="Q40" s="349">
        <v>17.301481419248468</v>
      </c>
      <c r="R40" s="349">
        <v>7.5849318007405149</v>
      </c>
      <c r="S40" s="349">
        <v>9.7165496185079494</v>
      </c>
      <c r="T40" s="349">
        <v>4.947959266129172</v>
      </c>
      <c r="U40" s="349">
        <v>19.409229963101982</v>
      </c>
      <c r="V40" s="349">
        <v>9.1440163420792793</v>
      </c>
      <c r="W40" s="349">
        <v>10.265213621022703</v>
      </c>
      <c r="X40" s="349">
        <v>1.7825229248273953</v>
      </c>
      <c r="Y40" s="349">
        <v>-0.82518388338206738</v>
      </c>
      <c r="Z40" s="349">
        <v>0.85806069909090643</v>
      </c>
      <c r="AA40" s="349">
        <v>0.16307868227976041</v>
      </c>
      <c r="AB40" s="541">
        <v>-1.9117930458649148</v>
      </c>
    </row>
    <row r="41" spans="1:28" ht="14.25" customHeight="1">
      <c r="A41" s="33">
        <v>1989</v>
      </c>
      <c r="B41" s="47">
        <v>295097.83785191365</v>
      </c>
      <c r="C41" s="45">
        <v>48990.702474884267</v>
      </c>
      <c r="D41" s="45">
        <v>22300.322056833986</v>
      </c>
      <c r="E41" s="45">
        <v>26690.380418050281</v>
      </c>
      <c r="F41" s="45">
        <v>61323.462425705031</v>
      </c>
      <c r="G41" s="45">
        <v>29612.043098303573</v>
      </c>
      <c r="H41" s="45">
        <v>31711.419327401461</v>
      </c>
      <c r="I41" s="45">
        <v>12964.651737736704</v>
      </c>
      <c r="J41" s="45">
        <v>6120.9333448963789</v>
      </c>
      <c r="K41" s="45">
        <v>-2266.6390201098657</v>
      </c>
      <c r="L41" s="45">
        <v>2318.1577776976428</v>
      </c>
      <c r="M41" s="45">
        <v>597.58032526775094</v>
      </c>
      <c r="N41" s="46">
        <v>-11683.660867965236</v>
      </c>
      <c r="O41" s="28"/>
      <c r="P41" s="348">
        <v>100</v>
      </c>
      <c r="Q41" s="349">
        <v>16.601511834684754</v>
      </c>
      <c r="R41" s="349">
        <v>7.5569249233282285</v>
      </c>
      <c r="S41" s="349">
        <v>9.0445869113565234</v>
      </c>
      <c r="T41" s="349">
        <v>4.393340131567701</v>
      </c>
      <c r="U41" s="349">
        <v>20.78072237739622</v>
      </c>
      <c r="V41" s="349">
        <v>10.034652681245168</v>
      </c>
      <c r="W41" s="349">
        <v>10.746069696151054</v>
      </c>
      <c r="X41" s="349">
        <v>2.0742047415365996</v>
      </c>
      <c r="Y41" s="349">
        <v>-0.76809746781245936</v>
      </c>
      <c r="Z41" s="349">
        <v>0.78555566335966975</v>
      </c>
      <c r="AA41" s="349">
        <v>0.20250244109468177</v>
      </c>
      <c r="AB41" s="541">
        <v>-3.9592499060695743</v>
      </c>
    </row>
    <row r="42" spans="1:28" ht="14.25" customHeight="1">
      <c r="A42" s="33">
        <v>1990</v>
      </c>
      <c r="B42" s="47">
        <v>328698.34713386715</v>
      </c>
      <c r="C42" s="45">
        <v>51678.239091589108</v>
      </c>
      <c r="D42" s="45">
        <v>24446.722932575623</v>
      </c>
      <c r="E42" s="45">
        <v>27231.516159013496</v>
      </c>
      <c r="F42" s="45">
        <v>65353.46893505448</v>
      </c>
      <c r="G42" s="45">
        <v>30519.078833649321</v>
      </c>
      <c r="H42" s="45">
        <v>34834.390101405152</v>
      </c>
      <c r="I42" s="45">
        <v>12853.69274716781</v>
      </c>
      <c r="J42" s="45">
        <v>6951.6663179698362</v>
      </c>
      <c r="K42" s="45">
        <v>-3143.0288606012537</v>
      </c>
      <c r="L42" s="45">
        <v>2119.8898945824767</v>
      </c>
      <c r="M42" s="45">
        <v>616.63240897671676</v>
      </c>
      <c r="N42" s="46">
        <v>-14081.736400507432</v>
      </c>
      <c r="O42" s="28"/>
      <c r="P42" s="348">
        <v>100</v>
      </c>
      <c r="Q42" s="349">
        <v>15.722086692009558</v>
      </c>
      <c r="R42" s="349">
        <v>7.4374340929129596</v>
      </c>
      <c r="S42" s="349">
        <v>8.2846525990966011</v>
      </c>
      <c r="T42" s="349">
        <v>3.9104829273549582</v>
      </c>
      <c r="U42" s="349">
        <v>19.882506104735089</v>
      </c>
      <c r="V42" s="349">
        <v>9.2848288102951688</v>
      </c>
      <c r="W42" s="349">
        <v>10.59767729443992</v>
      </c>
      <c r="X42" s="349">
        <v>2.1149075979803058</v>
      </c>
      <c r="Y42" s="349">
        <v>-0.95620464416914452</v>
      </c>
      <c r="Z42" s="349">
        <v>0.64493475950431867</v>
      </c>
      <c r="AA42" s="349">
        <v>0.18759826885456904</v>
      </c>
      <c r="AB42" s="541">
        <v>-4.2840910285357907</v>
      </c>
    </row>
    <row r="43" spans="1:28" ht="14.25" customHeight="1">
      <c r="A43" s="33">
        <v>1991</v>
      </c>
      <c r="B43" s="47">
        <v>360444.02666148916</v>
      </c>
      <c r="C43" s="45">
        <v>56809.477894875439</v>
      </c>
      <c r="D43" s="45">
        <v>26870.793698401332</v>
      </c>
      <c r="E43" s="45">
        <v>29938.684196474103</v>
      </c>
      <c r="F43" s="45">
        <v>71072.841345050736</v>
      </c>
      <c r="G43" s="45">
        <v>33583.58545866402</v>
      </c>
      <c r="H43" s="45">
        <v>37489.255886386723</v>
      </c>
      <c r="I43" s="45">
        <v>13575.106583254323</v>
      </c>
      <c r="J43" s="45">
        <v>7722.7682643973912</v>
      </c>
      <c r="K43" s="45">
        <v>-3500.030050605219</v>
      </c>
      <c r="L43" s="45">
        <v>1965.1052372194779</v>
      </c>
      <c r="M43" s="45">
        <v>1681.1690887454474</v>
      </c>
      <c r="N43" s="46">
        <v>-14117.119174815591</v>
      </c>
      <c r="O43" s="28"/>
      <c r="P43" s="348">
        <v>100</v>
      </c>
      <c r="Q43" s="349">
        <v>15.760970828413264</v>
      </c>
      <c r="R43" s="349">
        <v>7.4549144141142953</v>
      </c>
      <c r="S43" s="349">
        <v>8.3060564142989683</v>
      </c>
      <c r="T43" s="349">
        <v>3.7662176590884049</v>
      </c>
      <c r="U43" s="349">
        <v>19.718135435158359</v>
      </c>
      <c r="V43" s="349">
        <v>9.3172817343437426</v>
      </c>
      <c r="W43" s="349">
        <v>10.400853700814617</v>
      </c>
      <c r="X43" s="349">
        <v>2.1425707441810999</v>
      </c>
      <c r="Y43" s="349">
        <v>-0.97103289046658847</v>
      </c>
      <c r="Z43" s="349">
        <v>0.54519012436430403</v>
      </c>
      <c r="AA43" s="349">
        <v>0.46641613243443114</v>
      </c>
      <c r="AB43" s="541">
        <v>-3.9165912404129468</v>
      </c>
    </row>
    <row r="44" spans="1:28" ht="14.25" customHeight="1">
      <c r="A44" s="33">
        <v>1992</v>
      </c>
      <c r="B44" s="47">
        <v>388205.45191817905</v>
      </c>
      <c r="C44" s="45">
        <v>62851.373065919746</v>
      </c>
      <c r="D44" s="45">
        <v>28554.467955149623</v>
      </c>
      <c r="E44" s="45">
        <v>34296.905110770123</v>
      </c>
      <c r="F44" s="45">
        <v>76839.742578622987</v>
      </c>
      <c r="G44" s="45">
        <v>31140.533518902106</v>
      </c>
      <c r="H44" s="45">
        <v>45699.209059720873</v>
      </c>
      <c r="I44" s="45">
        <v>15159.362424208906</v>
      </c>
      <c r="J44" s="45">
        <v>8073.6396564144734</v>
      </c>
      <c r="K44" s="45">
        <v>-4664.4309016383595</v>
      </c>
      <c r="L44" s="45">
        <v>1712.4697991417547</v>
      </c>
      <c r="M44" s="45">
        <v>2099.1249263760174</v>
      </c>
      <c r="N44" s="46">
        <v>-14841.205688823826</v>
      </c>
      <c r="O44" s="28"/>
      <c r="P44" s="348">
        <v>99.999999999999986</v>
      </c>
      <c r="Q44" s="349">
        <v>16.190234515090413</v>
      </c>
      <c r="R44" s="349">
        <v>7.3555041058949282</v>
      </c>
      <c r="S44" s="349">
        <v>8.834730409195485</v>
      </c>
      <c r="T44" s="349">
        <v>3.904984422373337</v>
      </c>
      <c r="U44" s="349">
        <v>19.793576365027011</v>
      </c>
      <c r="V44" s="349">
        <v>8.021663107777659</v>
      </c>
      <c r="W44" s="349">
        <v>11.771913257249352</v>
      </c>
      <c r="X44" s="349">
        <v>2.0797337122705146</v>
      </c>
      <c r="Y44" s="349">
        <v>-1.2015366807938257</v>
      </c>
      <c r="Z44" s="349">
        <v>0.44112461344378207</v>
      </c>
      <c r="AA44" s="349">
        <v>0.54072525669176952</v>
      </c>
      <c r="AB44" s="541">
        <v>-3.8230286605948707</v>
      </c>
    </row>
    <row r="45" spans="1:28" ht="14.25" customHeight="1">
      <c r="A45" s="33">
        <v>1993</v>
      </c>
      <c r="B45" s="47">
        <v>401630.08474022639</v>
      </c>
      <c r="C45" s="45">
        <v>71199.766122742018</v>
      </c>
      <c r="D45" s="45">
        <v>33397.788261719827</v>
      </c>
      <c r="E45" s="45">
        <v>37801.977861022184</v>
      </c>
      <c r="F45" s="45">
        <v>77359.752235546024</v>
      </c>
      <c r="G45" s="45">
        <v>28237.778098489267</v>
      </c>
      <c r="H45" s="45">
        <v>49121.974137056764</v>
      </c>
      <c r="I45" s="45">
        <v>16860.954676739639</v>
      </c>
      <c r="J45" s="45">
        <v>7774.4274885226878</v>
      </c>
      <c r="K45" s="45">
        <v>-2537.0584063563037</v>
      </c>
      <c r="L45" s="45">
        <v>884.11885615376286</v>
      </c>
      <c r="M45" s="45">
        <v>2034.4500138232786</v>
      </c>
      <c r="N45" s="46">
        <v>-5778.4756491832686</v>
      </c>
      <c r="O45" s="28"/>
      <c r="P45" s="348">
        <v>100</v>
      </c>
      <c r="Q45" s="349">
        <v>17.727697408124666</v>
      </c>
      <c r="R45" s="349">
        <v>8.3155593992221615</v>
      </c>
      <c r="S45" s="349">
        <v>9.4121380089025042</v>
      </c>
      <c r="T45" s="349">
        <v>4.1981303984349863</v>
      </c>
      <c r="U45" s="349">
        <v>19.261443595686359</v>
      </c>
      <c r="V45" s="349">
        <v>7.030792555481348</v>
      </c>
      <c r="W45" s="349">
        <v>12.230651040205011</v>
      </c>
      <c r="X45" s="349">
        <v>1.9357184095288016</v>
      </c>
      <c r="Y45" s="349">
        <v>-0.63169032967170979</v>
      </c>
      <c r="Z45" s="349">
        <v>0.22013262694840438</v>
      </c>
      <c r="AA45" s="349">
        <v>0.50654821217866619</v>
      </c>
      <c r="AB45" s="541">
        <v>-1.4387556781063293</v>
      </c>
    </row>
    <row r="46" spans="1:28" ht="14.25" customHeight="1">
      <c r="A46" s="33">
        <v>1994</v>
      </c>
      <c r="B46" s="47">
        <v>427163.18928241031</v>
      </c>
      <c r="C46" s="45">
        <v>86922.995155755169</v>
      </c>
      <c r="D46" s="45">
        <v>42441.788216170513</v>
      </c>
      <c r="E46" s="45">
        <v>44481.206939584648</v>
      </c>
      <c r="F46" s="45">
        <v>91297.609188300165</v>
      </c>
      <c r="G46" s="45">
        <v>37776.857178384707</v>
      </c>
      <c r="H46" s="45">
        <v>53520.752009915464</v>
      </c>
      <c r="I46" s="45">
        <v>19572.124751296134</v>
      </c>
      <c r="J46" s="45">
        <v>7827.5866363005953</v>
      </c>
      <c r="K46" s="45">
        <v>-5661.7203370475891</v>
      </c>
      <c r="L46" s="45">
        <v>-265.07037851742325</v>
      </c>
      <c r="M46" s="45">
        <v>1776.6158210426356</v>
      </c>
      <c r="N46" s="46">
        <v>-8524.7889270673732</v>
      </c>
      <c r="O46" s="28"/>
      <c r="P46" s="348">
        <v>100</v>
      </c>
      <c r="Q46" s="349">
        <v>20.348896472511303</v>
      </c>
      <c r="R46" s="349">
        <v>9.9357316550305512</v>
      </c>
      <c r="S46" s="349">
        <v>10.41316481748075</v>
      </c>
      <c r="T46" s="349">
        <v>4.5818846853763935</v>
      </c>
      <c r="U46" s="349">
        <v>21.37300485598271</v>
      </c>
      <c r="V46" s="349">
        <v>8.8436593148032951</v>
      </c>
      <c r="W46" s="349">
        <v>12.529345541179417</v>
      </c>
      <c r="X46" s="349">
        <v>1.832458140751811</v>
      </c>
      <c r="Y46" s="349">
        <v>-1.3254232759519118</v>
      </c>
      <c r="Z46" s="349">
        <v>-6.2053656580922593E-2</v>
      </c>
      <c r="AA46" s="349">
        <v>0.41591032786021787</v>
      </c>
      <c r="AB46" s="541">
        <v>-1.995674988144023</v>
      </c>
    </row>
    <row r="47" spans="1:28" ht="14.25" customHeight="1">
      <c r="A47" s="33">
        <v>1995</v>
      </c>
      <c r="B47" s="47">
        <v>460588</v>
      </c>
      <c r="C47" s="45">
        <v>100533</v>
      </c>
      <c r="D47" s="45">
        <v>50266.5</v>
      </c>
      <c r="E47" s="45">
        <v>50266.5</v>
      </c>
      <c r="F47" s="45">
        <v>105697</v>
      </c>
      <c r="G47" s="45">
        <v>46932.134702341522</v>
      </c>
      <c r="H47" s="45">
        <v>58764.865297658478</v>
      </c>
      <c r="I47" s="45">
        <v>21678.859403473805</v>
      </c>
      <c r="J47" s="45">
        <v>8258.8623887560843</v>
      </c>
      <c r="K47" s="45">
        <v>233</v>
      </c>
      <c r="L47" s="45">
        <v>-1097</v>
      </c>
      <c r="M47" s="45">
        <v>4343.9956013804031</v>
      </c>
      <c r="N47" s="46">
        <v>-1684.0043986195969</v>
      </c>
      <c r="O47" s="28"/>
      <c r="P47" s="348">
        <v>100</v>
      </c>
      <c r="Q47" s="349">
        <v>21.827099273103077</v>
      </c>
      <c r="R47" s="349">
        <v>10.913549636551538</v>
      </c>
      <c r="S47" s="349">
        <v>10.913549636551538</v>
      </c>
      <c r="T47" s="349">
        <v>4.7067790310372404</v>
      </c>
      <c r="U47" s="349">
        <v>22.948274813933494</v>
      </c>
      <c r="V47" s="349">
        <v>10.189612995202115</v>
      </c>
      <c r="W47" s="349">
        <v>12.758661818731378</v>
      </c>
      <c r="X47" s="349">
        <v>1.7931128011924071</v>
      </c>
      <c r="Y47" s="349">
        <v>5.0587509878676822E-2</v>
      </c>
      <c r="Z47" s="349">
        <v>-0.2381738126047574</v>
      </c>
      <c r="AA47" s="349">
        <v>0.94314128926077168</v>
      </c>
      <c r="AB47" s="541">
        <v>-0.36562055429572565</v>
      </c>
    </row>
    <row r="48" spans="1:28" ht="14.25" customHeight="1">
      <c r="A48" s="33">
        <v>1996</v>
      </c>
      <c r="B48" s="47">
        <v>489203</v>
      </c>
      <c r="C48" s="45">
        <v>112675</v>
      </c>
      <c r="D48" s="45">
        <v>56337.5</v>
      </c>
      <c r="E48" s="45">
        <v>56337.5</v>
      </c>
      <c r="F48" s="45">
        <v>113558</v>
      </c>
      <c r="G48" s="45">
        <v>51041.24736466672</v>
      </c>
      <c r="H48" s="45">
        <v>62516.75263533328</v>
      </c>
      <c r="I48" s="45">
        <v>24095.183474613856</v>
      </c>
      <c r="J48" s="45">
        <v>9231.4064621806556</v>
      </c>
      <c r="K48" s="45">
        <v>-1647</v>
      </c>
      <c r="L48" s="45">
        <v>-1655</v>
      </c>
      <c r="M48" s="45">
        <v>4655.995496718715</v>
      </c>
      <c r="N48" s="46">
        <v>470.995496718715</v>
      </c>
      <c r="O48" s="28"/>
      <c r="P48" s="348">
        <v>100</v>
      </c>
      <c r="Q48" s="349">
        <v>23.03236079909567</v>
      </c>
      <c r="R48" s="349">
        <v>11.516180399547835</v>
      </c>
      <c r="S48" s="349">
        <v>11.516180399547835</v>
      </c>
      <c r="T48" s="349">
        <v>4.9253956894405508</v>
      </c>
      <c r="U48" s="349">
        <v>23.212858465708511</v>
      </c>
      <c r="V48" s="349">
        <v>10.433551585878812</v>
      </c>
      <c r="W48" s="349">
        <v>12.779306879829697</v>
      </c>
      <c r="X48" s="349">
        <v>1.8870298142449362</v>
      </c>
      <c r="Y48" s="349">
        <v>-0.33667005312722942</v>
      </c>
      <c r="Z48" s="349">
        <v>-0.33830536607502409</v>
      </c>
      <c r="AA48" s="349">
        <v>0.9517512150822286</v>
      </c>
      <c r="AB48" s="541">
        <v>9.6278129267137566E-2</v>
      </c>
    </row>
    <row r="49" spans="1:28" ht="14.25" customHeight="1">
      <c r="A49" s="33">
        <v>1997</v>
      </c>
      <c r="B49" s="47">
        <v>519268</v>
      </c>
      <c r="C49" s="45">
        <v>133295</v>
      </c>
      <c r="D49" s="45">
        <v>66647.5</v>
      </c>
      <c r="E49" s="45">
        <v>66647.5</v>
      </c>
      <c r="F49" s="45">
        <v>132395</v>
      </c>
      <c r="G49" s="45">
        <v>59220.670605475563</v>
      </c>
      <c r="H49" s="45">
        <v>73174.329394524437</v>
      </c>
      <c r="I49" s="45">
        <v>27541.141869612697</v>
      </c>
      <c r="J49" s="45">
        <v>10196.549161452396</v>
      </c>
      <c r="K49" s="45">
        <v>-2551</v>
      </c>
      <c r="L49" s="45">
        <v>-2114</v>
      </c>
      <c r="M49" s="45">
        <v>5108.9756522969001</v>
      </c>
      <c r="N49" s="46">
        <v>1343.9756522969001</v>
      </c>
      <c r="O49" s="28"/>
      <c r="P49" s="348">
        <v>100</v>
      </c>
      <c r="Q49" s="349">
        <v>25.669789010684269</v>
      </c>
      <c r="R49" s="349">
        <v>12.834894505342135</v>
      </c>
      <c r="S49" s="349">
        <v>12.834894505342135</v>
      </c>
      <c r="T49" s="349">
        <v>5.3038396106851753</v>
      </c>
      <c r="U49" s="349">
        <v>25.496468105101798</v>
      </c>
      <c r="V49" s="349">
        <v>11.404644731713791</v>
      </c>
      <c r="W49" s="349">
        <v>14.091823373388007</v>
      </c>
      <c r="X49" s="349">
        <v>1.963639038310159</v>
      </c>
      <c r="Y49" s="349">
        <v>-0.49126847793432293</v>
      </c>
      <c r="Z49" s="349">
        <v>-0.4071115493348329</v>
      </c>
      <c r="AA49" s="349">
        <v>0.98388031850545377</v>
      </c>
      <c r="AB49" s="541">
        <v>0.2588211968187718</v>
      </c>
    </row>
    <row r="50" spans="1:28" ht="14.25" customHeight="1">
      <c r="A50" s="33">
        <v>1998</v>
      </c>
      <c r="B50" s="47">
        <v>555993</v>
      </c>
      <c r="C50" s="45">
        <v>145125</v>
      </c>
      <c r="D50" s="45">
        <v>72562.5</v>
      </c>
      <c r="E50" s="45">
        <v>72562.5</v>
      </c>
      <c r="F50" s="45">
        <v>147669</v>
      </c>
      <c r="G50" s="45">
        <v>67648.533907563033</v>
      </c>
      <c r="H50" s="45">
        <v>80020.466092436982</v>
      </c>
      <c r="I50" s="45">
        <v>31744.566428613878</v>
      </c>
      <c r="J50" s="45">
        <v>11745.26962184874</v>
      </c>
      <c r="K50" s="45">
        <v>-4374</v>
      </c>
      <c r="L50" s="45">
        <v>-2430</v>
      </c>
      <c r="M50" s="45">
        <v>5320.8586971034174</v>
      </c>
      <c r="N50" s="46">
        <v>-4027.1413028965826</v>
      </c>
      <c r="O50" s="28"/>
      <c r="P50" s="348">
        <v>100</v>
      </c>
      <c r="Q50" s="349">
        <v>26.101947326674978</v>
      </c>
      <c r="R50" s="349">
        <v>13.050973663337489</v>
      </c>
      <c r="S50" s="349">
        <v>13.050973663337489</v>
      </c>
      <c r="T50" s="349">
        <v>5.7095262761606493</v>
      </c>
      <c r="U50" s="349">
        <v>26.559507044153435</v>
      </c>
      <c r="V50" s="349">
        <v>12.167155684974997</v>
      </c>
      <c r="W50" s="349">
        <v>14.39235135917844</v>
      </c>
      <c r="X50" s="349">
        <v>2.1124851611169095</v>
      </c>
      <c r="Y50" s="349">
        <v>-0.7867005519853667</v>
      </c>
      <c r="Z50" s="349">
        <v>-0.43705586221409265</v>
      </c>
      <c r="AA50" s="349">
        <v>0.95700102287320488</v>
      </c>
      <c r="AB50" s="541">
        <v>-0.72431510880471206</v>
      </c>
    </row>
    <row r="51" spans="1:28" ht="14.25" customHeight="1">
      <c r="A51" s="33">
        <v>1999</v>
      </c>
      <c r="B51" s="47">
        <v>595723</v>
      </c>
      <c r="C51" s="45">
        <v>156982</v>
      </c>
      <c r="D51" s="45">
        <v>78491</v>
      </c>
      <c r="E51" s="45">
        <v>78491</v>
      </c>
      <c r="F51" s="45">
        <v>168500</v>
      </c>
      <c r="G51" s="45">
        <v>76686.996431330714</v>
      </c>
      <c r="H51" s="45">
        <v>91813.003568669286</v>
      </c>
      <c r="I51" s="45">
        <v>35893.008484803475</v>
      </c>
      <c r="J51" s="45">
        <v>13709.493764026342</v>
      </c>
      <c r="K51" s="45">
        <v>-5411</v>
      </c>
      <c r="L51" s="45">
        <v>-2365</v>
      </c>
      <c r="M51" s="45">
        <v>5941</v>
      </c>
      <c r="N51" s="46">
        <v>-13353</v>
      </c>
      <c r="O51" s="28"/>
      <c r="P51" s="348">
        <v>100</v>
      </c>
      <c r="Q51" s="349">
        <v>26.351509006702781</v>
      </c>
      <c r="R51" s="349">
        <v>13.17575450335139</v>
      </c>
      <c r="S51" s="349">
        <v>13.17575450335139</v>
      </c>
      <c r="T51" s="349">
        <v>6.0251171240330619</v>
      </c>
      <c r="U51" s="349">
        <v>28.284957941862242</v>
      </c>
      <c r="V51" s="349">
        <v>12.872928597910558</v>
      </c>
      <c r="W51" s="349">
        <v>15.412029343951682</v>
      </c>
      <c r="X51" s="349">
        <v>2.3013202048647345</v>
      </c>
      <c r="Y51" s="349">
        <v>-0.90830805592532105</v>
      </c>
      <c r="Z51" s="349">
        <v>-0.39699659069735432</v>
      </c>
      <c r="AA51" s="349">
        <v>0.99727557942197964</v>
      </c>
      <c r="AB51" s="541">
        <v>-2.2414780023601573</v>
      </c>
    </row>
    <row r="52" spans="1:28" ht="14.25" customHeight="1">
      <c r="A52" s="33">
        <v>2000</v>
      </c>
      <c r="B52" s="47">
        <v>647851</v>
      </c>
      <c r="C52" s="45">
        <v>185048</v>
      </c>
      <c r="D52" s="45">
        <v>92524</v>
      </c>
      <c r="E52" s="45">
        <v>92524</v>
      </c>
      <c r="F52" s="45">
        <v>204196</v>
      </c>
      <c r="G52" s="45">
        <v>89704.883300664529</v>
      </c>
      <c r="H52" s="45">
        <v>114491.11669933547</v>
      </c>
      <c r="I52" s="45">
        <v>41587.785939764231</v>
      </c>
      <c r="J52" s="45">
        <v>16813.767621233128</v>
      </c>
      <c r="K52" s="45">
        <v>-4633</v>
      </c>
      <c r="L52" s="45">
        <v>-4139</v>
      </c>
      <c r="M52" s="45">
        <v>4201</v>
      </c>
      <c r="N52" s="46">
        <v>-23719</v>
      </c>
      <c r="O52" s="28"/>
      <c r="P52" s="348">
        <v>100</v>
      </c>
      <c r="Q52" s="349">
        <v>28.563357932611048</v>
      </c>
      <c r="R52" s="349">
        <v>14.281678966305524</v>
      </c>
      <c r="S52" s="349">
        <v>14.281678966305524</v>
      </c>
      <c r="T52" s="349">
        <v>6.4193442535033878</v>
      </c>
      <c r="U52" s="349">
        <v>31.518975813883131</v>
      </c>
      <c r="V52" s="349">
        <v>13.84653003555826</v>
      </c>
      <c r="W52" s="349">
        <v>17.672445778324871</v>
      </c>
      <c r="X52" s="349">
        <v>2.5953139875115001</v>
      </c>
      <c r="Y52" s="349">
        <v>-0.71513357238006892</v>
      </c>
      <c r="Z52" s="349">
        <v>-0.63888147120248329</v>
      </c>
      <c r="AA52" s="349">
        <v>0.64845157296971068</v>
      </c>
      <c r="AB52" s="541">
        <v>-3.6611813518849243</v>
      </c>
    </row>
    <row r="53" spans="1:28" ht="14.25" customHeight="1">
      <c r="A53" s="33">
        <v>2001</v>
      </c>
      <c r="B53" s="47">
        <v>700993</v>
      </c>
      <c r="C53" s="45">
        <v>195308</v>
      </c>
      <c r="D53" s="45">
        <v>97654</v>
      </c>
      <c r="E53" s="45">
        <v>97654</v>
      </c>
      <c r="F53" s="45">
        <v>211248</v>
      </c>
      <c r="G53" s="45">
        <v>91647.776571352486</v>
      </c>
      <c r="H53" s="45">
        <v>119600.22342864748</v>
      </c>
      <c r="I53" s="45">
        <v>46019.125664783431</v>
      </c>
      <c r="J53" s="45">
        <v>18302.680966257893</v>
      </c>
      <c r="K53" s="45">
        <v>-9702</v>
      </c>
      <c r="L53" s="45">
        <v>-5027</v>
      </c>
      <c r="M53" s="45">
        <v>4476</v>
      </c>
      <c r="N53" s="46">
        <v>-26193</v>
      </c>
      <c r="O53" s="28"/>
      <c r="P53" s="348">
        <v>100</v>
      </c>
      <c r="Q53" s="349">
        <v>27.861619160248392</v>
      </c>
      <c r="R53" s="349">
        <v>13.930809580124196</v>
      </c>
      <c r="S53" s="349">
        <v>13.930809580124196</v>
      </c>
      <c r="T53" s="349">
        <v>6.564848103302519</v>
      </c>
      <c r="U53" s="349">
        <v>30.135536303500892</v>
      </c>
      <c r="V53" s="349">
        <v>13.073993117099954</v>
      </c>
      <c r="W53" s="349">
        <v>17.061543186400932</v>
      </c>
      <c r="X53" s="349">
        <v>2.6109648693008194</v>
      </c>
      <c r="Y53" s="349">
        <v>-1.3840366451590815</v>
      </c>
      <c r="Z53" s="349">
        <v>-0.71712556330805011</v>
      </c>
      <c r="AA53" s="349">
        <v>0.63852278125459172</v>
      </c>
      <c r="AB53" s="541">
        <v>-3.7365565704650403</v>
      </c>
    </row>
    <row r="54" spans="1:28" ht="14.25" customHeight="1">
      <c r="A54" s="33">
        <v>2002</v>
      </c>
      <c r="B54" s="47">
        <v>749552</v>
      </c>
      <c r="C54" s="45">
        <v>199036</v>
      </c>
      <c r="D54" s="45">
        <v>99517.999999999985</v>
      </c>
      <c r="E54" s="45">
        <v>99518</v>
      </c>
      <c r="F54" s="45">
        <v>213961</v>
      </c>
      <c r="G54" s="45">
        <v>89998.628831055539</v>
      </c>
      <c r="H54" s="45">
        <v>123962.37116894446</v>
      </c>
      <c r="I54" s="45">
        <v>46894.18038688122</v>
      </c>
      <c r="J54" s="45">
        <v>19221.649011340509</v>
      </c>
      <c r="K54" s="45">
        <v>-8490</v>
      </c>
      <c r="L54" s="45">
        <v>-4543</v>
      </c>
      <c r="M54" s="45">
        <v>6937</v>
      </c>
      <c r="N54" s="46">
        <v>-21021</v>
      </c>
      <c r="O54" s="28"/>
      <c r="P54" s="348">
        <v>100</v>
      </c>
      <c r="Q54" s="349">
        <v>26.553994919631993</v>
      </c>
      <c r="R54" s="349">
        <v>13.276997459815995</v>
      </c>
      <c r="S54" s="349">
        <v>13.276997459815997</v>
      </c>
      <c r="T54" s="349">
        <v>6.2562944781524461</v>
      </c>
      <c r="U54" s="349">
        <v>28.545184323435866</v>
      </c>
      <c r="V54" s="349">
        <v>12.006989352447267</v>
      </c>
      <c r="W54" s="349">
        <v>16.538194970988599</v>
      </c>
      <c r="X54" s="349">
        <v>2.5644183474049176</v>
      </c>
      <c r="Y54" s="349">
        <v>-1.1326765854803935</v>
      </c>
      <c r="Z54" s="349">
        <v>-0.60609537430358396</v>
      </c>
      <c r="AA54" s="349">
        <v>0.92548615706448656</v>
      </c>
      <c r="AB54" s="541">
        <v>-2.8044752065233634</v>
      </c>
    </row>
    <row r="55" spans="1:28" ht="14.25" customHeight="1">
      <c r="A55" s="33">
        <v>2003</v>
      </c>
      <c r="B55" s="47">
        <v>802266</v>
      </c>
      <c r="C55" s="45">
        <v>205612</v>
      </c>
      <c r="D55" s="45">
        <v>102806</v>
      </c>
      <c r="E55" s="45">
        <v>102806</v>
      </c>
      <c r="F55" s="45">
        <v>223309</v>
      </c>
      <c r="G55" s="45">
        <v>95642.518848593725</v>
      </c>
      <c r="H55" s="45">
        <v>127666.48115140627</v>
      </c>
      <c r="I55" s="45">
        <v>48242.264450526287</v>
      </c>
      <c r="J55" s="45">
        <v>20189.701032953461</v>
      </c>
      <c r="K55" s="45">
        <v>-6584</v>
      </c>
      <c r="L55" s="45">
        <v>-6873</v>
      </c>
      <c r="M55" s="45">
        <v>8195</v>
      </c>
      <c r="N55" s="46">
        <v>-22959</v>
      </c>
      <c r="O55" s="28"/>
      <c r="P55" s="348">
        <v>100</v>
      </c>
      <c r="Q55" s="349">
        <v>25.628906123405454</v>
      </c>
      <c r="R55" s="349">
        <v>12.814453061702727</v>
      </c>
      <c r="S55" s="349">
        <v>12.814453061702727</v>
      </c>
      <c r="T55" s="349">
        <v>6.0132505242059722</v>
      </c>
      <c r="U55" s="349">
        <v>27.834782977217031</v>
      </c>
      <c r="V55" s="349">
        <v>11.921547073987146</v>
      </c>
      <c r="W55" s="349">
        <v>15.913235903229886</v>
      </c>
      <c r="X55" s="349">
        <v>2.5165844037954321</v>
      </c>
      <c r="Y55" s="349">
        <v>-0.82067543682519262</v>
      </c>
      <c r="Z55" s="349">
        <v>-0.85669840177696677</v>
      </c>
      <c r="AA55" s="349">
        <v>1.0214816532172621</v>
      </c>
      <c r="AB55" s="541">
        <v>-2.8617690391964761</v>
      </c>
    </row>
    <row r="56" spans="1:28" ht="14.25" customHeight="1">
      <c r="A56" s="33">
        <v>2004</v>
      </c>
      <c r="B56" s="47">
        <v>859437</v>
      </c>
      <c r="C56" s="45">
        <v>218400</v>
      </c>
      <c r="D56" s="45">
        <v>109200</v>
      </c>
      <c r="E56" s="45">
        <v>109200</v>
      </c>
      <c r="F56" s="45">
        <v>250201</v>
      </c>
      <c r="G56" s="45">
        <v>105387.88464237016</v>
      </c>
      <c r="H56" s="45">
        <v>144813.11535762984</v>
      </c>
      <c r="I56" s="45">
        <v>49793.080092265431</v>
      </c>
      <c r="J56" s="45">
        <v>26057.152821721229</v>
      </c>
      <c r="K56" s="45">
        <v>-8013</v>
      </c>
      <c r="L56" s="45">
        <v>-7303</v>
      </c>
      <c r="M56" s="45">
        <v>7176</v>
      </c>
      <c r="N56" s="46">
        <v>-39941</v>
      </c>
      <c r="O56" s="28"/>
      <c r="P56" s="348">
        <v>100</v>
      </c>
      <c r="Q56" s="349">
        <v>25.411984822622252</v>
      </c>
      <c r="R56" s="349">
        <v>12.705992411311126</v>
      </c>
      <c r="S56" s="349">
        <v>12.705992411311126</v>
      </c>
      <c r="T56" s="349">
        <v>5.7936858771806925</v>
      </c>
      <c r="U56" s="349">
        <v>29.112197869070101</v>
      </c>
      <c r="V56" s="349">
        <v>12.262432806868933</v>
      </c>
      <c r="W56" s="349">
        <v>16.849765062201168</v>
      </c>
      <c r="X56" s="349">
        <v>3.0318863188018703</v>
      </c>
      <c r="Y56" s="349">
        <v>-0.93235455303879167</v>
      </c>
      <c r="Z56" s="349">
        <v>-0.84974233131689703</v>
      </c>
      <c r="AA56" s="349">
        <v>0.83496521560044545</v>
      </c>
      <c r="AB56" s="541">
        <v>-4.6473447152030927</v>
      </c>
    </row>
    <row r="57" spans="1:28" ht="14.25" customHeight="1">
      <c r="A57" s="33">
        <v>2005</v>
      </c>
      <c r="B57" s="47">
        <v>927357</v>
      </c>
      <c r="C57" s="45">
        <v>231647</v>
      </c>
      <c r="D57" s="45">
        <v>115823.5</v>
      </c>
      <c r="E57" s="45">
        <v>115823.5</v>
      </c>
      <c r="F57" s="45">
        <v>276195</v>
      </c>
      <c r="G57" s="45">
        <v>114168.9906546611</v>
      </c>
      <c r="H57" s="45">
        <v>162026.00934533891</v>
      </c>
      <c r="I57" s="45">
        <v>55278.524797841943</v>
      </c>
      <c r="J57" s="45">
        <v>32760.570772361192</v>
      </c>
      <c r="K57" s="45">
        <v>-12804</v>
      </c>
      <c r="L57" s="45">
        <v>-9925</v>
      </c>
      <c r="M57" s="45">
        <v>5886</v>
      </c>
      <c r="N57" s="46">
        <v>-61391</v>
      </c>
      <c r="O57" s="28"/>
      <c r="P57" s="348">
        <v>100</v>
      </c>
      <c r="Q57" s="349">
        <v>24.979269040941084</v>
      </c>
      <c r="R57" s="349">
        <v>12.489634520470542</v>
      </c>
      <c r="S57" s="349">
        <v>12.489634520470542</v>
      </c>
      <c r="T57" s="349">
        <v>5.9608677993309955</v>
      </c>
      <c r="U57" s="349">
        <v>29.783028542405997</v>
      </c>
      <c r="V57" s="349">
        <v>12.311223256487102</v>
      </c>
      <c r="W57" s="349">
        <v>17.471805285918897</v>
      </c>
      <c r="X57" s="349">
        <v>3.5326816719301406</v>
      </c>
      <c r="Y57" s="349">
        <v>-1.3806980483244318</v>
      </c>
      <c r="Z57" s="349">
        <v>-1.0702458707919389</v>
      </c>
      <c r="AA57" s="349">
        <v>0.63470702221474573</v>
      </c>
      <c r="AB57" s="541">
        <v>-6.6199963983665402</v>
      </c>
    </row>
    <row r="58" spans="1:28" ht="14.25" customHeight="1">
      <c r="A58" s="33">
        <v>2006</v>
      </c>
      <c r="B58" s="47">
        <v>1003823</v>
      </c>
      <c r="C58" s="45">
        <v>253378</v>
      </c>
      <c r="D58" s="45">
        <v>126689</v>
      </c>
      <c r="E58" s="45">
        <v>126689</v>
      </c>
      <c r="F58" s="45">
        <v>310541</v>
      </c>
      <c r="G58" s="45">
        <v>124502.64468876673</v>
      </c>
      <c r="H58" s="45">
        <v>186038.35531123326</v>
      </c>
      <c r="I58" s="45">
        <v>62029.167634747442</v>
      </c>
      <c r="J58" s="45">
        <v>36680.704936420676</v>
      </c>
      <c r="K58" s="45">
        <v>-18565</v>
      </c>
      <c r="L58" s="45">
        <v>-13120</v>
      </c>
      <c r="M58" s="45">
        <v>3917</v>
      </c>
      <c r="N58" s="46">
        <v>-84931</v>
      </c>
      <c r="O58" s="28"/>
      <c r="P58" s="348">
        <v>100</v>
      </c>
      <c r="Q58" s="349">
        <v>25.241302500540435</v>
      </c>
      <c r="R58" s="349">
        <v>12.620651250270218</v>
      </c>
      <c r="S58" s="349">
        <v>12.620651250270218</v>
      </c>
      <c r="T58" s="349">
        <v>6.1792933250929138</v>
      </c>
      <c r="U58" s="349">
        <v>30.935832313067145</v>
      </c>
      <c r="V58" s="349">
        <v>12.40284837952176</v>
      </c>
      <c r="W58" s="349">
        <v>18.532983933545381</v>
      </c>
      <c r="X58" s="349">
        <v>3.65410086603123</v>
      </c>
      <c r="Y58" s="349">
        <v>-1.8494296305225124</v>
      </c>
      <c r="Z58" s="349">
        <v>-1.3070033262836178</v>
      </c>
      <c r="AA58" s="349">
        <v>0.39020823392171727</v>
      </c>
      <c r="AB58" s="541">
        <v>-8.4607545354111231</v>
      </c>
    </row>
    <row r="59" spans="1:28" ht="14.25" customHeight="1">
      <c r="A59" s="33">
        <v>2007</v>
      </c>
      <c r="B59" s="47">
        <v>1075539</v>
      </c>
      <c r="C59" s="45">
        <v>279476</v>
      </c>
      <c r="D59" s="45">
        <v>139738</v>
      </c>
      <c r="E59" s="45">
        <v>139738</v>
      </c>
      <c r="F59" s="45">
        <v>341622</v>
      </c>
      <c r="G59" s="45">
        <v>136673.54783312738</v>
      </c>
      <c r="H59" s="45">
        <v>204948.45216687262</v>
      </c>
      <c r="I59" s="45">
        <v>64443.657611309784</v>
      </c>
      <c r="J59" s="45">
        <v>41900.265116972769</v>
      </c>
      <c r="K59" s="45">
        <v>-26393</v>
      </c>
      <c r="L59" s="45">
        <v>-12906</v>
      </c>
      <c r="M59" s="45">
        <v>3911</v>
      </c>
      <c r="N59" s="46">
        <v>-97534</v>
      </c>
      <c r="O59" s="28"/>
      <c r="P59" s="348">
        <v>100</v>
      </c>
      <c r="Q59" s="349">
        <v>25.984738814678035</v>
      </c>
      <c r="R59" s="349">
        <v>12.992369407339018</v>
      </c>
      <c r="S59" s="349">
        <v>12.992369407339018</v>
      </c>
      <c r="T59" s="349">
        <v>5.9917546096710375</v>
      </c>
      <c r="U59" s="349">
        <v>31.762864944925287</v>
      </c>
      <c r="V59" s="349">
        <v>12.707446948286151</v>
      </c>
      <c r="W59" s="349">
        <v>19.055417996639139</v>
      </c>
      <c r="X59" s="349">
        <v>3.8957457718383779</v>
      </c>
      <c r="Y59" s="349">
        <v>-2.4539324004057499</v>
      </c>
      <c r="Z59" s="349">
        <v>-1.1999564869335282</v>
      </c>
      <c r="AA59" s="349">
        <v>0.36363163028025947</v>
      </c>
      <c r="AB59" s="541">
        <v>-9.0683833873062714</v>
      </c>
    </row>
    <row r="60" spans="1:28" ht="15">
      <c r="A60" s="33">
        <v>2008</v>
      </c>
      <c r="B60" s="47">
        <v>1109541</v>
      </c>
      <c r="C60" s="45">
        <v>284308</v>
      </c>
      <c r="D60" s="45">
        <v>142154</v>
      </c>
      <c r="E60" s="45">
        <v>142154</v>
      </c>
      <c r="F60" s="45">
        <v>336850</v>
      </c>
      <c r="G60" s="45">
        <v>136344.90786425263</v>
      </c>
      <c r="H60" s="45">
        <v>200505.09213574737</v>
      </c>
      <c r="I60" s="45">
        <v>66737.642539643159</v>
      </c>
      <c r="J60" s="45">
        <v>40191.344173674275</v>
      </c>
      <c r="K60" s="45">
        <v>-30800</v>
      </c>
      <c r="L60" s="45">
        <v>-15443</v>
      </c>
      <c r="M60" s="45">
        <v>3879</v>
      </c>
      <c r="N60" s="46">
        <v>-94906</v>
      </c>
      <c r="O60" s="28"/>
      <c r="P60" s="348">
        <v>100</v>
      </c>
      <c r="Q60" s="349">
        <v>25.623929174316228</v>
      </c>
      <c r="R60" s="349">
        <v>12.811964587158114</v>
      </c>
      <c r="S60" s="349">
        <v>12.811964587158114</v>
      </c>
      <c r="T60" s="349">
        <v>6.0148874660461544</v>
      </c>
      <c r="U60" s="349">
        <v>30.359400869368503</v>
      </c>
      <c r="V60" s="349">
        <v>12.288406454944218</v>
      </c>
      <c r="W60" s="349">
        <v>18.070994414424288</v>
      </c>
      <c r="X60" s="349">
        <v>3.6223397038662184</v>
      </c>
      <c r="Y60" s="349">
        <v>-2.7759226563056254</v>
      </c>
      <c r="Z60" s="349">
        <v>-1.3918368045885641</v>
      </c>
      <c r="AA60" s="349">
        <v>0.34960402544836106</v>
      </c>
      <c r="AB60" s="541">
        <v>-8.5536271304981071</v>
      </c>
    </row>
    <row r="61" spans="1:28" ht="15">
      <c r="A61" s="33">
        <v>2009</v>
      </c>
      <c r="B61" s="47">
        <v>1069323</v>
      </c>
      <c r="C61" s="45">
        <v>246604</v>
      </c>
      <c r="D61" s="45">
        <v>123302</v>
      </c>
      <c r="E61" s="45">
        <v>123302</v>
      </c>
      <c r="F61" s="45">
        <v>255923</v>
      </c>
      <c r="G61" s="45">
        <v>105848.07816772476</v>
      </c>
      <c r="H61" s="45">
        <v>150074.92183227526</v>
      </c>
      <c r="I61" s="45">
        <v>61331.677266572347</v>
      </c>
      <c r="J61" s="45">
        <v>29744.195353924435</v>
      </c>
      <c r="K61" s="45">
        <v>-20474</v>
      </c>
      <c r="L61" s="45">
        <v>-13921</v>
      </c>
      <c r="M61" s="45">
        <v>4163</v>
      </c>
      <c r="N61" s="46">
        <v>-39551</v>
      </c>
      <c r="O61" s="28"/>
      <c r="P61" s="348">
        <v>100</v>
      </c>
      <c r="Q61" s="349">
        <v>23.061694174725503</v>
      </c>
      <c r="R61" s="349">
        <v>11.530847087362751</v>
      </c>
      <c r="S61" s="349">
        <v>11.530847087362751</v>
      </c>
      <c r="T61" s="349">
        <v>5.7355614034835449</v>
      </c>
      <c r="U61" s="349">
        <v>23.933180152301972</v>
      </c>
      <c r="V61" s="349">
        <v>9.8986067042161032</v>
      </c>
      <c r="W61" s="349">
        <v>14.034573448085869</v>
      </c>
      <c r="X61" s="349">
        <v>2.7815912828887472</v>
      </c>
      <c r="Y61" s="349">
        <v>-1.9146693749222639</v>
      </c>
      <c r="Z61" s="349">
        <v>-1.3018517323577627</v>
      </c>
      <c r="AA61" s="349">
        <v>0.38931174210224601</v>
      </c>
      <c r="AB61" s="541">
        <v>-3.6986953427542475</v>
      </c>
    </row>
    <row r="62" spans="1:28" ht="15">
      <c r="A62" s="33">
        <v>2010</v>
      </c>
      <c r="B62" s="47">
        <v>1072709</v>
      </c>
      <c r="C62" s="45">
        <v>278386</v>
      </c>
      <c r="D62" s="45">
        <v>139193</v>
      </c>
      <c r="E62" s="45">
        <v>139193</v>
      </c>
      <c r="F62" s="45">
        <v>289380</v>
      </c>
      <c r="G62" s="45">
        <v>122270.61897247063</v>
      </c>
      <c r="H62" s="45">
        <v>167109.38102752937</v>
      </c>
      <c r="I62" s="45">
        <v>62609.883603449714</v>
      </c>
      <c r="J62" s="45">
        <v>34480.686656145888</v>
      </c>
      <c r="K62" s="45">
        <v>-15634</v>
      </c>
      <c r="L62" s="45">
        <v>-12584</v>
      </c>
      <c r="M62" s="45">
        <v>4018</v>
      </c>
      <c r="N62" s="46">
        <v>-35194</v>
      </c>
      <c r="O62" s="27"/>
      <c r="P62" s="348">
        <v>100</v>
      </c>
      <c r="Q62" s="349">
        <v>25.951679346402425</v>
      </c>
      <c r="R62" s="349">
        <v>12.975839673201213</v>
      </c>
      <c r="S62" s="349">
        <v>12.975839673201213</v>
      </c>
      <c r="T62" s="349">
        <v>5.8366139934921506</v>
      </c>
      <c r="U62" s="349">
        <v>26.976561210915541</v>
      </c>
      <c r="V62" s="349">
        <v>11.398302705810302</v>
      </c>
      <c r="W62" s="349">
        <v>15.578258505105239</v>
      </c>
      <c r="X62" s="349">
        <v>3.2143560514683744</v>
      </c>
      <c r="Y62" s="349">
        <v>-1.4574316054027701</v>
      </c>
      <c r="Z62" s="349">
        <v>-1.1731047283093552</v>
      </c>
      <c r="AA62" s="349">
        <v>0.3745657023479807</v>
      </c>
      <c r="AB62" s="541">
        <v>-3.2808524958772605</v>
      </c>
    </row>
    <row r="63" spans="1:28" ht="15">
      <c r="A63" s="33">
        <v>2011</v>
      </c>
      <c r="B63" s="47">
        <v>1063763</v>
      </c>
      <c r="C63" s="45">
        <v>314182</v>
      </c>
      <c r="D63" s="45">
        <v>157091</v>
      </c>
      <c r="E63" s="45">
        <v>157091</v>
      </c>
      <c r="F63" s="45">
        <v>311238</v>
      </c>
      <c r="G63" s="45">
        <v>137959.92050927953</v>
      </c>
      <c r="H63" s="45">
        <v>173278.07949072047</v>
      </c>
      <c r="I63" s="45">
        <v>68714.285907747486</v>
      </c>
      <c r="J63" s="45">
        <v>34814.961702987639</v>
      </c>
      <c r="K63" s="45">
        <v>-18772</v>
      </c>
      <c r="L63" s="45">
        <v>-13143</v>
      </c>
      <c r="M63" s="45">
        <v>3530</v>
      </c>
      <c r="N63" s="46">
        <v>-25441</v>
      </c>
      <c r="O63" s="27"/>
      <c r="P63" s="348">
        <v>100</v>
      </c>
      <c r="Q63" s="349">
        <v>29.534962204927226</v>
      </c>
      <c r="R63" s="349">
        <v>14.767481102463613</v>
      </c>
      <c r="S63" s="349">
        <v>14.767481102463613</v>
      </c>
      <c r="T63" s="349">
        <v>6.4595484057771779</v>
      </c>
      <c r="U63" s="349">
        <v>29.25820883035037</v>
      </c>
      <c r="V63" s="349">
        <v>12.969046724625649</v>
      </c>
      <c r="W63" s="349">
        <v>16.289162105724724</v>
      </c>
      <c r="X63" s="349">
        <v>3.2728118672098616</v>
      </c>
      <c r="Y63" s="349">
        <v>-1.7646787865342186</v>
      </c>
      <c r="Z63" s="349">
        <v>-1.2355195659183484</v>
      </c>
      <c r="AA63" s="349">
        <v>0.33184083296749373</v>
      </c>
      <c r="AB63" s="541">
        <v>-2.3916041449082175</v>
      </c>
    </row>
    <row r="64" spans="1:28" ht="15">
      <c r="A64" s="33">
        <v>2012</v>
      </c>
      <c r="B64" s="47">
        <v>1031104</v>
      </c>
      <c r="C64" s="45">
        <v>324335</v>
      </c>
      <c r="D64" s="45">
        <v>162167.5</v>
      </c>
      <c r="E64" s="45">
        <v>162167.5</v>
      </c>
      <c r="F64" s="45">
        <v>303041</v>
      </c>
      <c r="G64" s="45">
        <v>137711.62688356938</v>
      </c>
      <c r="H64" s="45">
        <v>165329.37311643059</v>
      </c>
      <c r="I64" s="45">
        <v>69700.018868007697</v>
      </c>
      <c r="J64" s="45">
        <v>32794.359541155703</v>
      </c>
      <c r="K64" s="45">
        <v>-8247</v>
      </c>
      <c r="L64" s="45">
        <v>-12160</v>
      </c>
      <c r="M64" s="45">
        <v>5394</v>
      </c>
      <c r="N64" s="46">
        <v>6281</v>
      </c>
      <c r="O64" s="27"/>
      <c r="P64" s="348">
        <v>100</v>
      </c>
      <c r="Q64" s="349">
        <v>31.455119949103096</v>
      </c>
      <c r="R64" s="349">
        <v>15.727559974551548</v>
      </c>
      <c r="S64" s="349">
        <v>15.727559974551548</v>
      </c>
      <c r="T64" s="349">
        <v>6.7597467246764342</v>
      </c>
      <c r="U64" s="349">
        <v>29.389954844516168</v>
      </c>
      <c r="V64" s="349">
        <v>13.355745577901878</v>
      </c>
      <c r="W64" s="349">
        <v>16.03420926661429</v>
      </c>
      <c r="X64" s="349">
        <v>3.1805093900475323</v>
      </c>
      <c r="Y64" s="349">
        <v>-0.79982232636087147</v>
      </c>
      <c r="Z64" s="349">
        <v>-1.1793184780584693</v>
      </c>
      <c r="AA64" s="349">
        <v>0.52312860778350201</v>
      </c>
      <c r="AB64" s="541">
        <v>0.60915290795108934</v>
      </c>
    </row>
    <row r="65" spans="1:28" ht="15">
      <c r="A65" s="33">
        <v>2013</v>
      </c>
      <c r="B65" s="47">
        <v>1020677</v>
      </c>
      <c r="C65" s="45">
        <v>336333</v>
      </c>
      <c r="D65" s="45">
        <v>168166.5</v>
      </c>
      <c r="E65" s="45">
        <v>168166.5</v>
      </c>
      <c r="F65" s="45">
        <v>296245</v>
      </c>
      <c r="G65" s="45">
        <v>139711.38219736336</v>
      </c>
      <c r="H65" s="45">
        <v>156533.61780263664</v>
      </c>
      <c r="I65" s="45">
        <v>69099.499297346265</v>
      </c>
      <c r="J65" s="45">
        <v>34478.145646259298</v>
      </c>
      <c r="K65" s="45">
        <v>-6814</v>
      </c>
      <c r="L65" s="45">
        <v>-12466</v>
      </c>
      <c r="M65" s="45">
        <v>6184</v>
      </c>
      <c r="N65" s="46">
        <v>26992</v>
      </c>
      <c r="O65" s="27"/>
      <c r="P65" s="348">
        <v>100</v>
      </c>
      <c r="Q65" s="349">
        <v>32.951952478599985</v>
      </c>
      <c r="R65" s="349">
        <v>16.475976239299992</v>
      </c>
      <c r="S65" s="349">
        <v>16.475976239299992</v>
      </c>
      <c r="T65" s="349">
        <v>6.7699673155509794</v>
      </c>
      <c r="U65" s="349">
        <v>29.024363241260456</v>
      </c>
      <c r="V65" s="349">
        <v>13.68810918609544</v>
      </c>
      <c r="W65" s="349">
        <v>15.336254055165018</v>
      </c>
      <c r="X65" s="349">
        <v>3.3779683138014569</v>
      </c>
      <c r="Y65" s="349">
        <v>-0.66759611512750849</v>
      </c>
      <c r="Z65" s="349">
        <v>-1.2213462241237925</v>
      </c>
      <c r="AA65" s="349">
        <v>0.60587237686359152</v>
      </c>
      <c r="AB65" s="541">
        <v>2.6445192749518212</v>
      </c>
    </row>
    <row r="66" spans="1:28" ht="15">
      <c r="A66" s="33">
        <v>2014</v>
      </c>
      <c r="B66" s="47">
        <v>1032608</v>
      </c>
      <c r="C66" s="45">
        <v>345593</v>
      </c>
      <c r="D66" s="45">
        <v>172796.5</v>
      </c>
      <c r="E66" s="45">
        <v>172796.5</v>
      </c>
      <c r="F66" s="45">
        <v>313606</v>
      </c>
      <c r="G66" s="45">
        <v>142756.99052296774</v>
      </c>
      <c r="H66" s="45">
        <v>170849.00947703226</v>
      </c>
      <c r="I66" s="45">
        <v>73978.218169270753</v>
      </c>
      <c r="J66" s="45">
        <v>37316.922279680635</v>
      </c>
      <c r="K66" s="45">
        <v>-3779</v>
      </c>
      <c r="L66" s="45">
        <v>-10671</v>
      </c>
      <c r="M66" s="45">
        <v>4543</v>
      </c>
      <c r="N66" s="46">
        <v>22080</v>
      </c>
      <c r="O66" s="27"/>
      <c r="P66" s="348">
        <v>100</v>
      </c>
      <c r="Q66" s="349">
        <v>33.467976231057669</v>
      </c>
      <c r="R66" s="349">
        <v>16.733988115528835</v>
      </c>
      <c r="S66" s="349">
        <v>16.733988115528835</v>
      </c>
      <c r="T66" s="349">
        <v>7.1642112175453567</v>
      </c>
      <c r="U66" s="349">
        <v>30.370285723139855</v>
      </c>
      <c r="V66" s="349">
        <v>13.824896816891574</v>
      </c>
      <c r="W66" s="349">
        <v>16.545388906248284</v>
      </c>
      <c r="X66" s="349">
        <v>3.6138517501007774</v>
      </c>
      <c r="Y66" s="349">
        <v>-0.36596656233536828</v>
      </c>
      <c r="Z66" s="349">
        <v>-1.0334028014503083</v>
      </c>
      <c r="AA66" s="349">
        <v>0.43995398060057639</v>
      </c>
      <c r="AB66" s="541">
        <v>2.1382751247327154</v>
      </c>
    </row>
    <row r="67" spans="1:28" s="217" customFormat="1" ht="15">
      <c r="A67" s="33">
        <v>2015</v>
      </c>
      <c r="B67" s="69">
        <v>1078092</v>
      </c>
      <c r="C67" s="70">
        <v>362356</v>
      </c>
      <c r="D67" s="70">
        <v>181178</v>
      </c>
      <c r="E67" s="70">
        <v>181178</v>
      </c>
      <c r="F67" s="70">
        <v>329598</v>
      </c>
      <c r="G67" s="70">
        <v>144868.57770715913</v>
      </c>
      <c r="H67" s="70">
        <v>184729.42229284087</v>
      </c>
      <c r="I67" s="70">
        <v>78478.125139417345</v>
      </c>
      <c r="J67" s="70">
        <v>40967.541311907902</v>
      </c>
      <c r="K67" s="70">
        <v>-237</v>
      </c>
      <c r="L67" s="70">
        <v>-10693</v>
      </c>
      <c r="M67" s="70">
        <v>6976</v>
      </c>
      <c r="N67" s="71">
        <v>28804</v>
      </c>
      <c r="O67" s="72"/>
      <c r="P67" s="507">
        <v>100</v>
      </c>
      <c r="Q67" s="350">
        <v>33.610860668662788</v>
      </c>
      <c r="R67" s="350">
        <v>16.805430334331394</v>
      </c>
      <c r="S67" s="350">
        <v>16.805430334331394</v>
      </c>
      <c r="T67" s="350">
        <v>7.2793532592225283</v>
      </c>
      <c r="U67" s="350">
        <v>30.572344475239589</v>
      </c>
      <c r="V67" s="350">
        <v>13.437496772739166</v>
      </c>
      <c r="W67" s="350">
        <v>17.134847702500423</v>
      </c>
      <c r="X67" s="350">
        <v>3.8000042029722789</v>
      </c>
      <c r="Y67" s="350">
        <v>-2.1983281575227345E-2</v>
      </c>
      <c r="Z67" s="350">
        <v>-0.99184485183082705</v>
      </c>
      <c r="AA67" s="350">
        <v>0.64706908130289442</v>
      </c>
      <c r="AB67" s="542">
        <v>2.6717571413200356</v>
      </c>
    </row>
    <row r="68" spans="1:28" ht="15">
      <c r="A68" s="33">
        <v>2016</v>
      </c>
      <c r="B68" s="47">
        <v>1114420</v>
      </c>
      <c r="C68" s="45">
        <v>377370</v>
      </c>
      <c r="D68" s="45">
        <v>188685</v>
      </c>
      <c r="E68" s="45">
        <v>188685</v>
      </c>
      <c r="F68" s="45">
        <v>332960</v>
      </c>
      <c r="G68" s="45">
        <v>150057.4320163235</v>
      </c>
      <c r="H68" s="45">
        <v>182902.5679836765</v>
      </c>
      <c r="I68" s="45">
        <v>85756.256537843379</v>
      </c>
      <c r="J68" s="45">
        <v>40401.740678909293</v>
      </c>
      <c r="K68" s="45">
        <v>2757</v>
      </c>
      <c r="L68" s="45">
        <v>-11797</v>
      </c>
      <c r="M68" s="45">
        <v>2430</v>
      </c>
      <c r="N68" s="46">
        <v>37800</v>
      </c>
      <c r="O68" s="27"/>
      <c r="P68" s="348">
        <v>100</v>
      </c>
      <c r="Q68" s="349">
        <v>33.862457601263436</v>
      </c>
      <c r="R68" s="349">
        <v>16.931228800631718</v>
      </c>
      <c r="S68" s="349">
        <v>16.931228800631718</v>
      </c>
      <c r="T68" s="349">
        <v>7.6951469408161541</v>
      </c>
      <c r="U68" s="349">
        <v>29.877425028265826</v>
      </c>
      <c r="V68" s="349">
        <v>13.465069903297096</v>
      </c>
      <c r="W68" s="349">
        <v>16.412355124968727</v>
      </c>
      <c r="X68" s="349">
        <v>3.6253603380152266</v>
      </c>
      <c r="Y68" s="349">
        <v>0.24739326286319341</v>
      </c>
      <c r="Z68" s="349">
        <v>-1.0585775560381185</v>
      </c>
      <c r="AA68" s="349">
        <v>0.21805064517865796</v>
      </c>
      <c r="AB68" s="541">
        <v>3.391898925001346</v>
      </c>
    </row>
    <row r="69" spans="1:28" s="216" customFormat="1" ht="15">
      <c r="A69" s="33">
        <v>2017</v>
      </c>
      <c r="B69" s="47">
        <v>1162492</v>
      </c>
      <c r="C69" s="45">
        <v>408390</v>
      </c>
      <c r="D69" s="45">
        <v>204195</v>
      </c>
      <c r="E69" s="45">
        <v>204195</v>
      </c>
      <c r="F69" s="45">
        <v>366493</v>
      </c>
      <c r="G69" s="45">
        <v>169593.32773623386</v>
      </c>
      <c r="H69" s="45">
        <v>196899.67226376614</v>
      </c>
      <c r="I69" s="45">
        <v>92327.062112640502</v>
      </c>
      <c r="J69" s="45">
        <v>46895.407834806254</v>
      </c>
      <c r="K69" s="45">
        <v>437</v>
      </c>
      <c r="L69" s="45">
        <v>-10125</v>
      </c>
      <c r="M69" s="45">
        <v>2843</v>
      </c>
      <c r="N69" s="46">
        <v>35052</v>
      </c>
      <c r="O69" s="27"/>
      <c r="P69" s="348">
        <v>100</v>
      </c>
      <c r="Q69" s="349">
        <v>35.130564339367496</v>
      </c>
      <c r="R69" s="349">
        <v>17.565282169683748</v>
      </c>
      <c r="S69" s="349">
        <v>17.565282169683748</v>
      </c>
      <c r="T69" s="349">
        <v>7.9421675256810795</v>
      </c>
      <c r="U69" s="349">
        <v>31.52649652642771</v>
      </c>
      <c r="V69" s="349">
        <v>14.588773749516887</v>
      </c>
      <c r="W69" s="349">
        <v>16.937722776910821</v>
      </c>
      <c r="X69" s="349">
        <v>4.0340413383323286</v>
      </c>
      <c r="Y69" s="349">
        <v>3.7591656544733211E-2</v>
      </c>
      <c r="Z69" s="349">
        <v>-0.87097373573323511</v>
      </c>
      <c r="AA69" s="349">
        <v>0.24456082278415681</v>
      </c>
      <c r="AB69" s="541">
        <v>3.0152465565354429</v>
      </c>
    </row>
    <row r="70" spans="1:28" s="216" customFormat="1" ht="15">
      <c r="A70" s="33">
        <v>2018</v>
      </c>
      <c r="B70" s="47">
        <v>1203859</v>
      </c>
      <c r="C70" s="45">
        <v>423097</v>
      </c>
      <c r="D70" s="45">
        <v>211548.5</v>
      </c>
      <c r="E70" s="45">
        <v>211548.5</v>
      </c>
      <c r="F70" s="45">
        <v>390410</v>
      </c>
      <c r="G70" s="45">
        <v>174365.24654801114</v>
      </c>
      <c r="H70" s="45">
        <v>216044.75345198886</v>
      </c>
      <c r="I70" s="45">
        <v>95809.911671685972</v>
      </c>
      <c r="J70" s="45">
        <v>53539.805627691923</v>
      </c>
      <c r="K70" s="45">
        <v>1735</v>
      </c>
      <c r="L70" s="45">
        <v>-11812</v>
      </c>
      <c r="M70" s="45">
        <v>5807</v>
      </c>
      <c r="N70" s="46">
        <v>28417</v>
      </c>
      <c r="O70" s="27"/>
      <c r="P70" s="348">
        <v>100</v>
      </c>
      <c r="Q70" s="349">
        <v>35.145062669299314</v>
      </c>
      <c r="R70" s="349">
        <v>17.572531334649657</v>
      </c>
      <c r="S70" s="349">
        <v>17.572531334649657</v>
      </c>
      <c r="T70" s="349">
        <v>7.9585658845168714</v>
      </c>
      <c r="U70" s="349">
        <v>32.429877585331838</v>
      </c>
      <c r="V70" s="349">
        <v>14.483859534049349</v>
      </c>
      <c r="W70" s="349">
        <v>17.946018051282486</v>
      </c>
      <c r="X70" s="349">
        <v>4.4473485373031165</v>
      </c>
      <c r="Y70" s="349">
        <v>0.14411986785827907</v>
      </c>
      <c r="Z70" s="349">
        <v>-0.98117802832391499</v>
      </c>
      <c r="AA70" s="349">
        <v>0.48236545974237849</v>
      </c>
      <c r="AB70" s="541">
        <v>2.3604923832442171</v>
      </c>
    </row>
    <row r="71" spans="1:28" ht="15">
      <c r="A71" s="33">
        <v>2019</v>
      </c>
      <c r="B71" s="47">
        <v>1245513</v>
      </c>
      <c r="C71" s="45">
        <v>434770</v>
      </c>
      <c r="D71" s="45">
        <v>217385.00000000003</v>
      </c>
      <c r="E71" s="45">
        <v>217385</v>
      </c>
      <c r="F71" s="45">
        <v>398153</v>
      </c>
      <c r="G71" s="45">
        <v>171872.08253026751</v>
      </c>
      <c r="H71" s="45">
        <v>226280.91746973246</v>
      </c>
      <c r="I71" s="45">
        <v>103338.74382815549</v>
      </c>
      <c r="J71" s="45">
        <v>58145.632663022974</v>
      </c>
      <c r="K71" s="45">
        <v>2203</v>
      </c>
      <c r="L71" s="45">
        <v>-12581</v>
      </c>
      <c r="M71" s="45">
        <v>4213</v>
      </c>
      <c r="N71" s="46">
        <v>30452</v>
      </c>
      <c r="O71" s="27"/>
      <c r="P71" s="348">
        <v>100</v>
      </c>
      <c r="Q71" s="349">
        <v>34.906901814754242</v>
      </c>
      <c r="R71" s="349">
        <v>17.453450907377125</v>
      </c>
      <c r="S71" s="349">
        <v>17.453450907377121</v>
      </c>
      <c r="T71" s="349">
        <v>8.2968819938575908</v>
      </c>
      <c r="U71" s="349">
        <v>31.966988702647022</v>
      </c>
      <c r="V71" s="349">
        <v>13.799300571753767</v>
      </c>
      <c r="W71" s="349">
        <v>18.16768813089325</v>
      </c>
      <c r="X71" s="349">
        <v>4.6684083315889096</v>
      </c>
      <c r="Y71" s="349">
        <v>0.17687491017757342</v>
      </c>
      <c r="Z71" s="349">
        <v>-1.0101058760526787</v>
      </c>
      <c r="AA71" s="349">
        <v>0.33825419726650785</v>
      </c>
      <c r="AB71" s="541">
        <v>2.4449363434986227</v>
      </c>
    </row>
    <row r="72" spans="1:28" ht="15">
      <c r="A72" s="33">
        <v>2020</v>
      </c>
      <c r="B72" s="47">
        <v>1117989</v>
      </c>
      <c r="C72" s="45">
        <v>344340</v>
      </c>
      <c r="D72" s="45">
        <v>172170</v>
      </c>
      <c r="E72" s="45">
        <v>172170</v>
      </c>
      <c r="F72" s="45">
        <v>328054</v>
      </c>
      <c r="G72" s="45">
        <v>67772.977378625088</v>
      </c>
      <c r="H72" s="45">
        <v>260281.02262137493</v>
      </c>
      <c r="I72" s="45">
        <v>51167.795441702765</v>
      </c>
      <c r="J72" s="45">
        <v>29708.240030573401</v>
      </c>
      <c r="K72" s="45">
        <v>2736</v>
      </c>
      <c r="L72" s="45">
        <v>-12233</v>
      </c>
      <c r="M72" s="45">
        <v>5134</v>
      </c>
      <c r="N72" s="46">
        <v>11923</v>
      </c>
      <c r="O72" s="27"/>
      <c r="P72" s="348">
        <v>100</v>
      </c>
      <c r="Q72" s="349">
        <v>30.799945258853175</v>
      </c>
      <c r="R72" s="349">
        <v>15.399972629426587</v>
      </c>
      <c r="S72" s="349">
        <v>15.399972629426587</v>
      </c>
      <c r="T72" s="349">
        <v>4.5767709200808557</v>
      </c>
      <c r="U72" s="349">
        <v>29.343222518289537</v>
      </c>
      <c r="V72" s="349">
        <v>6.0620433097843618</v>
      </c>
      <c r="W72" s="349">
        <v>23.281179208505176</v>
      </c>
      <c r="X72" s="349">
        <v>2.6572926952388083</v>
      </c>
      <c r="Y72" s="349">
        <v>0.24472512699141047</v>
      </c>
      <c r="Z72" s="349">
        <v>-1.0941968123121069</v>
      </c>
      <c r="AA72" s="349">
        <v>0.45921739838227388</v>
      </c>
      <c r="AB72" s="541">
        <v>1.0664684536252145</v>
      </c>
    </row>
    <row r="73" spans="1:28" ht="15">
      <c r="A73" s="33" t="s">
        <v>935</v>
      </c>
      <c r="B73" s="47">
        <v>1206842</v>
      </c>
      <c r="C73" s="45">
        <v>421592</v>
      </c>
      <c r="D73" s="45">
        <v>210796</v>
      </c>
      <c r="E73" s="45">
        <v>210796</v>
      </c>
      <c r="F73" s="45">
        <v>403668</v>
      </c>
      <c r="G73" s="45">
        <v>115989.22639722136</v>
      </c>
      <c r="H73" s="45">
        <v>287678.77360277867</v>
      </c>
      <c r="I73" s="45">
        <v>66258.395346154692</v>
      </c>
      <c r="J73" s="45">
        <v>39840.569443817949</v>
      </c>
      <c r="K73" s="45">
        <v>6333</v>
      </c>
      <c r="L73" s="45">
        <v>-12732</v>
      </c>
      <c r="M73" s="45">
        <v>10910</v>
      </c>
      <c r="N73" s="46">
        <v>22435</v>
      </c>
      <c r="O73" s="27"/>
      <c r="P73" s="348">
        <v>100</v>
      </c>
      <c r="Q73" s="349">
        <v>34.933487565066514</v>
      </c>
      <c r="R73" s="349">
        <v>17.466743782533257</v>
      </c>
      <c r="S73" s="349">
        <v>17.466743782533257</v>
      </c>
      <c r="T73" s="349">
        <v>5.4902294870542034</v>
      </c>
      <c r="U73" s="349">
        <v>33.448289005520195</v>
      </c>
      <c r="V73" s="349">
        <v>9.6109703173423977</v>
      </c>
      <c r="W73" s="349">
        <v>23.837318688177795</v>
      </c>
      <c r="X73" s="349">
        <v>3.3012249692849562</v>
      </c>
      <c r="Y73" s="349">
        <v>0.52475800477610157</v>
      </c>
      <c r="Z73" s="349">
        <v>-1.0549848281713763</v>
      </c>
      <c r="AA73" s="349">
        <v>0.90401228992693328</v>
      </c>
      <c r="AB73" s="541">
        <v>1.8589840260779786</v>
      </c>
    </row>
    <row r="74" spans="1:28" ht="15">
      <c r="A74" s="33" t="s">
        <v>934</v>
      </c>
      <c r="B74" s="47">
        <v>1327108</v>
      </c>
      <c r="C74" s="45">
        <v>551431</v>
      </c>
      <c r="D74" s="45">
        <v>248285.90860433909</v>
      </c>
      <c r="E74" s="45">
        <v>303145.09139566089</v>
      </c>
      <c r="F74" s="45">
        <v>532726</v>
      </c>
      <c r="G74" s="45">
        <v>221556.7663061893</v>
      </c>
      <c r="H74" s="45">
        <v>311169.2336938107</v>
      </c>
      <c r="I74" s="45">
        <v>123683.56263545608</v>
      </c>
      <c r="J74" s="45">
        <v>62213.540094872376</v>
      </c>
      <c r="K74" s="45">
        <v>3660</v>
      </c>
      <c r="L74" s="45">
        <v>-14597</v>
      </c>
      <c r="M74" s="45">
        <v>11976</v>
      </c>
      <c r="N74" s="46">
        <v>19744</v>
      </c>
      <c r="O74" s="27"/>
      <c r="P74" s="348">
        <v>100</v>
      </c>
      <c r="Q74" s="349">
        <v>41.55132815113766</v>
      </c>
      <c r="R74" s="349">
        <v>18.708794506878046</v>
      </c>
      <c r="S74" s="349">
        <v>22.842533644259614</v>
      </c>
      <c r="T74" s="349">
        <v>9.319781256345081</v>
      </c>
      <c r="U74" s="349">
        <v>40.141872402246086</v>
      </c>
      <c r="V74" s="349">
        <v>16.694705050846601</v>
      </c>
      <c r="W74" s="349">
        <v>23.447167351399486</v>
      </c>
      <c r="X74" s="349">
        <v>4.6879033277527054</v>
      </c>
      <c r="Y74" s="349">
        <v>0.27578765254975479</v>
      </c>
      <c r="Z74" s="349">
        <v>-1.0999104820406478</v>
      </c>
      <c r="AA74" s="349">
        <v>0.90241336801526328</v>
      </c>
      <c r="AB74" s="541">
        <v>1.4877462874159451</v>
      </c>
    </row>
  </sheetData>
  <mergeCells count="2">
    <mergeCell ref="P2:AB2"/>
    <mergeCell ref="E2:N2"/>
  </mergeCells>
  <hyperlinks>
    <hyperlink ref="A1" location="'INDICE DE CUADROS'!A1" display="Índice"/>
  </hyperlinks>
  <pageMargins left="0.75" right="0.75" top="1" bottom="1" header="0" footer="0"/>
  <pageSetup paperSize="9" scale="41" orientation="landscape" horizontalDpi="96" verticalDpi="98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4">
    <tabColor rgb="FFFFFF00"/>
    <pageSetUpPr fitToPage="1"/>
  </sheetPr>
  <dimension ref="A1:M74"/>
  <sheetViews>
    <sheetView showGridLines="0" zoomScale="115" zoomScaleNormal="115" workbookViewId="0">
      <pane xSplit="1" ySplit="5" topLeftCell="B48" activePane="bottomRight" state="frozen"/>
      <selection activeCell="C77" sqref="C77"/>
      <selection pane="topRight" activeCell="C77" sqref="C77"/>
      <selection pane="bottomLeft" activeCell="C77" sqref="C77"/>
      <selection pane="bottomRight" activeCell="O9" sqref="O9"/>
    </sheetView>
  </sheetViews>
  <sheetFormatPr baseColWidth="10" defaultColWidth="11.42578125" defaultRowHeight="12.75"/>
  <cols>
    <col min="1" max="2" width="13" style="2" customWidth="1"/>
    <col min="3" max="7" width="11.7109375" style="2" customWidth="1"/>
    <col min="8" max="8" width="6.5703125" style="12" customWidth="1"/>
    <col min="9" max="12" width="9.7109375" style="2" customWidth="1"/>
    <col min="13" max="16384" width="11.42578125" style="12"/>
  </cols>
  <sheetData>
    <row r="1" spans="1:13" s="11" customFormat="1" ht="82.15" customHeight="1" thickTop="1" thickBot="1">
      <c r="A1" s="158" t="s">
        <v>135</v>
      </c>
      <c r="B1" s="365" t="s">
        <v>913</v>
      </c>
      <c r="C1" s="690"/>
      <c r="D1" s="690"/>
      <c r="E1" s="690"/>
      <c r="F1" s="690"/>
      <c r="G1" s="691"/>
      <c r="H1" s="12"/>
      <c r="I1" s="1106" t="s">
        <v>913</v>
      </c>
      <c r="J1" s="1107"/>
      <c r="K1" s="1107"/>
      <c r="L1" s="1107"/>
      <c r="M1" s="1108"/>
    </row>
    <row r="2" spans="1:13" s="11" customFormat="1" ht="16.5" customHeight="1" thickTop="1" thickBot="1">
      <c r="A2" s="1"/>
      <c r="B2" s="1106" t="s">
        <v>163</v>
      </c>
      <c r="C2" s="1107"/>
      <c r="D2" s="1107"/>
      <c r="E2" s="1107"/>
      <c r="F2" s="1107"/>
      <c r="G2" s="1108"/>
      <c r="H2" s="12"/>
      <c r="I2" s="1106" t="s">
        <v>144</v>
      </c>
      <c r="J2" s="1107"/>
      <c r="K2" s="1107"/>
      <c r="L2" s="1107"/>
      <c r="M2" s="1108"/>
    </row>
    <row r="3" spans="1:13" s="11" customFormat="1" ht="13.5" thickTop="1">
      <c r="A3" s="1"/>
      <c r="B3" s="213"/>
      <c r="C3" s="213"/>
      <c r="D3" s="213"/>
      <c r="E3" s="213"/>
      <c r="F3" s="213"/>
      <c r="G3" s="1"/>
      <c r="H3" s="12"/>
      <c r="I3" s="213"/>
      <c r="J3" s="213"/>
      <c r="K3" s="213"/>
      <c r="L3" s="213"/>
      <c r="M3" s="1"/>
    </row>
    <row r="4" spans="1:13" s="11" customFormat="1" ht="40.15" customHeight="1" thickBot="1">
      <c r="A4" s="1"/>
      <c r="B4" s="693" t="s">
        <v>808</v>
      </c>
      <c r="C4" s="693" t="s">
        <v>122</v>
      </c>
      <c r="D4" s="693" t="s">
        <v>123</v>
      </c>
      <c r="E4" s="822" t="s">
        <v>881</v>
      </c>
      <c r="F4" s="693" t="s">
        <v>725</v>
      </c>
      <c r="G4" s="693" t="s">
        <v>726</v>
      </c>
      <c r="H4" s="12"/>
      <c r="I4" s="693" t="s">
        <v>808</v>
      </c>
      <c r="J4" s="693" t="s">
        <v>122</v>
      </c>
      <c r="K4" s="693" t="s">
        <v>123</v>
      </c>
      <c r="L4" s="693" t="s">
        <v>725</v>
      </c>
      <c r="M4" s="693" t="s">
        <v>726</v>
      </c>
    </row>
    <row r="5" spans="1:13" s="11" customFormat="1" ht="40.15" customHeight="1" thickTop="1" thickBot="1">
      <c r="A5" s="62"/>
      <c r="B5" s="715" t="s">
        <v>121</v>
      </c>
      <c r="C5" s="716" t="s">
        <v>534</v>
      </c>
      <c r="D5" s="716" t="s">
        <v>533</v>
      </c>
      <c r="E5" s="823" t="s">
        <v>882</v>
      </c>
      <c r="F5" s="716" t="s">
        <v>535</v>
      </c>
      <c r="G5" s="719" t="s">
        <v>536</v>
      </c>
      <c r="H5" s="12"/>
      <c r="I5" s="715" t="s">
        <v>121</v>
      </c>
      <c r="J5" s="716" t="s">
        <v>534</v>
      </c>
      <c r="K5" s="716" t="s">
        <v>533</v>
      </c>
      <c r="L5" s="716" t="s">
        <v>535</v>
      </c>
      <c r="M5" s="719" t="s">
        <v>536</v>
      </c>
    </row>
    <row r="6" spans="1:13" s="11" customFormat="1" ht="14.25" customHeight="1" thickTop="1">
      <c r="A6" s="39">
        <v>1954</v>
      </c>
      <c r="B6" s="721">
        <v>29054.798999999999</v>
      </c>
      <c r="C6" s="503"/>
      <c r="D6" s="503"/>
      <c r="E6" s="503"/>
      <c r="F6" s="503"/>
      <c r="G6" s="720"/>
      <c r="H6" s="12"/>
      <c r="I6" s="721"/>
      <c r="J6" s="503"/>
      <c r="K6" s="503"/>
      <c r="L6" s="503"/>
      <c r="M6" s="720"/>
    </row>
    <row r="7" spans="1:13" s="11" customFormat="1" ht="15">
      <c r="A7" s="39">
        <v>1955</v>
      </c>
      <c r="B7" s="44">
        <v>29311.91</v>
      </c>
      <c r="C7" s="10"/>
      <c r="D7" s="10"/>
      <c r="E7" s="10"/>
      <c r="F7" s="10"/>
      <c r="G7" s="43"/>
      <c r="H7" s="12"/>
      <c r="I7" s="44">
        <v>0.88491749676189446</v>
      </c>
      <c r="J7" s="10"/>
      <c r="K7" s="10"/>
      <c r="L7" s="10"/>
      <c r="M7" s="43"/>
    </row>
    <row r="8" spans="1:13" s="11" customFormat="1" ht="15">
      <c r="A8" s="39">
        <v>1956</v>
      </c>
      <c r="B8" s="44">
        <v>29571.295999999998</v>
      </c>
      <c r="C8" s="10"/>
      <c r="D8" s="10"/>
      <c r="E8" s="10"/>
      <c r="F8" s="10"/>
      <c r="G8" s="43"/>
      <c r="H8" s="12"/>
      <c r="I8" s="44">
        <v>0.88491674544579624</v>
      </c>
      <c r="J8" s="10"/>
      <c r="K8" s="10"/>
      <c r="L8" s="10"/>
      <c r="M8" s="43"/>
    </row>
    <row r="9" spans="1:13" s="11" customFormat="1" ht="15">
      <c r="A9" s="39">
        <v>1957</v>
      </c>
      <c r="B9" s="44">
        <v>29832.977999999999</v>
      </c>
      <c r="C9" s="10"/>
      <c r="D9" s="10"/>
      <c r="E9" s="10"/>
      <c r="F9" s="10"/>
      <c r="G9" s="43"/>
      <c r="H9" s="12"/>
      <c r="I9" s="44">
        <v>0.88491894301825358</v>
      </c>
      <c r="J9" s="10"/>
      <c r="K9" s="10"/>
      <c r="L9" s="10"/>
      <c r="M9" s="43"/>
    </row>
    <row r="10" spans="1:13" s="11" customFormat="1" ht="15">
      <c r="A10" s="39">
        <v>1958</v>
      </c>
      <c r="B10" s="44">
        <v>30096.974999999999</v>
      </c>
      <c r="C10" s="10"/>
      <c r="D10" s="10"/>
      <c r="E10" s="10"/>
      <c r="F10" s="10"/>
      <c r="G10" s="43"/>
      <c r="H10" s="12"/>
      <c r="I10" s="44">
        <v>0.88491668515291444</v>
      </c>
      <c r="J10" s="10"/>
      <c r="K10" s="10"/>
      <c r="L10" s="10"/>
      <c r="M10" s="43"/>
    </row>
    <row r="11" spans="1:13" s="11" customFormat="1" ht="15">
      <c r="A11" s="39">
        <v>1959</v>
      </c>
      <c r="B11" s="44">
        <v>30363.308000000001</v>
      </c>
      <c r="C11" s="10"/>
      <c r="D11" s="10"/>
      <c r="E11" s="10"/>
      <c r="F11" s="10"/>
      <c r="G11" s="43"/>
      <c r="H11" s="12"/>
      <c r="I11" s="44">
        <v>0.88491617513055676</v>
      </c>
      <c r="J11" s="10"/>
      <c r="K11" s="10"/>
      <c r="L11" s="10"/>
      <c r="M11" s="43"/>
    </row>
    <row r="12" spans="1:13" s="11" customFormat="1" ht="15">
      <c r="A12" s="39">
        <v>1960</v>
      </c>
      <c r="B12" s="44">
        <v>30631.998</v>
      </c>
      <c r="C12" s="10"/>
      <c r="D12" s="10"/>
      <c r="E12" s="15">
        <v>19527.065999999999</v>
      </c>
      <c r="F12" s="10"/>
      <c r="G12" s="43"/>
      <c r="H12" s="12"/>
      <c r="I12" s="44">
        <v>0.88491675544706272</v>
      </c>
      <c r="J12" s="10"/>
      <c r="K12" s="10"/>
      <c r="L12" s="10"/>
      <c r="M12" s="43"/>
    </row>
    <row r="13" spans="1:13" s="11" customFormat="1" ht="15">
      <c r="A13" s="39">
        <v>1961</v>
      </c>
      <c r="B13" s="44">
        <v>30903.894</v>
      </c>
      <c r="C13" s="10"/>
      <c r="D13" s="10"/>
      <c r="E13" s="15">
        <v>19806.716</v>
      </c>
      <c r="F13" s="10"/>
      <c r="G13" s="43"/>
      <c r="H13" s="12"/>
      <c r="I13" s="44">
        <v>0.88762084667151075</v>
      </c>
      <c r="J13" s="10"/>
      <c r="K13" s="10"/>
      <c r="L13" s="10"/>
      <c r="M13" s="43"/>
    </row>
    <row r="14" spans="1:13" s="11" customFormat="1" ht="15">
      <c r="A14" s="39">
        <v>1962</v>
      </c>
      <c r="B14" s="44">
        <v>31158.061000000002</v>
      </c>
      <c r="C14" s="10"/>
      <c r="D14" s="10"/>
      <c r="E14" s="15">
        <v>19925.256000000001</v>
      </c>
      <c r="F14" s="10"/>
      <c r="G14" s="43"/>
      <c r="H14" s="12"/>
      <c r="I14" s="44">
        <v>0.82244328174307935</v>
      </c>
      <c r="J14" s="10"/>
      <c r="K14" s="10"/>
      <c r="L14" s="10"/>
      <c r="M14" s="43"/>
    </row>
    <row r="15" spans="1:13" s="11" customFormat="1" ht="15.75" thickBot="1">
      <c r="A15" s="39">
        <v>1963</v>
      </c>
      <c r="B15" s="723">
        <v>31429.833999999999</v>
      </c>
      <c r="C15" s="702"/>
      <c r="D15" s="702"/>
      <c r="E15" s="15">
        <v>20055.810000000001</v>
      </c>
      <c r="F15" s="702"/>
      <c r="G15" s="724"/>
      <c r="H15" s="704"/>
      <c r="I15" s="723">
        <v>0.87223977127459662</v>
      </c>
      <c r="J15" s="702"/>
      <c r="K15" s="702"/>
      <c r="L15" s="702"/>
      <c r="M15" s="724"/>
    </row>
    <row r="16" spans="1:13" s="11" customFormat="1" ht="14.25" customHeight="1">
      <c r="A16" s="39">
        <v>1964</v>
      </c>
      <c r="B16" s="44">
        <v>31743.92156989266</v>
      </c>
      <c r="C16" s="10"/>
      <c r="D16" s="10"/>
      <c r="E16" s="15">
        <v>20212.495999999999</v>
      </c>
      <c r="F16" s="10"/>
      <c r="G16" s="43"/>
      <c r="H16" s="12"/>
      <c r="I16" s="44">
        <v>0.999329394780335</v>
      </c>
      <c r="J16" s="10"/>
      <c r="K16" s="10"/>
      <c r="L16" s="10"/>
      <c r="M16" s="43"/>
    </row>
    <row r="17" spans="1:13" s="11" customFormat="1" ht="14.25" customHeight="1">
      <c r="A17" s="39">
        <v>1965</v>
      </c>
      <c r="B17" s="44">
        <v>32090.696688027914</v>
      </c>
      <c r="C17" s="10"/>
      <c r="D17" s="10"/>
      <c r="E17" s="15">
        <v>20390.896000000001</v>
      </c>
      <c r="F17" s="10"/>
      <c r="G17" s="43"/>
      <c r="H17" s="12"/>
      <c r="I17" s="44">
        <v>1.0924142354993505</v>
      </c>
      <c r="J17" s="10"/>
      <c r="K17" s="10"/>
      <c r="L17" s="10"/>
      <c r="M17" s="43"/>
    </row>
    <row r="18" spans="1:13" s="11" customFormat="1" ht="14.25" customHeight="1">
      <c r="A18" s="39">
        <v>1966</v>
      </c>
      <c r="B18" s="44">
        <v>32461.36025141471</v>
      </c>
      <c r="C18" s="10"/>
      <c r="D18" s="10"/>
      <c r="E18" s="15">
        <v>20566.183000000001</v>
      </c>
      <c r="F18" s="10"/>
      <c r="G18" s="43"/>
      <c r="H18" s="12"/>
      <c r="I18" s="44">
        <v>1.1550499105402068</v>
      </c>
      <c r="J18" s="10"/>
      <c r="K18" s="10"/>
      <c r="L18" s="10"/>
      <c r="M18" s="43"/>
    </row>
    <row r="19" spans="1:13" s="11" customFormat="1" ht="14.25" customHeight="1">
      <c r="A19" s="39">
        <v>1967</v>
      </c>
      <c r="B19" s="44">
        <v>32862.942865859601</v>
      </c>
      <c r="C19" s="10"/>
      <c r="D19" s="10"/>
      <c r="E19" s="15">
        <v>20742.612000000001</v>
      </c>
      <c r="F19" s="10"/>
      <c r="G19" s="43"/>
      <c r="H19" s="12"/>
      <c r="I19" s="44">
        <v>1.2371096322970399</v>
      </c>
      <c r="J19" s="10"/>
      <c r="K19" s="10"/>
      <c r="L19" s="10"/>
      <c r="M19" s="43"/>
    </row>
    <row r="20" spans="1:13" s="11" customFormat="1" ht="14.25" customHeight="1">
      <c r="A20" s="39">
        <v>1968</v>
      </c>
      <c r="B20" s="44">
        <v>33255.32412694805</v>
      </c>
      <c r="C20" s="10"/>
      <c r="D20" s="10"/>
      <c r="E20" s="15">
        <v>20912.522000000001</v>
      </c>
      <c r="F20" s="10"/>
      <c r="G20" s="43"/>
      <c r="H20" s="12"/>
      <c r="I20" s="44">
        <v>1.1939930720449299</v>
      </c>
      <c r="J20" s="10"/>
      <c r="K20" s="10"/>
      <c r="L20" s="10"/>
      <c r="M20" s="43"/>
    </row>
    <row r="21" spans="1:13" s="11" customFormat="1" ht="14.25" customHeight="1">
      <c r="A21" s="39">
        <v>1969</v>
      </c>
      <c r="B21" s="44">
        <v>33585.493715914949</v>
      </c>
      <c r="C21" s="10"/>
      <c r="D21" s="10"/>
      <c r="E21" s="15">
        <v>21042.385999999999</v>
      </c>
      <c r="F21" s="10"/>
      <c r="G21" s="43"/>
      <c r="H21" s="12"/>
      <c r="I21" s="44">
        <v>0.9928322686211688</v>
      </c>
      <c r="J21" s="10"/>
      <c r="K21" s="10"/>
      <c r="L21" s="10"/>
      <c r="M21" s="43"/>
    </row>
    <row r="22" spans="1:13" s="11" customFormat="1" ht="14.25" customHeight="1">
      <c r="A22" s="39">
        <v>1970</v>
      </c>
      <c r="B22" s="44">
        <v>33899.343597283245</v>
      </c>
      <c r="C22" s="10"/>
      <c r="D22" s="10"/>
      <c r="E22" s="15">
        <v>21161.757000000001</v>
      </c>
      <c r="F22" s="10"/>
      <c r="G22" s="43"/>
      <c r="H22" s="12"/>
      <c r="I22" s="44">
        <v>0.93448047547852742</v>
      </c>
      <c r="J22" s="10"/>
      <c r="K22" s="10"/>
      <c r="L22" s="10"/>
      <c r="M22" s="43"/>
    </row>
    <row r="23" spans="1:13" s="11" customFormat="1" ht="15.75" thickBot="1">
      <c r="A23" s="39">
        <v>1971</v>
      </c>
      <c r="B23" s="723">
        <v>34224.491999999998</v>
      </c>
      <c r="C23" s="702">
        <v>10069.6445</v>
      </c>
      <c r="D23" s="702">
        <v>20827.633000000002</v>
      </c>
      <c r="E23" s="15">
        <v>21389.205999999998</v>
      </c>
      <c r="F23" s="702">
        <v>3327.2145</v>
      </c>
      <c r="G23" s="724">
        <v>24154.847500000003</v>
      </c>
      <c r="H23" s="704"/>
      <c r="I23" s="723">
        <v>0.95915840312261746</v>
      </c>
      <c r="J23" s="702"/>
      <c r="K23" s="702"/>
      <c r="L23" s="702"/>
      <c r="M23" s="724"/>
    </row>
    <row r="24" spans="1:13" s="11" customFormat="1" ht="14.25" customHeight="1">
      <c r="A24" s="39">
        <v>1972</v>
      </c>
      <c r="B24" s="44">
        <v>34604.4715</v>
      </c>
      <c r="C24" s="10">
        <v>10169.9085</v>
      </c>
      <c r="D24" s="10">
        <v>21023.855500000001</v>
      </c>
      <c r="E24" s="15">
        <v>21602.973999999998</v>
      </c>
      <c r="F24" s="10">
        <v>3410.7075</v>
      </c>
      <c r="G24" s="43">
        <v>24434.563000000002</v>
      </c>
      <c r="H24" s="12"/>
      <c r="I24" s="44">
        <v>1.1102560704188136</v>
      </c>
      <c r="J24" s="10">
        <v>0.9957054591152481</v>
      </c>
      <c r="K24" s="10">
        <v>0.94212578068759711</v>
      </c>
      <c r="L24" s="10">
        <v>2.5093963734529323</v>
      </c>
      <c r="M24" s="43">
        <v>1.1580097949283275</v>
      </c>
    </row>
    <row r="25" spans="1:13" s="11" customFormat="1" ht="14.25" customHeight="1">
      <c r="A25" s="39">
        <v>1973</v>
      </c>
      <c r="B25" s="44">
        <v>34988.947999999997</v>
      </c>
      <c r="C25" s="10">
        <v>10256.9175</v>
      </c>
      <c r="D25" s="10">
        <v>21231.344000000001</v>
      </c>
      <c r="E25" s="15">
        <v>21832.973999999998</v>
      </c>
      <c r="F25" s="10">
        <v>3500.6864999999998</v>
      </c>
      <c r="G25" s="43">
        <v>24732.030500000001</v>
      </c>
      <c r="H25" s="12"/>
      <c r="I25" s="44">
        <v>1.1110601703597567</v>
      </c>
      <c r="J25" s="10">
        <v>0.85555342017089586</v>
      </c>
      <c r="K25" s="10">
        <v>0.98691935929640096</v>
      </c>
      <c r="L25" s="10">
        <v>2.638132997332665</v>
      </c>
      <c r="M25" s="43">
        <v>1.2174046247522385</v>
      </c>
    </row>
    <row r="26" spans="1:13" s="11" customFormat="1" ht="14.25" customHeight="1">
      <c r="A26" s="39">
        <v>1974</v>
      </c>
      <c r="B26" s="44">
        <v>35373.334499999997</v>
      </c>
      <c r="C26" s="10">
        <v>10330.993</v>
      </c>
      <c r="D26" s="10">
        <v>21456.543000000001</v>
      </c>
      <c r="E26" s="15">
        <v>22064.511999999999</v>
      </c>
      <c r="F26" s="10">
        <v>3585.7984999999999</v>
      </c>
      <c r="G26" s="43">
        <v>25042.341500000002</v>
      </c>
      <c r="H26" s="12"/>
      <c r="I26" s="44">
        <v>1.098594047468926</v>
      </c>
      <c r="J26" s="10">
        <v>0.72220040767609905</v>
      </c>
      <c r="K26" s="10">
        <v>1.0606912120118217</v>
      </c>
      <c r="L26" s="10">
        <v>2.4312945475123193</v>
      </c>
      <c r="M26" s="43">
        <v>1.254692775831745</v>
      </c>
    </row>
    <row r="27" spans="1:13" s="11" customFormat="1" ht="14.25" customHeight="1">
      <c r="A27" s="39">
        <v>1975</v>
      </c>
      <c r="B27" s="44">
        <v>35757.898999999998</v>
      </c>
      <c r="C27" s="10">
        <v>10399.206</v>
      </c>
      <c r="D27" s="10">
        <v>21676.976500000001</v>
      </c>
      <c r="E27" s="15">
        <v>22295.774000000001</v>
      </c>
      <c r="F27" s="10">
        <v>3681.7165</v>
      </c>
      <c r="G27" s="43">
        <v>25358.692999999999</v>
      </c>
      <c r="H27" s="12"/>
      <c r="I27" s="44">
        <v>1.0871593120518552</v>
      </c>
      <c r="J27" s="10">
        <v>0.66027534816837097</v>
      </c>
      <c r="K27" s="10">
        <v>1.0273486274093635</v>
      </c>
      <c r="L27" s="10">
        <v>2.674941160246469</v>
      </c>
      <c r="M27" s="43">
        <v>1.2632664561338824</v>
      </c>
    </row>
    <row r="28" spans="1:13" s="11" customFormat="1" ht="14.25" customHeight="1">
      <c r="A28" s="39">
        <v>1976</v>
      </c>
      <c r="B28" s="44">
        <v>36137.809000000001</v>
      </c>
      <c r="C28" s="10">
        <v>10453.8505</v>
      </c>
      <c r="D28" s="10">
        <v>21903.805</v>
      </c>
      <c r="E28" s="15">
        <v>22527.878000000001</v>
      </c>
      <c r="F28" s="10">
        <v>3780.1534999999999</v>
      </c>
      <c r="G28" s="43">
        <v>25683.958500000001</v>
      </c>
      <c r="H28" s="12"/>
      <c r="I28" s="44">
        <v>1.0624505651185112</v>
      </c>
      <c r="J28" s="10">
        <v>0.5254680020763125</v>
      </c>
      <c r="K28" s="10">
        <v>1.0464028505082323</v>
      </c>
      <c r="L28" s="10">
        <v>2.673671370405617</v>
      </c>
      <c r="M28" s="43">
        <v>1.2826587710967674</v>
      </c>
    </row>
    <row r="29" spans="1:13" s="11" customFormat="1" ht="14.25" customHeight="1">
      <c r="A29" s="39">
        <v>1977</v>
      </c>
      <c r="B29" s="44">
        <v>36511.633999999998</v>
      </c>
      <c r="C29" s="10">
        <v>10496.835999999999</v>
      </c>
      <c r="D29" s="10">
        <v>22138.745999999999</v>
      </c>
      <c r="E29" s="15">
        <v>22765.063999999998</v>
      </c>
      <c r="F29" s="10">
        <v>3876.0520000000001</v>
      </c>
      <c r="G29" s="43">
        <v>26014.797999999999</v>
      </c>
      <c r="H29" s="12"/>
      <c r="I29" s="44">
        <v>1.0344429016158507</v>
      </c>
      <c r="J29" s="10">
        <v>0.41119298578067287</v>
      </c>
      <c r="K29" s="10">
        <v>1.0726035955853197</v>
      </c>
      <c r="L29" s="10">
        <v>2.5368943351109952</v>
      </c>
      <c r="M29" s="43">
        <v>1.2881172503062421</v>
      </c>
    </row>
    <row r="30" spans="1:13" s="11" customFormat="1" ht="14.25" customHeight="1">
      <c r="A30" s="39">
        <v>1978</v>
      </c>
      <c r="B30" s="44">
        <v>36864.896000000001</v>
      </c>
      <c r="C30" s="10">
        <v>10515.638000000001</v>
      </c>
      <c r="D30" s="10">
        <v>22373.647000000001</v>
      </c>
      <c r="E30" s="15">
        <v>23017.366999999998</v>
      </c>
      <c r="F30" s="10">
        <v>3975.6109999999999</v>
      </c>
      <c r="G30" s="43">
        <v>26349.258000000002</v>
      </c>
      <c r="H30" s="12"/>
      <c r="I30" s="44">
        <v>0.96753270478118214</v>
      </c>
      <c r="J30" s="10">
        <v>0.17912064168670305</v>
      </c>
      <c r="K30" s="10">
        <v>1.0610402233261151</v>
      </c>
      <c r="L30" s="10">
        <v>2.5685671915650188</v>
      </c>
      <c r="M30" s="43">
        <v>1.285652881102517</v>
      </c>
    </row>
    <row r="31" spans="1:13" s="11" customFormat="1" ht="14.25" customHeight="1">
      <c r="A31" s="39">
        <v>1979</v>
      </c>
      <c r="B31" s="44">
        <v>37191.33</v>
      </c>
      <c r="C31" s="10">
        <v>10488.2955</v>
      </c>
      <c r="D31" s="10">
        <v>22626.959999999999</v>
      </c>
      <c r="E31" s="15">
        <v>23294.786</v>
      </c>
      <c r="F31" s="10">
        <v>4076.0745000000002</v>
      </c>
      <c r="G31" s="43">
        <v>26703.034499999998</v>
      </c>
      <c r="H31" s="12"/>
      <c r="I31" s="44">
        <v>0.88548737530684818</v>
      </c>
      <c r="J31" s="10">
        <v>-0.26001750916112565</v>
      </c>
      <c r="K31" s="10">
        <v>1.1321936025896928</v>
      </c>
      <c r="L31" s="10">
        <v>2.5269952216149916</v>
      </c>
      <c r="M31" s="43">
        <v>1.3426431211079892</v>
      </c>
    </row>
    <row r="32" spans="1:13" s="11" customFormat="1" ht="14.25" customHeight="1">
      <c r="A32" s="39">
        <v>1980</v>
      </c>
      <c r="B32" s="44">
        <v>37622.071000000004</v>
      </c>
      <c r="C32" s="10">
        <v>10406.290499999999</v>
      </c>
      <c r="D32" s="10">
        <v>22906.182499999999</v>
      </c>
      <c r="E32" s="15">
        <v>23580.987000000001</v>
      </c>
      <c r="F32" s="10">
        <v>4309.598</v>
      </c>
      <c r="G32" s="43">
        <v>27215.780500000001</v>
      </c>
      <c r="H32" s="12"/>
      <c r="I32" s="44">
        <v>1.1581758436711054</v>
      </c>
      <c r="J32" s="10">
        <v>-0.78187156340132624</v>
      </c>
      <c r="K32" s="10">
        <v>1.234025693243801</v>
      </c>
      <c r="L32" s="10">
        <v>5.7291273748799165</v>
      </c>
      <c r="M32" s="43">
        <v>1.9201787721916164</v>
      </c>
    </row>
    <row r="33" spans="1:13" s="11" customFormat="1" ht="14.25" customHeight="1">
      <c r="A33" s="39">
        <v>1981</v>
      </c>
      <c r="B33" s="44">
        <v>38027.4</v>
      </c>
      <c r="C33" s="10">
        <v>10293.2055</v>
      </c>
      <c r="D33" s="10">
        <v>23196.937999999998</v>
      </c>
      <c r="E33" s="15">
        <v>23867.727999999999</v>
      </c>
      <c r="F33" s="10">
        <v>4537.2565000000004</v>
      </c>
      <c r="G33" s="43">
        <v>27734.194499999998</v>
      </c>
      <c r="H33" s="12"/>
      <c r="I33" s="44">
        <v>1.0773702489690118</v>
      </c>
      <c r="J33" s="10">
        <v>-1.0866984733897134</v>
      </c>
      <c r="K33" s="10">
        <v>1.2693319805689995</v>
      </c>
      <c r="L33" s="10">
        <v>5.2825924831040094</v>
      </c>
      <c r="M33" s="43">
        <v>1.9048287077418014</v>
      </c>
    </row>
    <row r="34" spans="1:13" s="11" customFormat="1" ht="14.25" customHeight="1">
      <c r="A34" s="39">
        <v>1982</v>
      </c>
      <c r="B34" s="44">
        <v>38267.592499999999</v>
      </c>
      <c r="C34" s="10">
        <v>10153.8735</v>
      </c>
      <c r="D34" s="10">
        <v>23484.406999999999</v>
      </c>
      <c r="E34" s="15">
        <v>24154.103999999999</v>
      </c>
      <c r="F34" s="10">
        <v>4629.3119999999999</v>
      </c>
      <c r="G34" s="43">
        <v>28113.718999999997</v>
      </c>
      <c r="H34" s="12"/>
      <c r="I34" s="44">
        <v>0.63163008777880059</v>
      </c>
      <c r="J34" s="10">
        <v>-1.3536308004343245</v>
      </c>
      <c r="K34" s="10">
        <v>1.2392540774131433</v>
      </c>
      <c r="L34" s="10">
        <v>2.0288802275119311</v>
      </c>
      <c r="M34" s="43">
        <v>1.3684352722052262</v>
      </c>
    </row>
    <row r="35" spans="1:13" s="11" customFormat="1" ht="14.25" customHeight="1">
      <c r="A35" s="39">
        <v>1983</v>
      </c>
      <c r="B35" s="44">
        <v>38464.014999999999</v>
      </c>
      <c r="C35" s="10">
        <v>9982.9449999999997</v>
      </c>
      <c r="D35" s="10">
        <v>23761.638500000001</v>
      </c>
      <c r="E35" s="15">
        <v>24419.337</v>
      </c>
      <c r="F35" s="10">
        <v>4719.4314999999997</v>
      </c>
      <c r="G35" s="43">
        <v>28481.07</v>
      </c>
      <c r="H35" s="12"/>
      <c r="I35" s="44">
        <v>0.51328679743833927</v>
      </c>
      <c r="J35" s="10">
        <v>-1.6833822087698791</v>
      </c>
      <c r="K35" s="10">
        <v>1.1804918046259383</v>
      </c>
      <c r="L35" s="10">
        <v>1.9467147602062695</v>
      </c>
      <c r="M35" s="43">
        <v>1.3066609935170836</v>
      </c>
    </row>
    <row r="36" spans="1:13" s="11" customFormat="1" ht="14.25" customHeight="1">
      <c r="A36" s="39">
        <v>1984</v>
      </c>
      <c r="B36" s="44">
        <v>38632.719499999999</v>
      </c>
      <c r="C36" s="10">
        <v>9805.0660000000007</v>
      </c>
      <c r="D36" s="10">
        <v>24020.986499999999</v>
      </c>
      <c r="E36" s="15">
        <v>24670.888999999999</v>
      </c>
      <c r="F36" s="10">
        <v>4806.6670000000004</v>
      </c>
      <c r="G36" s="43">
        <v>28827.6535</v>
      </c>
      <c r="H36" s="12"/>
      <c r="I36" s="44">
        <v>0.43860345832331671</v>
      </c>
      <c r="J36" s="10">
        <v>-1.7818289092046413</v>
      </c>
      <c r="K36" s="10">
        <v>1.09145671919888</v>
      </c>
      <c r="L36" s="10">
        <v>1.8484323800440849</v>
      </c>
      <c r="M36" s="43">
        <v>1.2168907277711138</v>
      </c>
    </row>
    <row r="37" spans="1:13" s="11" customFormat="1" ht="14.25" customHeight="1">
      <c r="A37" s="39">
        <v>1985</v>
      </c>
      <c r="B37" s="44">
        <v>38789.607499999998</v>
      </c>
      <c r="C37" s="10">
        <v>9621.4904999999999</v>
      </c>
      <c r="D37" s="10">
        <v>24250.161499999998</v>
      </c>
      <c r="E37" s="15">
        <v>24903.714</v>
      </c>
      <c r="F37" s="10">
        <v>4917.9555</v>
      </c>
      <c r="G37" s="43">
        <v>29168.116999999998</v>
      </c>
      <c r="H37" s="12"/>
      <c r="I37" s="44">
        <v>0.40610136182621659</v>
      </c>
      <c r="J37" s="10">
        <v>-1.872251548332271</v>
      </c>
      <c r="K37" s="10">
        <v>0.95406156612261039</v>
      </c>
      <c r="L37" s="10">
        <v>2.3152945689809412</v>
      </c>
      <c r="M37" s="43">
        <v>1.1810309153327259</v>
      </c>
    </row>
    <row r="38" spans="1:13" s="11" customFormat="1" ht="14.25" customHeight="1">
      <c r="A38" s="39">
        <v>1986</v>
      </c>
      <c r="B38" s="44">
        <v>38927.296000000002</v>
      </c>
      <c r="C38" s="10">
        <v>9415.9429999999993</v>
      </c>
      <c r="D38" s="10">
        <v>24452.318500000001</v>
      </c>
      <c r="E38" s="15">
        <v>25110.012999999999</v>
      </c>
      <c r="F38" s="10">
        <v>5059.0344999999998</v>
      </c>
      <c r="G38" s="43">
        <v>29511.353000000003</v>
      </c>
      <c r="H38" s="12"/>
      <c r="I38" s="44">
        <v>0.35496234397320858</v>
      </c>
      <c r="J38" s="10">
        <v>-2.1363374001148849</v>
      </c>
      <c r="K38" s="10">
        <v>0.83363156158775542</v>
      </c>
      <c r="L38" s="10">
        <v>2.8686514141903041</v>
      </c>
      <c r="M38" s="43">
        <v>1.1767506280916384</v>
      </c>
    </row>
    <row r="39" spans="1:13" s="11" customFormat="1" ht="14.25" customHeight="1">
      <c r="A39" s="39">
        <v>1987</v>
      </c>
      <c r="B39" s="44">
        <v>39050.269999999997</v>
      </c>
      <c r="C39" s="10">
        <v>9189.2795000000006</v>
      </c>
      <c r="D39" s="10">
        <v>24641.1335</v>
      </c>
      <c r="E39" s="15">
        <v>25304.312999999998</v>
      </c>
      <c r="F39" s="10">
        <v>5219.857</v>
      </c>
      <c r="G39" s="43">
        <v>29860.9905</v>
      </c>
      <c r="H39" s="12"/>
      <c r="I39" s="44">
        <v>0.31590686391367306</v>
      </c>
      <c r="J39" s="10">
        <v>-2.407231012337252</v>
      </c>
      <c r="K39" s="10">
        <v>0.77217626623011792</v>
      </c>
      <c r="L39" s="10">
        <v>3.1789168466828999</v>
      </c>
      <c r="M39" s="43">
        <v>1.1847559141053177</v>
      </c>
    </row>
    <row r="40" spans="1:13" s="11" customFormat="1" ht="14.25" customHeight="1">
      <c r="A40" s="39">
        <v>1988</v>
      </c>
      <c r="B40" s="44">
        <v>39157.389499999997</v>
      </c>
      <c r="C40" s="10">
        <v>8943.0625</v>
      </c>
      <c r="D40" s="10">
        <v>24824.800999999999</v>
      </c>
      <c r="E40" s="15">
        <v>25489.841</v>
      </c>
      <c r="F40" s="10">
        <v>5389.5259999999998</v>
      </c>
      <c r="G40" s="43">
        <v>30214.326999999997</v>
      </c>
      <c r="H40" s="12"/>
      <c r="I40" s="44">
        <v>0.27431180373400643</v>
      </c>
      <c r="J40" s="10">
        <v>-2.6793939611914119</v>
      </c>
      <c r="K40" s="10">
        <v>0.74536952612183072</v>
      </c>
      <c r="L40" s="10">
        <v>3.2504530296519674</v>
      </c>
      <c r="M40" s="43">
        <v>1.1832711979195665</v>
      </c>
    </row>
    <row r="41" spans="1:13" s="11" customFormat="1" ht="14.25" customHeight="1">
      <c r="A41" s="39">
        <v>1989</v>
      </c>
      <c r="B41" s="44">
        <v>39240.7045</v>
      </c>
      <c r="C41" s="10">
        <v>8680.6324999999997</v>
      </c>
      <c r="D41" s="10">
        <v>25007.440999999999</v>
      </c>
      <c r="E41" s="15">
        <v>25673.681</v>
      </c>
      <c r="F41" s="10">
        <v>5552.6310000000003</v>
      </c>
      <c r="G41" s="43">
        <v>30560.072</v>
      </c>
      <c r="H41" s="12"/>
      <c r="I41" s="44">
        <v>0.21276954634579237</v>
      </c>
      <c r="J41" s="10">
        <v>-2.934453382160751</v>
      </c>
      <c r="K41" s="10">
        <v>0.73571586736989047</v>
      </c>
      <c r="L41" s="10">
        <v>3.0263329279792028</v>
      </c>
      <c r="M41" s="43">
        <v>1.1443081290541501</v>
      </c>
    </row>
    <row r="42" spans="1:13" s="11" customFormat="1" ht="14.25" customHeight="1">
      <c r="A42" s="39">
        <v>1990</v>
      </c>
      <c r="B42" s="44">
        <v>39302.491499999996</v>
      </c>
      <c r="C42" s="10">
        <v>8401.7425000000003</v>
      </c>
      <c r="D42" s="10">
        <v>25186.19</v>
      </c>
      <c r="E42" s="15">
        <v>25858.492999999999</v>
      </c>
      <c r="F42" s="10">
        <v>5714.5590000000002</v>
      </c>
      <c r="G42" s="43">
        <v>30900.749</v>
      </c>
      <c r="H42" s="12"/>
      <c r="I42" s="44">
        <v>0.15745639836817205</v>
      </c>
      <c r="J42" s="10">
        <v>-3.2127843218797691</v>
      </c>
      <c r="K42" s="10">
        <v>0.71478325191289827</v>
      </c>
      <c r="L42" s="10">
        <v>2.9162391666220921</v>
      </c>
      <c r="M42" s="43">
        <v>1.1147781327216721</v>
      </c>
    </row>
    <row r="43" spans="1:13" s="11" customFormat="1" ht="14.25" customHeight="1">
      <c r="A43" s="39">
        <v>1991</v>
      </c>
      <c r="B43" s="44">
        <v>39423.695500000002</v>
      </c>
      <c r="C43" s="10">
        <v>8130.0140000000001</v>
      </c>
      <c r="D43" s="10">
        <v>25415.933499999999</v>
      </c>
      <c r="E43" s="15">
        <v>26089.33</v>
      </c>
      <c r="F43" s="10">
        <v>5877.7479999999996</v>
      </c>
      <c r="G43" s="43">
        <v>31293.681499999999</v>
      </c>
      <c r="H43" s="12"/>
      <c r="I43" s="44">
        <v>0.30838757385140969</v>
      </c>
      <c r="J43" s="10">
        <v>-3.2341921928695117</v>
      </c>
      <c r="K43" s="10">
        <v>0.9121804449184312</v>
      </c>
      <c r="L43" s="10">
        <v>2.85567092753789</v>
      </c>
      <c r="M43" s="43">
        <v>1.2715953907783906</v>
      </c>
    </row>
    <row r="44" spans="1:13" s="11" customFormat="1" ht="14.25" customHeight="1">
      <c r="A44" s="39">
        <v>1992</v>
      </c>
      <c r="B44" s="44">
        <v>39638.044999999998</v>
      </c>
      <c r="C44" s="10">
        <v>7884.3620000000001</v>
      </c>
      <c r="D44" s="10">
        <v>25710.423999999999</v>
      </c>
      <c r="E44" s="15">
        <v>26371.63</v>
      </c>
      <c r="F44" s="10">
        <v>6043.259</v>
      </c>
      <c r="G44" s="43">
        <v>31753.682999999997</v>
      </c>
      <c r="H44" s="12"/>
      <c r="I44" s="44">
        <v>0.54370727371308991</v>
      </c>
      <c r="J44" s="10">
        <v>-3.0215446123463052</v>
      </c>
      <c r="K44" s="10">
        <v>1.1586845708421389</v>
      </c>
      <c r="L44" s="10">
        <v>2.8158913924176465</v>
      </c>
      <c r="M44" s="43">
        <v>1.4699500920017927</v>
      </c>
    </row>
    <row r="45" spans="1:13" s="11" customFormat="1" ht="14.25" customHeight="1">
      <c r="A45" s="39">
        <v>1993</v>
      </c>
      <c r="B45" s="44">
        <v>39866.6535</v>
      </c>
      <c r="C45" s="10">
        <v>7650.0635000000002</v>
      </c>
      <c r="D45" s="10">
        <v>26001.985499999999</v>
      </c>
      <c r="E45" s="15">
        <v>26647.567999999999</v>
      </c>
      <c r="F45" s="10">
        <v>6214.6045000000004</v>
      </c>
      <c r="G45" s="43">
        <v>32216.59</v>
      </c>
      <c r="H45" s="12"/>
      <c r="I45" s="44">
        <v>0.57674009906392154</v>
      </c>
      <c r="J45" s="10">
        <v>-2.9716862315555814</v>
      </c>
      <c r="K45" s="10">
        <v>1.1340205824688088</v>
      </c>
      <c r="L45" s="10">
        <v>2.8353161762552315</v>
      </c>
      <c r="M45" s="43">
        <v>1.4578056976886744</v>
      </c>
    </row>
    <row r="46" spans="1:13" s="11" customFormat="1" ht="14.25" customHeight="1">
      <c r="A46" s="39">
        <v>1994</v>
      </c>
      <c r="B46" s="44">
        <v>40080.343000000001</v>
      </c>
      <c r="C46" s="10">
        <v>7414.9605000000001</v>
      </c>
      <c r="D46" s="10">
        <v>26273.268499999998</v>
      </c>
      <c r="E46" s="15">
        <v>26898.383000000002</v>
      </c>
      <c r="F46" s="10">
        <v>6392.1139999999996</v>
      </c>
      <c r="G46" s="43">
        <v>32665.3825</v>
      </c>
      <c r="H46" s="12"/>
      <c r="I46" s="44">
        <v>0.53601062853194659</v>
      </c>
      <c r="J46" s="10">
        <v>-3.0732163203612606</v>
      </c>
      <c r="K46" s="10">
        <v>1.0433164805818462</v>
      </c>
      <c r="L46" s="10">
        <v>2.8563281862908463</v>
      </c>
      <c r="M46" s="43">
        <v>1.3930478054940076</v>
      </c>
    </row>
    <row r="47" spans="1:13" s="11" customFormat="1" ht="14.25" customHeight="1">
      <c r="A47" s="39">
        <v>1995</v>
      </c>
      <c r="B47" s="44">
        <v>40283.1325</v>
      </c>
      <c r="C47" s="10">
        <v>7186.8805000000002</v>
      </c>
      <c r="D47" s="10">
        <v>26518.734</v>
      </c>
      <c r="E47" s="15">
        <v>27116.07</v>
      </c>
      <c r="F47" s="10">
        <v>6577.518</v>
      </c>
      <c r="G47" s="43">
        <v>33096.252</v>
      </c>
      <c r="H47" s="12"/>
      <c r="I47" s="44">
        <v>0.50595749642161625</v>
      </c>
      <c r="J47" s="10">
        <v>-3.075943560319705</v>
      </c>
      <c r="K47" s="10">
        <v>0.93427850440459537</v>
      </c>
      <c r="L47" s="10">
        <v>2.9005114739818483</v>
      </c>
      <c r="M47" s="43">
        <v>1.319040118388326</v>
      </c>
    </row>
    <row r="48" spans="1:13" s="11" customFormat="1" ht="14.25" customHeight="1">
      <c r="A48" s="39">
        <v>1996</v>
      </c>
      <c r="B48" s="44">
        <v>40475.856500000002</v>
      </c>
      <c r="C48" s="10">
        <v>6980.2209999999995</v>
      </c>
      <c r="D48" s="10">
        <v>26734.779500000001</v>
      </c>
      <c r="E48" s="15">
        <v>27305.839</v>
      </c>
      <c r="F48" s="10">
        <v>6760.8559999999998</v>
      </c>
      <c r="G48" s="43">
        <v>33495.635500000004</v>
      </c>
      <c r="H48" s="12"/>
      <c r="I48" s="44">
        <v>0.4784235684749838</v>
      </c>
      <c r="J48" s="10">
        <v>-2.8755104526922426</v>
      </c>
      <c r="K48" s="10">
        <v>0.81469009795114289</v>
      </c>
      <c r="L48" s="10">
        <v>2.7873431893306932</v>
      </c>
      <c r="M48" s="43">
        <v>1.2067333183225726</v>
      </c>
    </row>
    <row r="49" spans="1:13" s="11" customFormat="1" ht="14.25" customHeight="1">
      <c r="A49" s="39">
        <v>1997</v>
      </c>
      <c r="B49" s="44">
        <v>40669.699999999997</v>
      </c>
      <c r="C49" s="10">
        <v>6799.4705000000004</v>
      </c>
      <c r="D49" s="10">
        <v>26927.039000000001</v>
      </c>
      <c r="E49" s="15">
        <v>27471.366000000002</v>
      </c>
      <c r="F49" s="10">
        <v>6943.1904999999997</v>
      </c>
      <c r="G49" s="43">
        <v>33870.229500000001</v>
      </c>
      <c r="H49" s="12"/>
      <c r="I49" s="44">
        <v>0.47891142217089122</v>
      </c>
      <c r="J49" s="10">
        <v>-2.5894667231882607</v>
      </c>
      <c r="K49" s="10">
        <v>0.71913628462878521</v>
      </c>
      <c r="L49" s="10">
        <v>2.6969144143877521</v>
      </c>
      <c r="M49" s="43">
        <v>1.1183367456933269</v>
      </c>
    </row>
    <row r="50" spans="1:13" s="11" customFormat="1" ht="14.25" customHeight="1">
      <c r="A50" s="39">
        <v>1998</v>
      </c>
      <c r="B50" s="44">
        <v>40860.389000000003</v>
      </c>
      <c r="C50" s="10">
        <v>6645.5555000000004</v>
      </c>
      <c r="D50" s="10">
        <v>27088.782999999999</v>
      </c>
      <c r="E50" s="15">
        <v>27605.162</v>
      </c>
      <c r="F50" s="10">
        <v>7126.0505000000003</v>
      </c>
      <c r="G50" s="43">
        <v>34214.833500000001</v>
      </c>
      <c r="H50" s="12"/>
      <c r="I50" s="44">
        <v>0.46887240377972983</v>
      </c>
      <c r="J50" s="10">
        <v>-2.2636321460619557</v>
      </c>
      <c r="K50" s="10">
        <v>0.6006750315175724</v>
      </c>
      <c r="L50" s="10">
        <v>2.6336595546384789</v>
      </c>
      <c r="M50" s="43">
        <v>1.0174244612071393</v>
      </c>
    </row>
    <row r="51" spans="1:13" s="11" customFormat="1" ht="14.25" customHeight="1">
      <c r="A51" s="39">
        <v>1999</v>
      </c>
      <c r="B51" s="44">
        <v>41043.158499999998</v>
      </c>
      <c r="C51" s="10">
        <v>6525.0540000000001</v>
      </c>
      <c r="D51" s="10">
        <v>27233.09</v>
      </c>
      <c r="E51" s="15">
        <v>27725.983</v>
      </c>
      <c r="F51" s="10">
        <v>7285.0145000000002</v>
      </c>
      <c r="G51" s="43">
        <v>34518.104500000001</v>
      </c>
      <c r="H51" s="12"/>
      <c r="I51" s="44">
        <v>0.4473023984181701</v>
      </c>
      <c r="J51" s="10">
        <v>-1.813264519422042</v>
      </c>
      <c r="K51" s="10">
        <v>0.5327186533260031</v>
      </c>
      <c r="L51" s="10">
        <v>2.2307447863300967</v>
      </c>
      <c r="M51" s="43">
        <v>0.88637286514925417</v>
      </c>
    </row>
    <row r="52" spans="1:13" s="11" customFormat="1" ht="14.25" customHeight="1">
      <c r="A52" s="39">
        <v>2000</v>
      </c>
      <c r="B52" s="44">
        <v>41243.198499999999</v>
      </c>
      <c r="C52" s="10">
        <v>6443.6295</v>
      </c>
      <c r="D52" s="10">
        <v>27365.062000000002</v>
      </c>
      <c r="E52" s="15">
        <v>27840.826000000001</v>
      </c>
      <c r="F52" s="10">
        <v>7434.5069999999996</v>
      </c>
      <c r="G52" s="43">
        <v>34799.569000000003</v>
      </c>
      <c r="H52" s="12"/>
      <c r="I52" s="44">
        <v>0.48738939036576667</v>
      </c>
      <c r="J52" s="10">
        <v>-1.2478747302321236</v>
      </c>
      <c r="K52" s="10">
        <v>0.48460163719945548</v>
      </c>
      <c r="L52" s="10">
        <v>2.0520549410025124</v>
      </c>
      <c r="M52" s="43">
        <v>0.81541122862063276</v>
      </c>
    </row>
    <row r="53" spans="1:13" s="11" customFormat="1" ht="14.25" customHeight="1">
      <c r="A53" s="39">
        <v>2001</v>
      </c>
      <c r="B53" s="44">
        <v>41545.57</v>
      </c>
      <c r="C53" s="10">
        <v>6406.6205</v>
      </c>
      <c r="D53" s="10">
        <v>27540.1885</v>
      </c>
      <c r="E53" s="15">
        <v>27998.011999999999</v>
      </c>
      <c r="F53" s="10">
        <v>7598.7610000000004</v>
      </c>
      <c r="G53" s="43">
        <v>35138.949500000002</v>
      </c>
      <c r="H53" s="12"/>
      <c r="I53" s="44">
        <v>0.73314270230520062</v>
      </c>
      <c r="J53" s="10">
        <v>-0.57435021675283915</v>
      </c>
      <c r="K53" s="10">
        <v>0.63996383417657121</v>
      </c>
      <c r="L53" s="10">
        <v>2.209346228337683</v>
      </c>
      <c r="M53" s="43">
        <v>0.97524340028463108</v>
      </c>
    </row>
    <row r="54" spans="1:13" s="11" customFormat="1" ht="14.25" customHeight="1">
      <c r="A54" s="39">
        <v>2002</v>
      </c>
      <c r="B54" s="44">
        <v>42145.106</v>
      </c>
      <c r="C54" s="10">
        <v>6449.8905000000004</v>
      </c>
      <c r="D54" s="10">
        <v>27944.9715</v>
      </c>
      <c r="E54" s="15">
        <v>28391.735000000001</v>
      </c>
      <c r="F54" s="10">
        <v>7750.2439999999997</v>
      </c>
      <c r="G54" s="43">
        <v>35695.215499999998</v>
      </c>
      <c r="H54" s="12"/>
      <c r="I54" s="44">
        <v>1.4430804535838559</v>
      </c>
      <c r="J54" s="10">
        <v>0.67539508544325333</v>
      </c>
      <c r="K54" s="10">
        <v>1.4697902303755006</v>
      </c>
      <c r="L54" s="10">
        <v>1.9935223650276557</v>
      </c>
      <c r="M54" s="43">
        <v>1.5830467555667749</v>
      </c>
    </row>
    <row r="55" spans="1:13" s="11" customFormat="1" ht="14.25" customHeight="1">
      <c r="A55" s="39">
        <v>2003</v>
      </c>
      <c r="B55" s="44">
        <v>42917.707000000002</v>
      </c>
      <c r="C55" s="10">
        <v>6552.8909999999996</v>
      </c>
      <c r="D55" s="10">
        <v>28514.996999999999</v>
      </c>
      <c r="E55" s="15">
        <v>28959.428</v>
      </c>
      <c r="F55" s="10">
        <v>7849.8190000000004</v>
      </c>
      <c r="G55" s="43">
        <v>36364.815999999999</v>
      </c>
      <c r="H55" s="12"/>
      <c r="I55" s="44">
        <v>1.8331926843415669</v>
      </c>
      <c r="J55" s="10">
        <v>1.5969340874856686</v>
      </c>
      <c r="K55" s="10">
        <v>2.0398142112973749</v>
      </c>
      <c r="L55" s="10">
        <v>1.2847982592548046</v>
      </c>
      <c r="M55" s="43">
        <v>1.8758830577728203</v>
      </c>
    </row>
    <row r="56" spans="1:13" s="11" customFormat="1" ht="14.25" customHeight="1">
      <c r="A56" s="39">
        <v>2004</v>
      </c>
      <c r="B56" s="44">
        <v>43670.551500000001</v>
      </c>
      <c r="C56" s="10">
        <v>6656.7690000000002</v>
      </c>
      <c r="D56" s="10">
        <v>29106.848000000002</v>
      </c>
      <c r="E56" s="15">
        <v>29550.913</v>
      </c>
      <c r="F56" s="10">
        <v>7906.9345000000003</v>
      </c>
      <c r="G56" s="43">
        <v>37013.782500000001</v>
      </c>
      <c r="H56" s="12"/>
      <c r="I56" s="44">
        <v>1.7541582545404832</v>
      </c>
      <c r="J56" s="10">
        <v>1.5852239873973328</v>
      </c>
      <c r="K56" s="10">
        <v>2.0755779844549904</v>
      </c>
      <c r="L56" s="10">
        <v>0.72760276383443401</v>
      </c>
      <c r="M56" s="43">
        <v>1.7845999825765624</v>
      </c>
    </row>
    <row r="57" spans="1:13" s="11" customFormat="1" ht="14.25" customHeight="1">
      <c r="A57" s="39">
        <v>2005</v>
      </c>
      <c r="B57" s="44">
        <v>44430.568500000001</v>
      </c>
      <c r="C57" s="10">
        <v>6762.6369999999997</v>
      </c>
      <c r="D57" s="10">
        <v>29643.502499999999</v>
      </c>
      <c r="E57" s="15">
        <v>30085.151999999998</v>
      </c>
      <c r="F57" s="10">
        <v>8024.4290000000001</v>
      </c>
      <c r="G57" s="43">
        <v>37667.931499999999</v>
      </c>
      <c r="H57" s="12"/>
      <c r="I57" s="44">
        <v>1.7403421158993071</v>
      </c>
      <c r="J57" s="10">
        <v>1.5903811593882766</v>
      </c>
      <c r="K57" s="10">
        <v>1.8437396587909438</v>
      </c>
      <c r="L57" s="10">
        <v>1.4859677919426328</v>
      </c>
      <c r="M57" s="43">
        <v>1.7673119465701603</v>
      </c>
    </row>
    <row r="58" spans="1:13" s="11" customFormat="1" ht="14.25" customHeight="1">
      <c r="A58" s="39">
        <v>2006</v>
      </c>
      <c r="B58" s="44">
        <v>45218.076000000001</v>
      </c>
      <c r="C58" s="10">
        <v>6892.8275000000003</v>
      </c>
      <c r="D58" s="10">
        <v>30138.833999999999</v>
      </c>
      <c r="E58" s="15">
        <v>30578.633999999998</v>
      </c>
      <c r="F58" s="10">
        <v>8186.4144999999999</v>
      </c>
      <c r="G58" s="43">
        <v>38325.248500000002</v>
      </c>
      <c r="H58" s="12"/>
      <c r="I58" s="44">
        <v>1.7724452479152886</v>
      </c>
      <c r="J58" s="10">
        <v>1.9251439933860137</v>
      </c>
      <c r="K58" s="10">
        <v>1.6709614526825955</v>
      </c>
      <c r="L58" s="10">
        <v>2.0186545360423747</v>
      </c>
      <c r="M58" s="43">
        <v>1.7450307830150003</v>
      </c>
    </row>
    <row r="59" spans="1:13" s="11" customFormat="1" ht="14.25" customHeight="1">
      <c r="A59" s="39">
        <v>2007</v>
      </c>
      <c r="B59" s="44">
        <v>46101.5095</v>
      </c>
      <c r="C59" s="10">
        <v>7048.6345000000001</v>
      </c>
      <c r="D59" s="10">
        <v>30721.438999999998</v>
      </c>
      <c r="E59" s="15">
        <v>31165.994999999999</v>
      </c>
      <c r="F59" s="10">
        <v>8331.4359999999997</v>
      </c>
      <c r="G59" s="43">
        <v>39052.875</v>
      </c>
      <c r="H59" s="12"/>
      <c r="I59" s="44">
        <v>1.9537175796688011</v>
      </c>
      <c r="J59" s="10">
        <v>2.2604221562196214</v>
      </c>
      <c r="K59" s="10">
        <v>1.933070801610981</v>
      </c>
      <c r="L59" s="10">
        <v>1.7714898262236822</v>
      </c>
      <c r="M59" s="43">
        <v>1.8985565090334555</v>
      </c>
    </row>
    <row r="60" spans="1:13" s="11" customFormat="1" ht="14.25" customHeight="1">
      <c r="A60" s="39">
        <v>2008</v>
      </c>
      <c r="B60" s="44">
        <v>46884.485000000001</v>
      </c>
      <c r="C60" s="10">
        <v>7203.3879999999999</v>
      </c>
      <c r="D60" s="10">
        <v>31168.587500000001</v>
      </c>
      <c r="E60" s="15">
        <v>31613.128000000001</v>
      </c>
      <c r="F60" s="10">
        <v>8512.5095000000001</v>
      </c>
      <c r="G60" s="43">
        <v>39681.097000000002</v>
      </c>
      <c r="H60" s="12"/>
      <c r="I60" s="44">
        <v>1.6983728049078328</v>
      </c>
      <c r="J60" s="10">
        <v>2.1955103502671269</v>
      </c>
      <c r="K60" s="10">
        <v>1.4554933445663165</v>
      </c>
      <c r="L60" s="10">
        <v>2.1733768344376792</v>
      </c>
      <c r="M60" s="43">
        <v>1.6086446900516416</v>
      </c>
    </row>
    <row r="61" spans="1:13" s="11" customFormat="1" ht="14.25" customHeight="1">
      <c r="A61" s="39">
        <v>2009</v>
      </c>
      <c r="B61" s="44">
        <v>47349.711000000003</v>
      </c>
      <c r="C61" s="10">
        <v>7317.3969999999999</v>
      </c>
      <c r="D61" s="10">
        <v>31311.3645</v>
      </c>
      <c r="E61" s="15">
        <v>31744.205000000002</v>
      </c>
      <c r="F61" s="10">
        <v>8720.9495000000006</v>
      </c>
      <c r="G61" s="43">
        <v>40032.313999999998</v>
      </c>
      <c r="H61" s="12"/>
      <c r="I61" s="44">
        <v>0.99228134851008232</v>
      </c>
      <c r="J61" s="10">
        <v>1.5827135786660396</v>
      </c>
      <c r="K61" s="10">
        <v>0.45807978946752481</v>
      </c>
      <c r="L61" s="10">
        <v>2.4486316285462051</v>
      </c>
      <c r="M61" s="43">
        <v>0.88509901830586823</v>
      </c>
    </row>
    <row r="62" spans="1:13" s="64" customFormat="1" ht="14.25" customHeight="1">
      <c r="A62" s="39">
        <v>2010</v>
      </c>
      <c r="B62" s="74">
        <v>47622.824999999997</v>
      </c>
      <c r="C62" s="42">
        <v>7398.0074999999997</v>
      </c>
      <c r="D62" s="42">
        <v>31282.19</v>
      </c>
      <c r="E62" s="15">
        <v>31706.453000000001</v>
      </c>
      <c r="F62" s="42">
        <v>8942.6275000000005</v>
      </c>
      <c r="G62" s="75">
        <v>40224.817499999997</v>
      </c>
      <c r="H62" s="58"/>
      <c r="I62" s="74">
        <v>0.576801830955187</v>
      </c>
      <c r="J62" s="42">
        <v>1.1016280789466482</v>
      </c>
      <c r="K62" s="42">
        <v>-9.3175434753089981E-2</v>
      </c>
      <c r="L62" s="42">
        <v>2.541902117424244</v>
      </c>
      <c r="M62" s="75">
        <v>0.48087027894514467</v>
      </c>
    </row>
    <row r="63" spans="1:13" s="11" customFormat="1" ht="14.25" customHeight="1">
      <c r="A63" s="39">
        <v>2011</v>
      </c>
      <c r="B63" s="44">
        <v>47850.537499999999</v>
      </c>
      <c r="C63" s="10">
        <v>7469.3879999999999</v>
      </c>
      <c r="D63" s="10">
        <v>31217.789000000001</v>
      </c>
      <c r="E63" s="15">
        <v>31641.859</v>
      </c>
      <c r="F63" s="10">
        <v>9163.3605000000007</v>
      </c>
      <c r="G63" s="43">
        <v>40381.1495</v>
      </c>
      <c r="H63" s="12"/>
      <c r="I63" s="44">
        <v>0.4781583200912598</v>
      </c>
      <c r="J63" s="10">
        <v>0.96486114673444145</v>
      </c>
      <c r="K63" s="10">
        <v>-0.20587113625994968</v>
      </c>
      <c r="L63" s="10">
        <v>2.4683237672596725</v>
      </c>
      <c r="M63" s="43">
        <v>0.38864564146252611</v>
      </c>
    </row>
    <row r="64" spans="1:13" s="11" customFormat="1" ht="14.25" customHeight="1">
      <c r="A64" s="39">
        <v>2012</v>
      </c>
      <c r="B64" s="44">
        <v>47935.036999999997</v>
      </c>
      <c r="C64" s="10">
        <v>7511.3164999999999</v>
      </c>
      <c r="D64" s="10">
        <v>31066.679499999998</v>
      </c>
      <c r="E64" s="15">
        <v>31494.526000000002</v>
      </c>
      <c r="F64" s="10">
        <v>9357.0409999999993</v>
      </c>
      <c r="G64" s="43">
        <v>40423.720499999996</v>
      </c>
      <c r="I64" s="44">
        <v>0.17659049284450834</v>
      </c>
      <c r="J64" s="10">
        <v>0.56133782312552949</v>
      </c>
      <c r="K64" s="10">
        <v>-0.48404933481996926</v>
      </c>
      <c r="L64" s="10">
        <v>2.1136405143069359</v>
      </c>
      <c r="M64" s="43">
        <v>0.10542295236046773</v>
      </c>
    </row>
    <row r="65" spans="1:13" s="11" customFormat="1" ht="14.25" customHeight="1">
      <c r="A65" s="39">
        <v>2013</v>
      </c>
      <c r="B65" s="44">
        <v>47835.726999999999</v>
      </c>
      <c r="C65" s="10">
        <v>7507.1014999999998</v>
      </c>
      <c r="D65" s="10">
        <v>30761.894</v>
      </c>
      <c r="E65" s="15">
        <v>31190.519</v>
      </c>
      <c r="F65" s="10">
        <v>9566.7314999999999</v>
      </c>
      <c r="G65" s="43">
        <v>40328.625500000002</v>
      </c>
      <c r="I65" s="44">
        <v>-0.20717622477269826</v>
      </c>
      <c r="J65" s="10">
        <v>-5.6115329449901719E-2</v>
      </c>
      <c r="K65" s="10">
        <v>-0.98106880073873803</v>
      </c>
      <c r="L65" s="10">
        <v>2.240991569877715</v>
      </c>
      <c r="M65" s="43">
        <v>-0.23524554104314976</v>
      </c>
    </row>
    <row r="66" spans="1:13" s="11" customFormat="1" ht="14.25" customHeight="1">
      <c r="A66" s="39">
        <v>2014</v>
      </c>
      <c r="B66" s="44">
        <v>47757.868999999999</v>
      </c>
      <c r="C66" s="10">
        <v>7491.7034999999996</v>
      </c>
      <c r="D66" s="10">
        <v>30473.161</v>
      </c>
      <c r="E66" s="15">
        <v>30906.847000000002</v>
      </c>
      <c r="F66" s="10">
        <v>9793.0044999999991</v>
      </c>
      <c r="G66" s="43">
        <v>40266.165500000003</v>
      </c>
      <c r="I66" s="44">
        <v>-0.16276119311409154</v>
      </c>
      <c r="J66" s="10">
        <v>-0.20511245252246013</v>
      </c>
      <c r="K66" s="10">
        <v>-0.93860605592100965</v>
      </c>
      <c r="L66" s="10">
        <v>2.3652069674998222</v>
      </c>
      <c r="M66" s="43">
        <v>-0.15487758192997969</v>
      </c>
    </row>
    <row r="67" spans="1:13" s="217" customFormat="1" ht="14.25" customHeight="1">
      <c r="A67" s="39">
        <v>2015</v>
      </c>
      <c r="B67" s="728">
        <v>47781.317000000003</v>
      </c>
      <c r="C67" s="389">
        <v>7483.1745000000001</v>
      </c>
      <c r="D67" s="389">
        <v>30318.567999999999</v>
      </c>
      <c r="E67" s="15">
        <v>30764.503000000001</v>
      </c>
      <c r="F67" s="389">
        <v>9979.5745000000006</v>
      </c>
      <c r="G67" s="730">
        <v>40298.142500000002</v>
      </c>
      <c r="I67" s="728">
        <v>4.9097668072262124E-2</v>
      </c>
      <c r="J67" s="389">
        <v>-0.11384593637481233</v>
      </c>
      <c r="K67" s="389">
        <v>-0.5073087101137963</v>
      </c>
      <c r="L67" s="389">
        <v>1.9051354464301617</v>
      </c>
      <c r="M67" s="730">
        <v>7.9414067872929373E-2</v>
      </c>
    </row>
    <row r="68" spans="1:13" s="64" customFormat="1" ht="14.25" customHeight="1">
      <c r="A68" s="39">
        <v>2016</v>
      </c>
      <c r="B68" s="74">
        <v>47878.152999999998</v>
      </c>
      <c r="C68" s="42">
        <v>7468.1495000000004</v>
      </c>
      <c r="D68" s="42">
        <v>30257.518</v>
      </c>
      <c r="E68" s="15">
        <v>30710.38</v>
      </c>
      <c r="F68" s="42">
        <v>10152.485500000001</v>
      </c>
      <c r="G68" s="75">
        <v>40410.003499999999</v>
      </c>
      <c r="I68" s="74">
        <v>0.20266498723757742</v>
      </c>
      <c r="J68" s="42">
        <v>-0.20078377164663985</v>
      </c>
      <c r="K68" s="42">
        <v>-0.20136175296933123</v>
      </c>
      <c r="L68" s="42">
        <v>1.7326490222604241</v>
      </c>
      <c r="M68" s="75">
        <v>0.27758351392994651</v>
      </c>
    </row>
    <row r="69" spans="1:13" s="11" customFormat="1" ht="14.25" customHeight="1">
      <c r="A69" s="39">
        <v>2017</v>
      </c>
      <c r="B69" s="44">
        <v>48042.613499999999</v>
      </c>
      <c r="C69" s="10">
        <v>7448.5550000000003</v>
      </c>
      <c r="D69" s="10">
        <v>30253.621500000001</v>
      </c>
      <c r="E69" s="15">
        <v>30710.307000000001</v>
      </c>
      <c r="F69" s="10">
        <v>10340.437</v>
      </c>
      <c r="G69" s="43">
        <v>40594.058499999999</v>
      </c>
      <c r="I69" s="44">
        <v>0.34349800419410936</v>
      </c>
      <c r="J69" s="10">
        <v>-0.26237423340280674</v>
      </c>
      <c r="K69" s="10">
        <v>-1.2877791231913349E-2</v>
      </c>
      <c r="L69" s="10">
        <v>1.8512855792800709</v>
      </c>
      <c r="M69" s="43">
        <v>0.45546890388168393</v>
      </c>
    </row>
    <row r="70" spans="1:13" s="11" customFormat="1" ht="15">
      <c r="A70" s="39">
        <v>2018</v>
      </c>
      <c r="B70" s="44">
        <v>48300.851499999997</v>
      </c>
      <c r="C70" s="10">
        <v>7424.0129999999999</v>
      </c>
      <c r="D70" s="10">
        <v>30341.204000000002</v>
      </c>
      <c r="E70" s="15">
        <v>30810.878000000001</v>
      </c>
      <c r="F70" s="10">
        <v>10535.6345</v>
      </c>
      <c r="G70" s="43">
        <v>40876.838499999998</v>
      </c>
      <c r="I70" s="44">
        <v>0.53751863436821701</v>
      </c>
      <c r="J70" s="10">
        <v>-0.32948672594886874</v>
      </c>
      <c r="K70" s="10">
        <v>0.28949426765321196</v>
      </c>
      <c r="L70" s="10">
        <v>1.8877103549878926</v>
      </c>
      <c r="M70" s="43">
        <v>0.69660440579006888</v>
      </c>
    </row>
    <row r="71" spans="1:13" ht="15">
      <c r="A71" s="39">
        <v>2019</v>
      </c>
      <c r="B71" s="44">
        <v>48689.537499999999</v>
      </c>
      <c r="C71" s="10">
        <v>7390.0495000000001</v>
      </c>
      <c r="D71" s="10">
        <v>30558.34</v>
      </c>
      <c r="E71" s="15">
        <v>31044.756000000001</v>
      </c>
      <c r="F71" s="10">
        <v>10741.147999999999</v>
      </c>
      <c r="G71" s="43">
        <v>41299.487999999998</v>
      </c>
      <c r="I71" s="44">
        <v>0.80471873254657211</v>
      </c>
      <c r="J71" s="10">
        <v>-0.457481688138206</v>
      </c>
      <c r="K71" s="10">
        <v>0.71564727622541735</v>
      </c>
      <c r="L71" s="10">
        <v>1.9506513822209692</v>
      </c>
      <c r="M71" s="43">
        <v>1.0339583869726221</v>
      </c>
    </row>
    <row r="72" spans="1:13" ht="15">
      <c r="A72" s="39">
        <v>2020</v>
      </c>
      <c r="B72" s="44">
        <v>48950.18</v>
      </c>
      <c r="C72" s="10">
        <v>7313.9489999999996</v>
      </c>
      <c r="D72" s="10">
        <v>30732.584999999999</v>
      </c>
      <c r="E72" s="15">
        <v>31228.302</v>
      </c>
      <c r="F72" s="10">
        <v>10903.646000000001</v>
      </c>
      <c r="G72" s="43">
        <v>41636.231</v>
      </c>
      <c r="I72" s="44">
        <v>0.53531521017220474</v>
      </c>
      <c r="J72" s="10">
        <v>-1.0297698276581335</v>
      </c>
      <c r="K72" s="10">
        <v>0.5702044024642694</v>
      </c>
      <c r="L72" s="10">
        <v>1.5128550505030036</v>
      </c>
      <c r="M72" s="43">
        <v>0.8153684617107082</v>
      </c>
    </row>
    <row r="73" spans="1:13" ht="15">
      <c r="A73" s="39" t="s">
        <v>935</v>
      </c>
      <c r="B73" s="44">
        <v>49025.622000000003</v>
      </c>
      <c r="C73" s="10">
        <v>7197.7344999999996</v>
      </c>
      <c r="D73" s="10">
        <v>30768.9215</v>
      </c>
      <c r="E73" s="15">
        <v>31179.208999999999</v>
      </c>
      <c r="F73" s="10">
        <v>11058.966</v>
      </c>
      <c r="G73" s="43">
        <v>41827.887499999997</v>
      </c>
      <c r="I73" s="44">
        <v>0.15411996442098452</v>
      </c>
      <c r="J73" s="10">
        <v>-1.5889432644389467</v>
      </c>
      <c r="K73" s="10">
        <v>0.1182344407409941</v>
      </c>
      <c r="L73" s="10">
        <v>1.4244776472016829</v>
      </c>
      <c r="M73" s="43">
        <v>0.46031183754360327</v>
      </c>
    </row>
    <row r="74" spans="1:13" ht="15">
      <c r="A74" s="39" t="s">
        <v>934</v>
      </c>
      <c r="B74" s="44">
        <v>47538.592444800495</v>
      </c>
      <c r="C74" s="10">
        <v>7121.445195050499</v>
      </c>
      <c r="D74" s="10">
        <v>30829.175016620495</v>
      </c>
      <c r="E74" s="15">
        <v>31288.335999999999</v>
      </c>
      <c r="F74" s="10">
        <v>9587.9722331295015</v>
      </c>
      <c r="G74" s="43">
        <v>40417.147249749993</v>
      </c>
      <c r="I74" s="44">
        <v>-3.0331681568456337</v>
      </c>
      <c r="J74" s="10">
        <v>-1.059907182593367</v>
      </c>
      <c r="K74" s="10">
        <v>0.19582589731166333</v>
      </c>
      <c r="L74" s="10">
        <v>-13.301368020034587</v>
      </c>
      <c r="M74" s="43">
        <v>-3.3727265099151915</v>
      </c>
    </row>
  </sheetData>
  <mergeCells count="3">
    <mergeCell ref="B2:G2"/>
    <mergeCell ref="I1:M1"/>
    <mergeCell ref="I2:M2"/>
  </mergeCells>
  <hyperlinks>
    <hyperlink ref="A1" location="'INDICE DE CUADROS'!A1" display="Índice"/>
  </hyperlinks>
  <pageMargins left="0.75" right="0.75" top="1" bottom="1" header="0" footer="0"/>
  <pageSetup paperSize="9" scale="76" orientation="portrait" horizontalDpi="200" verticalDpi="200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5">
    <tabColor rgb="FFFFFF00"/>
  </sheetPr>
  <dimension ref="A1:AC74"/>
  <sheetViews>
    <sheetView showGridLines="0" zoomScale="55" zoomScaleNormal="55" workbookViewId="0">
      <pane xSplit="1" ySplit="5" topLeftCell="W6" activePane="bottomRight" state="frozen"/>
      <selection activeCell="C77" sqref="C77"/>
      <selection pane="topRight" activeCell="C77" sqref="C77"/>
      <selection pane="bottomLeft" activeCell="C77" sqref="C77"/>
      <selection pane="bottomRight" activeCell="AE53" sqref="AE53"/>
    </sheetView>
  </sheetViews>
  <sheetFormatPr baseColWidth="10" defaultColWidth="11.42578125" defaultRowHeight="12.75"/>
  <cols>
    <col min="1" max="1" width="13" style="2" customWidth="1"/>
    <col min="2" max="2" width="14.28515625" style="2" customWidth="1"/>
    <col min="3" max="3" width="13.7109375" style="2" customWidth="1"/>
    <col min="4" max="4" width="14.7109375" style="2" customWidth="1"/>
    <col min="5" max="5" width="18.42578125" style="2" customWidth="1"/>
    <col min="6" max="6" width="18.28515625" style="2" customWidth="1"/>
    <col min="7" max="7" width="15.28515625" style="2" customWidth="1"/>
    <col min="8" max="8" width="22.7109375" style="2" customWidth="1"/>
    <col min="9" max="9" width="25.42578125" style="107" customWidth="1"/>
    <col min="10" max="10" width="22.7109375" style="2" customWidth="1"/>
    <col min="11" max="11" width="17.7109375" style="2" customWidth="1"/>
    <col min="12" max="12" width="11.7109375" style="2" customWidth="1"/>
    <col min="13" max="13" width="16.5703125" style="2" customWidth="1"/>
    <col min="14" max="14" width="13.7109375" style="2" customWidth="1"/>
    <col min="15" max="15" width="19.28515625" style="2" customWidth="1"/>
    <col min="16" max="22" width="15.5703125" style="2" customWidth="1"/>
    <col min="23" max="24" width="15.5703125" style="107" customWidth="1"/>
    <col min="25" max="25" width="15.5703125" style="2" customWidth="1"/>
    <col min="26" max="26" width="11.7109375" style="2" customWidth="1"/>
    <col min="27" max="27" width="14" style="2" customWidth="1"/>
    <col min="28" max="28" width="14.7109375" style="2" customWidth="1"/>
    <col min="29" max="16384" width="11.42578125" style="12"/>
  </cols>
  <sheetData>
    <row r="1" spans="1:29" ht="103.5" customHeight="1" thickTop="1" thickBot="1">
      <c r="A1" s="158" t="s">
        <v>135</v>
      </c>
      <c r="B1" s="1129" t="s">
        <v>593</v>
      </c>
      <c r="C1" s="1130"/>
      <c r="D1" s="1130"/>
      <c r="E1" s="1130"/>
      <c r="F1" s="1130"/>
      <c r="G1" s="824"/>
      <c r="H1" s="824"/>
      <c r="J1" s="824"/>
      <c r="K1" s="824"/>
      <c r="L1" s="824"/>
      <c r="M1" s="824"/>
      <c r="N1" s="696"/>
      <c r="P1" s="1131" t="s">
        <v>593</v>
      </c>
      <c r="Q1" s="1132"/>
      <c r="R1" s="1132"/>
      <c r="S1" s="1132"/>
      <c r="T1" s="1132"/>
      <c r="U1" s="1132"/>
      <c r="V1" s="1132"/>
      <c r="W1" s="1132"/>
      <c r="X1" s="1132"/>
      <c r="Y1" s="1133"/>
      <c r="AB1" s="11"/>
      <c r="AC1" s="11"/>
    </row>
    <row r="2" spans="1:29" ht="32.65" customHeight="1" thickTop="1" thickBot="1">
      <c r="A2" s="603"/>
      <c r="B2" s="825" t="s">
        <v>163</v>
      </c>
      <c r="C2" s="826"/>
      <c r="D2" s="756"/>
      <c r="E2" s="756"/>
      <c r="F2" s="756"/>
      <c r="G2" s="756"/>
      <c r="H2" s="756"/>
      <c r="I2" s="827"/>
      <c r="J2" s="756"/>
      <c r="K2" s="756"/>
      <c r="L2" s="756"/>
      <c r="M2" s="756"/>
      <c r="N2" s="828"/>
      <c r="P2" s="1131" t="s">
        <v>144</v>
      </c>
      <c r="Q2" s="1132"/>
      <c r="R2" s="1132"/>
      <c r="S2" s="1132"/>
      <c r="T2" s="1132"/>
      <c r="U2" s="1132"/>
      <c r="V2" s="1132"/>
      <c r="W2" s="1132"/>
      <c r="X2" s="1132"/>
      <c r="Y2" s="1133"/>
      <c r="AB2" s="11"/>
      <c r="AC2" s="11"/>
    </row>
    <row r="3" spans="1:29" ht="14.25" thickTop="1" thickBot="1">
      <c r="A3" s="603"/>
      <c r="B3" s="213"/>
      <c r="C3" s="213"/>
      <c r="D3" s="213"/>
      <c r="E3" s="213"/>
      <c r="F3" s="213"/>
      <c r="G3" s="213"/>
      <c r="H3" s="213"/>
      <c r="J3" s="1"/>
      <c r="K3" s="1"/>
      <c r="L3" s="1"/>
      <c r="M3" s="1"/>
      <c r="R3" s="213"/>
      <c r="S3" s="221"/>
      <c r="T3" s="221"/>
      <c r="U3" s="221"/>
      <c r="V3" s="221"/>
      <c r="Y3" s="378"/>
      <c r="AB3" s="1"/>
      <c r="AC3" s="11"/>
    </row>
    <row r="4" spans="1:29" ht="68.650000000000006" customHeight="1" thickBot="1">
      <c r="A4" s="1"/>
      <c r="B4" s="488" t="s">
        <v>727</v>
      </c>
      <c r="C4" s="489" t="s">
        <v>541</v>
      </c>
      <c r="D4" s="489" t="s">
        <v>124</v>
      </c>
      <c r="E4" s="489" t="s">
        <v>125</v>
      </c>
      <c r="F4" s="489" t="s">
        <v>617</v>
      </c>
      <c r="G4" s="489" t="s">
        <v>618</v>
      </c>
      <c r="H4" s="489" t="s">
        <v>930</v>
      </c>
      <c r="I4" s="489" t="s">
        <v>931</v>
      </c>
      <c r="J4" s="489" t="s">
        <v>730</v>
      </c>
      <c r="K4" s="489" t="s">
        <v>731</v>
      </c>
      <c r="L4" s="489" t="s">
        <v>225</v>
      </c>
      <c r="M4" s="489" t="s">
        <v>732</v>
      </c>
      <c r="N4" s="490" t="s">
        <v>733</v>
      </c>
      <c r="P4" s="491" t="s">
        <v>727</v>
      </c>
      <c r="Q4" s="492" t="s">
        <v>541</v>
      </c>
      <c r="R4" s="492" t="s">
        <v>124</v>
      </c>
      <c r="S4" s="492" t="s">
        <v>125</v>
      </c>
      <c r="T4" s="492" t="s">
        <v>617</v>
      </c>
      <c r="U4" s="492" t="s">
        <v>618</v>
      </c>
      <c r="V4" s="492" t="s">
        <v>930</v>
      </c>
      <c r="W4" s="492" t="s">
        <v>931</v>
      </c>
      <c r="X4" s="492" t="s">
        <v>730</v>
      </c>
      <c r="Y4" s="493" t="s">
        <v>731</v>
      </c>
      <c r="Z4" s="430"/>
      <c r="AA4" s="431"/>
      <c r="AB4" s="11"/>
      <c r="AC4" s="11"/>
    </row>
    <row r="5" spans="1:29" s="58" customFormat="1" ht="27" thickTop="1" thickBot="1">
      <c r="A5" s="388"/>
      <c r="B5" s="829" t="s">
        <v>572</v>
      </c>
      <c r="C5" s="830" t="s">
        <v>126</v>
      </c>
      <c r="D5" s="830" t="s">
        <v>124</v>
      </c>
      <c r="E5" s="831" t="s">
        <v>125</v>
      </c>
      <c r="F5" s="830" t="s">
        <v>870</v>
      </c>
      <c r="G5" s="830" t="s">
        <v>869</v>
      </c>
      <c r="H5" s="830" t="s">
        <v>549</v>
      </c>
      <c r="I5" s="830" t="s">
        <v>548</v>
      </c>
      <c r="J5" s="830" t="s">
        <v>619</v>
      </c>
      <c r="K5" s="830" t="s">
        <v>542</v>
      </c>
      <c r="L5" s="830" t="s">
        <v>728</v>
      </c>
      <c r="M5" s="831" t="s">
        <v>734</v>
      </c>
      <c r="N5" s="832" t="s">
        <v>729</v>
      </c>
      <c r="P5" s="833" t="s">
        <v>572</v>
      </c>
      <c r="Q5" s="830" t="s">
        <v>126</v>
      </c>
      <c r="R5" s="830" t="s">
        <v>124</v>
      </c>
      <c r="S5" s="831" t="s">
        <v>125</v>
      </c>
      <c r="T5" s="834" t="s">
        <v>870</v>
      </c>
      <c r="U5" s="834" t="s">
        <v>869</v>
      </c>
      <c r="V5" s="835" t="s">
        <v>549</v>
      </c>
      <c r="W5" s="835" t="s">
        <v>548</v>
      </c>
      <c r="X5" s="830" t="s">
        <v>619</v>
      </c>
      <c r="Y5" s="836" t="s">
        <v>542</v>
      </c>
      <c r="Z5" s="472"/>
      <c r="AA5" s="837" t="s">
        <v>166</v>
      </c>
      <c r="AB5" s="101" t="s">
        <v>167</v>
      </c>
      <c r="AC5" s="773" t="s">
        <v>543</v>
      </c>
    </row>
    <row r="6" spans="1:29" s="58" customFormat="1" ht="13.5" thickTop="1">
      <c r="A6" s="31">
        <v>1954</v>
      </c>
      <c r="B6" s="74"/>
      <c r="C6" s="42"/>
      <c r="D6" s="42"/>
      <c r="E6" s="42"/>
      <c r="F6" s="42"/>
      <c r="G6" s="42"/>
      <c r="H6" s="42"/>
      <c r="I6" s="838"/>
      <c r="J6" s="42"/>
      <c r="K6" s="42"/>
      <c r="L6" s="42"/>
      <c r="N6" s="337"/>
      <c r="P6" s="839"/>
      <c r="Q6" s="840"/>
      <c r="R6" s="840"/>
      <c r="S6" s="840"/>
      <c r="T6" s="840"/>
      <c r="U6" s="42"/>
      <c r="V6" s="42"/>
      <c r="W6" s="42"/>
      <c r="X6" s="42"/>
      <c r="Y6" s="337"/>
      <c r="AA6" s="841"/>
      <c r="AB6" s="842"/>
      <c r="AC6" s="735"/>
    </row>
    <row r="7" spans="1:29" s="58" customFormat="1">
      <c r="A7" s="31">
        <v>1955</v>
      </c>
      <c r="B7" s="74">
        <v>12526.162798094067</v>
      </c>
      <c r="C7" s="42">
        <v>169.2488911519813</v>
      </c>
      <c r="D7" s="42">
        <v>12356.913906942085</v>
      </c>
      <c r="E7" s="42">
        <v>7644.4404969138286</v>
      </c>
      <c r="F7" s="42">
        <v>11859.191995115685</v>
      </c>
      <c r="G7" s="42">
        <v>7322.7604633587134</v>
      </c>
      <c r="H7" s="42"/>
      <c r="I7" s="838"/>
      <c r="J7" s="228">
        <v>159.91270483002822</v>
      </c>
      <c r="K7" s="228">
        <v>9.336186321953079</v>
      </c>
      <c r="L7" s="42">
        <v>1.3511631125992847</v>
      </c>
      <c r="M7" s="42">
        <v>1.2766296223960933</v>
      </c>
      <c r="N7" s="321">
        <v>7.4533490203191333E-2</v>
      </c>
      <c r="P7" s="320"/>
      <c r="Q7" s="42"/>
      <c r="R7" s="42"/>
      <c r="S7" s="42"/>
      <c r="T7" s="42"/>
      <c r="U7" s="42"/>
      <c r="V7" s="42"/>
      <c r="W7" s="228"/>
      <c r="X7" s="42"/>
      <c r="Y7" s="337"/>
      <c r="AA7" s="432"/>
      <c r="AB7" s="228">
        <v>61.863670447838928</v>
      </c>
      <c r="AC7" s="337"/>
    </row>
    <row r="8" spans="1:29" s="58" customFormat="1">
      <c r="A8" s="31">
        <v>1956</v>
      </c>
      <c r="B8" s="74">
        <v>12628.984819448375</v>
      </c>
      <c r="C8" s="42">
        <v>165.27540816039436</v>
      </c>
      <c r="D8" s="42">
        <v>12463.70941128798</v>
      </c>
      <c r="E8" s="42">
        <v>7853.9573572319696</v>
      </c>
      <c r="F8" s="42">
        <v>11961.685902558194</v>
      </c>
      <c r="G8" s="42">
        <v>7523.4607999973632</v>
      </c>
      <c r="H8" s="42"/>
      <c r="I8" s="838"/>
      <c r="J8" s="228">
        <v>156.15840896164232</v>
      </c>
      <c r="K8" s="228">
        <v>9.1169991987520405</v>
      </c>
      <c r="L8" s="42">
        <v>1.3086990801182474</v>
      </c>
      <c r="M8" s="42">
        <v>1.2365080106926853</v>
      </c>
      <c r="N8" s="321">
        <v>7.2191069425562082E-2</v>
      </c>
      <c r="P8" s="320">
        <v>0.82085809526564191</v>
      </c>
      <c r="Q8" s="42">
        <v>-2.3477158193130121</v>
      </c>
      <c r="R8" s="42">
        <v>0.86425708838109294</v>
      </c>
      <c r="S8" s="42">
        <v>2.7407742973828642</v>
      </c>
      <c r="T8" s="42">
        <v>0.86425708838109294</v>
      </c>
      <c r="U8" s="42">
        <v>2.7407742973828642</v>
      </c>
      <c r="V8" s="42"/>
      <c r="W8" s="228"/>
      <c r="X8" s="42">
        <v>-2.3477158193130121</v>
      </c>
      <c r="Y8" s="321">
        <v>-2.3477158193131009</v>
      </c>
      <c r="AA8" s="432"/>
      <c r="AB8" s="228">
        <v>63.014605829295839</v>
      </c>
      <c r="AC8" s="337"/>
    </row>
    <row r="9" spans="1:29" s="58" customFormat="1">
      <c r="A9" s="31">
        <v>1957</v>
      </c>
      <c r="B9" s="74">
        <v>12727.728624582418</v>
      </c>
      <c r="C9" s="42">
        <v>137.67581064858314</v>
      </c>
      <c r="D9" s="42">
        <v>12590.052813933835</v>
      </c>
      <c r="E9" s="42">
        <v>8047.3575347051947</v>
      </c>
      <c r="F9" s="42">
        <v>12082.940342022375</v>
      </c>
      <c r="G9" s="42">
        <v>7708.7226479742349</v>
      </c>
      <c r="H9" s="838"/>
      <c r="I9" s="838"/>
      <c r="J9" s="228">
        <v>130.08127332847226</v>
      </c>
      <c r="K9" s="228">
        <v>7.5945373201108737</v>
      </c>
      <c r="L9" s="42">
        <v>1.0816997652092839</v>
      </c>
      <c r="M9" s="42">
        <v>1.0220305379330012</v>
      </c>
      <c r="N9" s="321">
        <v>5.9669227276282655E-2</v>
      </c>
      <c r="P9" s="320">
        <v>0.78188236462188865</v>
      </c>
      <c r="Q9" s="42">
        <v>-16.69915556041267</v>
      </c>
      <c r="R9" s="42">
        <v>1.013690214338836</v>
      </c>
      <c r="S9" s="42">
        <v>2.4624551506526871</v>
      </c>
      <c r="T9" s="42">
        <v>1.013690214338836</v>
      </c>
      <c r="U9" s="42">
        <v>2.4624551506526871</v>
      </c>
      <c r="V9" s="42"/>
      <c r="W9" s="228"/>
      <c r="X9" s="42">
        <v>-16.69915556041267</v>
      </c>
      <c r="Y9" s="321">
        <v>-16.699155560412528</v>
      </c>
      <c r="AA9" s="432"/>
      <c r="AB9" s="228">
        <v>63.918377894323946</v>
      </c>
      <c r="AC9" s="337"/>
    </row>
    <row r="10" spans="1:29" s="58" customFormat="1">
      <c r="A10" s="31">
        <v>1958</v>
      </c>
      <c r="B10" s="74">
        <v>12881.705419460039</v>
      </c>
      <c r="C10" s="42">
        <v>148.52234516315184</v>
      </c>
      <c r="D10" s="42">
        <v>12733.183074296887</v>
      </c>
      <c r="E10" s="42">
        <v>8286.4813355019105</v>
      </c>
      <c r="F10" s="42">
        <v>12220.305484382292</v>
      </c>
      <c r="G10" s="42">
        <v>7937.7840573774711</v>
      </c>
      <c r="H10" s="838"/>
      <c r="I10" s="838"/>
      <c r="J10" s="228">
        <v>140.32948624408542</v>
      </c>
      <c r="K10" s="228">
        <v>8.1928589190664241</v>
      </c>
      <c r="L10" s="42">
        <v>1.1529711348528626</v>
      </c>
      <c r="M10" s="42">
        <v>1.0893704030220526</v>
      </c>
      <c r="N10" s="321">
        <v>6.3600731830810053E-2</v>
      </c>
      <c r="P10" s="320">
        <v>1.2097743393132188</v>
      </c>
      <c r="Q10" s="42">
        <v>7.8783153434661246</v>
      </c>
      <c r="R10" s="42">
        <v>1.1368519455664527</v>
      </c>
      <c r="S10" s="42">
        <v>2.971457397853472</v>
      </c>
      <c r="T10" s="42">
        <v>1.136851945566475</v>
      </c>
      <c r="U10" s="42">
        <v>2.971457397853472</v>
      </c>
      <c r="V10" s="42"/>
      <c r="W10" s="228"/>
      <c r="X10" s="42">
        <v>7.8783153434661246</v>
      </c>
      <c r="Y10" s="321">
        <v>7.878315343466058</v>
      </c>
      <c r="AA10" s="432"/>
      <c r="AB10" s="228">
        <v>65.077846498798422</v>
      </c>
      <c r="AC10" s="337"/>
    </row>
    <row r="11" spans="1:29" s="58" customFormat="1">
      <c r="A11" s="31">
        <v>1959</v>
      </c>
      <c r="B11" s="74">
        <v>12969.913187346525</v>
      </c>
      <c r="C11" s="42">
        <v>165.27540816077271</v>
      </c>
      <c r="D11" s="42">
        <v>12804.637779185752</v>
      </c>
      <c r="E11" s="42">
        <v>8237.5343767998493</v>
      </c>
      <c r="F11" s="42">
        <v>12288.882078070083</v>
      </c>
      <c r="G11" s="42">
        <v>7890.8967993590704</v>
      </c>
      <c r="H11" s="838"/>
      <c r="I11" s="838"/>
      <c r="J11" s="228">
        <v>156.15840896199981</v>
      </c>
      <c r="K11" s="228">
        <v>9.116999198772902</v>
      </c>
      <c r="L11" s="42">
        <v>1.2742984920054541</v>
      </c>
      <c r="M11" s="42">
        <v>1.2040050438760708</v>
      </c>
      <c r="N11" s="321">
        <v>7.0293448129383318E-2</v>
      </c>
      <c r="P11" s="320">
        <v>0.68475225146225061</v>
      </c>
      <c r="Q11" s="42">
        <v>11.279826600648967</v>
      </c>
      <c r="R11" s="42">
        <v>0.56116922588747009</v>
      </c>
      <c r="S11" s="42">
        <v>-0.59068447414896141</v>
      </c>
      <c r="T11" s="42">
        <v>0.56116922588744789</v>
      </c>
      <c r="U11" s="42">
        <v>-0.59068447414896141</v>
      </c>
      <c r="V11" s="42"/>
      <c r="W11" s="228"/>
      <c r="X11" s="42">
        <v>11.279826600648967</v>
      </c>
      <c r="Y11" s="321">
        <v>11.279826600648747</v>
      </c>
      <c r="AA11" s="432"/>
      <c r="AB11" s="228">
        <v>64.332427975355628</v>
      </c>
      <c r="AC11" s="337"/>
    </row>
    <row r="12" spans="1:29" s="58" customFormat="1">
      <c r="A12" s="31">
        <v>1960</v>
      </c>
      <c r="B12" s="74">
        <v>12809.221277595238</v>
      </c>
      <c r="C12" s="42">
        <v>173.11498188444602</v>
      </c>
      <c r="D12" s="42">
        <v>12636.106295710792</v>
      </c>
      <c r="E12" s="42">
        <v>8161.24875101611</v>
      </c>
      <c r="F12" s="42">
        <v>12127.138843893434</v>
      </c>
      <c r="G12" s="42">
        <v>7817.8212924416875</v>
      </c>
      <c r="H12" s="838"/>
      <c r="I12" s="838"/>
      <c r="J12" s="228">
        <v>163.56553246120944</v>
      </c>
      <c r="K12" s="228">
        <v>9.549449423236581</v>
      </c>
      <c r="L12" s="42">
        <v>1.3514871679767384</v>
      </c>
      <c r="M12" s="42">
        <v>1.2769358020795836</v>
      </c>
      <c r="N12" s="321">
        <v>7.4551365897154831E-2</v>
      </c>
      <c r="P12" s="320">
        <v>-1.2389590233191305</v>
      </c>
      <c r="Q12" s="42">
        <v>4.7433395027815184</v>
      </c>
      <c r="R12" s="42">
        <v>-1.3161753294490874</v>
      </c>
      <c r="S12" s="42">
        <v>-0.92607353480174126</v>
      </c>
      <c r="T12" s="42">
        <v>-1.3161753294490874</v>
      </c>
      <c r="U12" s="42">
        <v>-0.92607353480175236</v>
      </c>
      <c r="V12" s="42"/>
      <c r="W12" s="228"/>
      <c r="X12" s="42">
        <v>4.7433395027814962</v>
      </c>
      <c r="Y12" s="321">
        <v>4.7433395027816294</v>
      </c>
      <c r="AA12" s="432"/>
      <c r="AB12" s="228">
        <v>64.586737085191899</v>
      </c>
      <c r="AC12" s="337"/>
    </row>
    <row r="13" spans="1:29" s="58" customFormat="1">
      <c r="A13" s="31">
        <v>1961</v>
      </c>
      <c r="B13" s="74">
        <v>12882.062519331615</v>
      </c>
      <c r="C13" s="42">
        <v>155.39539680958114</v>
      </c>
      <c r="D13" s="42">
        <v>12726.667122522034</v>
      </c>
      <c r="E13" s="42">
        <v>8166.8597437296976</v>
      </c>
      <c r="F13" s="42">
        <v>12214.051987456536</v>
      </c>
      <c r="G13" s="42">
        <v>7823.19617313045</v>
      </c>
      <c r="H13" s="42"/>
      <c r="I13" s="838"/>
      <c r="J13" s="228">
        <v>146.82340340795054</v>
      </c>
      <c r="K13" s="228">
        <v>8.571993401630607</v>
      </c>
      <c r="L13" s="42">
        <v>1.2062928321950404</v>
      </c>
      <c r="M13" s="42">
        <v>1.1397507440102725</v>
      </c>
      <c r="N13" s="321">
        <v>6.6542088184767811E-2</v>
      </c>
      <c r="P13" s="320">
        <v>0.56866252957770147</v>
      </c>
      <c r="Q13" s="42">
        <v>-10.235731698076068</v>
      </c>
      <c r="R13" s="42">
        <v>0.71668300892644421</v>
      </c>
      <c r="S13" s="42">
        <v>6.8751644322673222E-2</v>
      </c>
      <c r="T13" s="42">
        <v>0.71668300892644421</v>
      </c>
      <c r="U13" s="42">
        <v>6.8751644322673222E-2</v>
      </c>
      <c r="V13" s="42"/>
      <c r="W13" s="228"/>
      <c r="X13" s="42">
        <v>-10.235731698076068</v>
      </c>
      <c r="Y13" s="321">
        <v>-10.235731698076123</v>
      </c>
      <c r="AA13" s="432"/>
      <c r="AB13" s="228">
        <v>64.171237175497652</v>
      </c>
      <c r="AC13" s="337"/>
    </row>
    <row r="14" spans="1:29" s="58" customFormat="1">
      <c r="A14" s="31">
        <v>1962</v>
      </c>
      <c r="B14" s="74">
        <v>12955.398028639504</v>
      </c>
      <c r="C14" s="42">
        <v>139.71624828044696</v>
      </c>
      <c r="D14" s="42">
        <v>12815.681780359057</v>
      </c>
      <c r="E14" s="42">
        <v>8224.9991799574582</v>
      </c>
      <c r="F14" s="42">
        <v>12299.48123990732</v>
      </c>
      <c r="G14" s="42">
        <v>7878.8890868423805</v>
      </c>
      <c r="H14" s="42"/>
      <c r="I14" s="838"/>
      <c r="J14" s="228">
        <v>132.00915538741776</v>
      </c>
      <c r="K14" s="228">
        <v>7.7070928930291984</v>
      </c>
      <c r="L14" s="42">
        <v>1.0784404151195344</v>
      </c>
      <c r="M14" s="42">
        <v>1.0189509816340283</v>
      </c>
      <c r="N14" s="321">
        <v>5.948943348550606E-2</v>
      </c>
      <c r="P14" s="320">
        <v>0.56928391084762886</v>
      </c>
      <c r="Q14" s="42">
        <v>-10.089841044871584</v>
      </c>
      <c r="R14" s="42">
        <v>0.69943416434217198</v>
      </c>
      <c r="S14" s="42">
        <v>0.71189463333687364</v>
      </c>
      <c r="T14" s="42">
        <v>0.69943416434214978</v>
      </c>
      <c r="U14" s="42">
        <v>0.71189463333687364</v>
      </c>
      <c r="V14" s="42"/>
      <c r="W14" s="228"/>
      <c r="X14" s="42">
        <v>-10.089841044871584</v>
      </c>
      <c r="Y14" s="321">
        <v>-10.089841044871584</v>
      </c>
      <c r="AA14" s="432"/>
      <c r="AB14" s="228">
        <v>64.179177674049726</v>
      </c>
      <c r="AC14" s="337"/>
    </row>
    <row r="15" spans="1:29" s="58" customFormat="1">
      <c r="A15" s="31">
        <v>1963</v>
      </c>
      <c r="B15" s="74">
        <v>13043.494376270486</v>
      </c>
      <c r="C15" s="42">
        <v>168.17497668297437</v>
      </c>
      <c r="D15" s="42">
        <v>12875.319399587512</v>
      </c>
      <c r="E15" s="42">
        <v>8260.2171143400319</v>
      </c>
      <c r="F15" s="42">
        <v>12356.716726201719</v>
      </c>
      <c r="G15" s="42">
        <v>7912.6250414360475</v>
      </c>
      <c r="H15" s="42"/>
      <c r="I15" s="838"/>
      <c r="J15" s="228">
        <v>158.8980301321551</v>
      </c>
      <c r="K15" s="228">
        <v>9.2769465508192752</v>
      </c>
      <c r="L15" s="42">
        <v>1.2893398949052237</v>
      </c>
      <c r="M15" s="42">
        <v>1.2182167258892833</v>
      </c>
      <c r="N15" s="321">
        <v>7.1123169015940402E-2</v>
      </c>
      <c r="P15" s="320">
        <v>0.6799972292339751</v>
      </c>
      <c r="Q15" s="42">
        <v>20.368946885406846</v>
      </c>
      <c r="R15" s="42">
        <v>0.46534878323722939</v>
      </c>
      <c r="S15" s="42">
        <v>0.4281816157306384</v>
      </c>
      <c r="T15" s="42">
        <v>0.46534878323722939</v>
      </c>
      <c r="U15" s="42">
        <v>0.4281816157306384</v>
      </c>
      <c r="V15" s="42"/>
      <c r="W15" s="228"/>
      <c r="X15" s="42">
        <v>20.368946885406871</v>
      </c>
      <c r="Y15" s="321">
        <v>20.368946885406757</v>
      </c>
      <c r="AA15" s="432"/>
      <c r="AB15" s="228">
        <v>64.155434579779552</v>
      </c>
      <c r="AC15" s="337"/>
    </row>
    <row r="16" spans="1:29" s="58" customFormat="1">
      <c r="A16" s="31">
        <v>1964</v>
      </c>
      <c r="B16" s="74">
        <v>13128.719562124086</v>
      </c>
      <c r="C16" s="42">
        <v>181.06194786794003</v>
      </c>
      <c r="D16" s="42">
        <v>12947.657614256146</v>
      </c>
      <c r="E16" s="42">
        <v>8319.430995297178</v>
      </c>
      <c r="F16" s="42">
        <v>12426.141242937834</v>
      </c>
      <c r="G16" s="42">
        <v>7969.3471869652167</v>
      </c>
      <c r="H16" s="42"/>
      <c r="I16" s="838"/>
      <c r="J16" s="228">
        <v>171.07412419828376</v>
      </c>
      <c r="K16" s="228">
        <v>9.9878236696562794</v>
      </c>
      <c r="L16" s="42">
        <v>1.3791287643183254</v>
      </c>
      <c r="M16" s="42">
        <v>1.3030526197834771</v>
      </c>
      <c r="N16" s="321">
        <v>7.6076144534848344E-2</v>
      </c>
      <c r="P16" s="320">
        <v>0.6533922842689055</v>
      </c>
      <c r="Q16" s="42">
        <v>7.6628351251439852</v>
      </c>
      <c r="R16" s="42">
        <v>0.56183627313317608</v>
      </c>
      <c r="S16" s="42">
        <v>0.71685622953359118</v>
      </c>
      <c r="T16" s="42">
        <v>0.56183627313317608</v>
      </c>
      <c r="U16" s="42">
        <v>0.71685622953359118</v>
      </c>
      <c r="V16" s="42"/>
      <c r="W16" s="228"/>
      <c r="X16" s="42">
        <v>7.6628351251439852</v>
      </c>
      <c r="Y16" s="321">
        <v>7.6628351251438964</v>
      </c>
      <c r="AA16" s="432"/>
      <c r="AB16" s="228">
        <v>64.254332661198788</v>
      </c>
      <c r="AC16" s="337"/>
    </row>
    <row r="17" spans="1:29" s="58" customFormat="1">
      <c r="A17" s="31">
        <v>1965</v>
      </c>
      <c r="B17" s="74">
        <v>13201.801752918069</v>
      </c>
      <c r="C17" s="42">
        <v>189.86804474235942</v>
      </c>
      <c r="D17" s="42">
        <v>13011.933708175709</v>
      </c>
      <c r="E17" s="42">
        <v>8490.0290536729262</v>
      </c>
      <c r="F17" s="42">
        <v>12487.828371635878</v>
      </c>
      <c r="G17" s="42">
        <v>8132.7664349146298</v>
      </c>
      <c r="H17" s="42"/>
      <c r="I17" s="838"/>
      <c r="J17" s="228">
        <v>179.39445504712299</v>
      </c>
      <c r="K17" s="228">
        <v>10.473589695236427</v>
      </c>
      <c r="L17" s="42">
        <v>1.4381979694581506</v>
      </c>
      <c r="M17" s="42">
        <v>1.3588634218618714</v>
      </c>
      <c r="N17" s="321">
        <v>7.9334547596279226E-2</v>
      </c>
      <c r="P17" s="320">
        <v>0.55665893728755744</v>
      </c>
      <c r="Q17" s="42">
        <v>4.8635823142929135</v>
      </c>
      <c r="R17" s="42">
        <v>0.49643028750461227</v>
      </c>
      <c r="S17" s="42">
        <v>2.0505976727517083</v>
      </c>
      <c r="T17" s="42">
        <v>0.49643028750459006</v>
      </c>
      <c r="U17" s="42">
        <v>2.0505976727517083</v>
      </c>
      <c r="V17" s="42"/>
      <c r="W17" s="228"/>
      <c r="X17" s="42">
        <v>4.8635823142929135</v>
      </c>
      <c r="Y17" s="321">
        <v>4.8635823142927581</v>
      </c>
      <c r="AA17" s="432"/>
      <c r="AB17" s="228">
        <v>65.248019580198431</v>
      </c>
      <c r="AC17" s="337"/>
    </row>
    <row r="18" spans="1:29" s="58" customFormat="1">
      <c r="A18" s="31">
        <v>1966</v>
      </c>
      <c r="B18" s="74">
        <v>13185.605089325387</v>
      </c>
      <c r="C18" s="42">
        <v>110.7205626436189</v>
      </c>
      <c r="D18" s="42">
        <v>13074.884526681768</v>
      </c>
      <c r="E18" s="42">
        <v>8596.6379176119081</v>
      </c>
      <c r="F18" s="42">
        <v>12548.243605450336</v>
      </c>
      <c r="G18" s="42">
        <v>8234.8891702817418</v>
      </c>
      <c r="H18" s="42"/>
      <c r="I18" s="838"/>
      <c r="J18" s="228">
        <v>104.61294329393552</v>
      </c>
      <c r="K18" s="228">
        <v>6.1076193496833895</v>
      </c>
      <c r="L18" s="42">
        <v>0.83970786242683704</v>
      </c>
      <c r="M18" s="42">
        <v>0.79338750542913317</v>
      </c>
      <c r="N18" s="321">
        <v>4.6320356997703871E-2</v>
      </c>
      <c r="P18" s="320">
        <v>-0.12268525081511328</v>
      </c>
      <c r="Q18" s="42">
        <v>-41.685520175940781</v>
      </c>
      <c r="R18" s="42">
        <v>0.48379295435931891</v>
      </c>
      <c r="S18" s="42">
        <v>1.2556949247760407</v>
      </c>
      <c r="T18" s="42">
        <v>0.48379295435931891</v>
      </c>
      <c r="U18" s="42">
        <v>1.2556949247760407</v>
      </c>
      <c r="V18" s="42"/>
      <c r="W18" s="228"/>
      <c r="X18" s="42">
        <v>-41.685520175940781</v>
      </c>
      <c r="Y18" s="321">
        <v>-41.685520175940802</v>
      </c>
      <c r="AA18" s="432"/>
      <c r="AB18" s="228">
        <v>65.749245433631543</v>
      </c>
      <c r="AC18" s="337"/>
    </row>
    <row r="19" spans="1:29" s="58" customFormat="1">
      <c r="A19" s="31">
        <v>1967</v>
      </c>
      <c r="B19" s="74">
        <v>13305.886190694282</v>
      </c>
      <c r="C19" s="42">
        <v>125.8627539334957</v>
      </c>
      <c r="D19" s="42">
        <v>13180.023436760786</v>
      </c>
      <c r="E19" s="42">
        <v>8690.7115847084988</v>
      </c>
      <c r="F19" s="42">
        <v>12649.147644288367</v>
      </c>
      <c r="G19" s="42">
        <v>8325.0041931321648</v>
      </c>
      <c r="H19" s="42"/>
      <c r="I19" s="838"/>
      <c r="J19" s="228">
        <v>118.91985396104003</v>
      </c>
      <c r="K19" s="228">
        <v>6.9428999724556633</v>
      </c>
      <c r="L19" s="42">
        <v>0.94591786018371171</v>
      </c>
      <c r="M19" s="42">
        <v>0.89373869772168069</v>
      </c>
      <c r="N19" s="321">
        <v>5.2179162462031026E-2</v>
      </c>
      <c r="P19" s="320">
        <v>0.9122152571236164</v>
      </c>
      <c r="Q19" s="42">
        <v>13.676042578121294</v>
      </c>
      <c r="R19" s="42">
        <v>0.80412878495761397</v>
      </c>
      <c r="S19" s="42">
        <v>1.0943076583912248</v>
      </c>
      <c r="T19" s="42">
        <v>0.80412878495763618</v>
      </c>
      <c r="U19" s="42">
        <v>1.0943076583912248</v>
      </c>
      <c r="V19" s="42"/>
      <c r="W19" s="228"/>
      <c r="X19" s="42">
        <v>13.676042578121294</v>
      </c>
      <c r="Y19" s="321">
        <v>13.676042578121272</v>
      </c>
      <c r="AA19" s="432"/>
      <c r="AB19" s="228">
        <v>65.938513891173983</v>
      </c>
      <c r="AC19" s="337"/>
    </row>
    <row r="20" spans="1:29" s="58" customFormat="1">
      <c r="A20" s="31">
        <v>1968</v>
      </c>
      <c r="B20" s="74">
        <v>13418.701024166667</v>
      </c>
      <c r="C20" s="42">
        <v>127.79579929527063</v>
      </c>
      <c r="D20" s="42">
        <v>13290.905224871396</v>
      </c>
      <c r="E20" s="42">
        <v>8821.1970136647578</v>
      </c>
      <c r="F20" s="42">
        <v>12755.563244807094</v>
      </c>
      <c r="G20" s="42">
        <v>8449.9987614842976</v>
      </c>
      <c r="H20" s="42"/>
      <c r="I20" s="838"/>
      <c r="J20" s="228">
        <v>120.74626777241909</v>
      </c>
      <c r="K20" s="228">
        <v>7.0495315228515381</v>
      </c>
      <c r="L20" s="42">
        <v>0.95237086708404528</v>
      </c>
      <c r="M20" s="42">
        <v>0.89983574084375817</v>
      </c>
      <c r="N20" s="321">
        <v>5.2535126240287111E-2</v>
      </c>
      <c r="P20" s="320">
        <v>0.84785659410857583</v>
      </c>
      <c r="Q20" s="42">
        <v>1.5358359016967915</v>
      </c>
      <c r="R20" s="42">
        <v>0.84128672944046023</v>
      </c>
      <c r="S20" s="42">
        <v>1.5014355002397117</v>
      </c>
      <c r="T20" s="42">
        <v>0.84128672944043803</v>
      </c>
      <c r="U20" s="42">
        <v>1.5014355002397339</v>
      </c>
      <c r="V20" s="42"/>
      <c r="W20" s="228"/>
      <c r="X20" s="42">
        <v>1.5358359016967915</v>
      </c>
      <c r="Y20" s="321">
        <v>1.5358359016968581</v>
      </c>
      <c r="AA20" s="432"/>
      <c r="AB20" s="228">
        <v>66.370174675217527</v>
      </c>
      <c r="AC20" s="337"/>
    </row>
    <row r="21" spans="1:29" s="58" customFormat="1">
      <c r="A21" s="31">
        <v>1969</v>
      </c>
      <c r="B21" s="74">
        <v>13524.062481275338</v>
      </c>
      <c r="C21" s="42">
        <v>119.95622557585193</v>
      </c>
      <c r="D21" s="42">
        <v>13404.106255699486</v>
      </c>
      <c r="E21" s="42">
        <v>9028.6843648910144</v>
      </c>
      <c r="F21" s="42">
        <v>12864.204671683196</v>
      </c>
      <c r="G21" s="42">
        <v>8648.7549912986378</v>
      </c>
      <c r="H21" s="42"/>
      <c r="I21" s="838"/>
      <c r="J21" s="228">
        <v>113.33914427722937</v>
      </c>
      <c r="K21" s="228">
        <v>6.6170812986225656</v>
      </c>
      <c r="L21" s="42">
        <v>0.88698366886382529</v>
      </c>
      <c r="M21" s="42">
        <v>0.83805546176788537</v>
      </c>
      <c r="N21" s="321">
        <v>4.8928207095939924E-2</v>
      </c>
      <c r="P21" s="320">
        <v>0.78518372917704138</v>
      </c>
      <c r="Q21" s="42">
        <v>-6.1344533722156651</v>
      </c>
      <c r="R21" s="42">
        <v>0.85171798995493653</v>
      </c>
      <c r="S21" s="42">
        <v>2.3521450762843399</v>
      </c>
      <c r="T21" s="42">
        <v>0.85171798995493653</v>
      </c>
      <c r="U21" s="42">
        <v>2.3521450762843399</v>
      </c>
      <c r="V21" s="42"/>
      <c r="W21" s="228"/>
      <c r="X21" s="42">
        <v>-6.1344533722156651</v>
      </c>
      <c r="Y21" s="321">
        <v>-6.1344533722156651</v>
      </c>
      <c r="AA21" s="432"/>
      <c r="AB21" s="228">
        <v>67.357600668466631</v>
      </c>
      <c r="AC21" s="337"/>
    </row>
    <row r="22" spans="1:29" s="58" customFormat="1">
      <c r="A22" s="31">
        <v>1970</v>
      </c>
      <c r="B22" s="74">
        <v>13623.702801668629</v>
      </c>
      <c r="C22" s="42">
        <v>130.80276020513884</v>
      </c>
      <c r="D22" s="42">
        <v>13492.90004146349</v>
      </c>
      <c r="E22" s="42">
        <v>9335.7369931797366</v>
      </c>
      <c r="F22" s="42">
        <v>12949.42194852745</v>
      </c>
      <c r="G22" s="42">
        <v>8942.8867655613558</v>
      </c>
      <c r="H22" s="42"/>
      <c r="I22" s="838"/>
      <c r="J22" s="228">
        <v>123.58735730123259</v>
      </c>
      <c r="K22" s="228">
        <v>7.2154029039062522</v>
      </c>
      <c r="L22" s="42">
        <v>0.96011166794623592</v>
      </c>
      <c r="M22" s="42">
        <v>0.90714954003617598</v>
      </c>
      <c r="N22" s="321">
        <v>5.2962127910059942E-2</v>
      </c>
      <c r="P22" s="320">
        <v>0.73676323613003358</v>
      </c>
      <c r="Q22" s="42">
        <v>9.0420772887925835</v>
      </c>
      <c r="R22" s="42">
        <v>0.66243719700631587</v>
      </c>
      <c r="S22" s="42">
        <v>3.4008568234230152</v>
      </c>
      <c r="T22" s="42">
        <v>0.66243719700631587</v>
      </c>
      <c r="U22" s="42">
        <v>3.4008568234230152</v>
      </c>
      <c r="V22" s="42"/>
      <c r="W22" s="228"/>
      <c r="X22" s="42">
        <v>9.0420772887925835</v>
      </c>
      <c r="Y22" s="321">
        <v>9.0420772887924947</v>
      </c>
      <c r="AA22" s="432"/>
      <c r="AB22" s="228">
        <v>69.189995957067424</v>
      </c>
      <c r="AC22" s="337"/>
    </row>
    <row r="23" spans="1:29" s="58" customFormat="1" ht="13.5" thickBot="1">
      <c r="A23" s="31">
        <v>1971</v>
      </c>
      <c r="B23" s="844">
        <v>13736.156632133992</v>
      </c>
      <c r="C23" s="819">
        <v>172.68541704910422</v>
      </c>
      <c r="D23" s="819">
        <v>13563.471215084888</v>
      </c>
      <c r="E23" s="819">
        <v>9520.0640770653845</v>
      </c>
      <c r="F23" s="819">
        <v>13017.15059854472</v>
      </c>
      <c r="G23" s="819">
        <v>9119.4573180758216</v>
      </c>
      <c r="H23" s="819"/>
      <c r="I23" s="819"/>
      <c r="J23" s="845">
        <v>163.15966348179211</v>
      </c>
      <c r="K23" s="845">
        <v>9.5257535673121083</v>
      </c>
      <c r="L23" s="819">
        <v>1.257159638418279</v>
      </c>
      <c r="M23" s="819">
        <v>1.1878116117291557</v>
      </c>
      <c r="N23" s="846">
        <v>6.9348026689123321E-2</v>
      </c>
      <c r="P23" s="847">
        <v>0.82542780110845815</v>
      </c>
      <c r="Q23" s="819">
        <v>32.019704154775127</v>
      </c>
      <c r="R23" s="819">
        <v>0.52302450477312856</v>
      </c>
      <c r="S23" s="819">
        <v>1.9744245582358211</v>
      </c>
      <c r="T23" s="819">
        <v>0.52302450477315077</v>
      </c>
      <c r="U23" s="819">
        <v>1.9744245582358433</v>
      </c>
      <c r="V23" s="819"/>
      <c r="W23" s="845"/>
      <c r="X23" s="819">
        <v>32.019704154775106</v>
      </c>
      <c r="Y23" s="846">
        <v>32.019704154775418</v>
      </c>
      <c r="AA23" s="848">
        <v>65.122480385000486</v>
      </c>
      <c r="AB23" s="845">
        <v>70.188994587738378</v>
      </c>
      <c r="AC23" s="849"/>
    </row>
    <row r="24" spans="1:29" s="58" customFormat="1">
      <c r="A24" s="31">
        <v>1972</v>
      </c>
      <c r="B24" s="74">
        <v>14021.038204480041</v>
      </c>
      <c r="C24" s="42">
        <v>313.35548794769056</v>
      </c>
      <c r="D24" s="42">
        <v>13707.68271653235</v>
      </c>
      <c r="E24" s="42">
        <v>9821.266947145099</v>
      </c>
      <c r="F24" s="42">
        <v>13155.553430873959</v>
      </c>
      <c r="G24" s="42">
        <v>9407.985493468168</v>
      </c>
      <c r="H24" s="42"/>
      <c r="I24" s="838"/>
      <c r="J24" s="228">
        <v>296.07002627893974</v>
      </c>
      <c r="K24" s="228">
        <v>17.285461668750827</v>
      </c>
      <c r="L24" s="42">
        <v>2.2348950439887267</v>
      </c>
      <c r="M24" s="42">
        <v>2.1116127205497421</v>
      </c>
      <c r="N24" s="321">
        <v>0.1232823234389846</v>
      </c>
      <c r="P24" s="320">
        <v>2.0739540176733628</v>
      </c>
      <c r="Q24" s="42">
        <v>81.460307015146455</v>
      </c>
      <c r="R24" s="42">
        <v>1.0632344711807518</v>
      </c>
      <c r="S24" s="42">
        <v>3.1638743987588924</v>
      </c>
      <c r="T24" s="42">
        <v>1.0632344711807518</v>
      </c>
      <c r="U24" s="42">
        <v>3.1638743987589146</v>
      </c>
      <c r="V24" s="42"/>
      <c r="W24" s="228"/>
      <c r="X24" s="42">
        <v>81.460307015146441</v>
      </c>
      <c r="Y24" s="321">
        <v>81.460307015146554</v>
      </c>
      <c r="AA24" s="433">
        <v>65.200613258269158</v>
      </c>
      <c r="AB24" s="228">
        <v>71.647901036548049</v>
      </c>
      <c r="AC24" s="337"/>
    </row>
    <row r="25" spans="1:29" s="58" customFormat="1">
      <c r="A25" s="31">
        <v>1973</v>
      </c>
      <c r="B25" s="74">
        <v>14425.003029751941</v>
      </c>
      <c r="C25" s="42">
        <v>381.18824217663678</v>
      </c>
      <c r="D25" s="42">
        <v>14043.814787575304</v>
      </c>
      <c r="E25" s="42">
        <v>10119.127097908122</v>
      </c>
      <c r="F25" s="42">
        <v>13478.146498709026</v>
      </c>
      <c r="G25" s="42">
        <v>9693.3116120373561</v>
      </c>
      <c r="H25" s="42"/>
      <c r="I25" s="838"/>
      <c r="J25" s="228">
        <v>360.16095846165462</v>
      </c>
      <c r="K25" s="228">
        <v>21.027283714982161</v>
      </c>
      <c r="L25" s="42">
        <v>2.6425522503560428</v>
      </c>
      <c r="M25" s="42">
        <v>2.4967825498463561</v>
      </c>
      <c r="N25" s="321">
        <v>0.14576970050968674</v>
      </c>
      <c r="P25" s="320">
        <v>2.8811334751432494</v>
      </c>
      <c r="Q25" s="42">
        <v>21.647220756596329</v>
      </c>
      <c r="R25" s="42">
        <v>2.4521436481569348</v>
      </c>
      <c r="S25" s="42">
        <v>3.0328078074449039</v>
      </c>
      <c r="T25" s="42">
        <v>2.4521436481569348</v>
      </c>
      <c r="U25" s="42">
        <v>3.0328078074449261</v>
      </c>
      <c r="V25" s="42"/>
      <c r="W25" s="228"/>
      <c r="X25" s="42">
        <v>21.647220756596329</v>
      </c>
      <c r="Y25" s="321">
        <v>21.647220756596354</v>
      </c>
      <c r="AA25" s="433">
        <v>66.146612233193068</v>
      </c>
      <c r="AB25" s="228">
        <v>72.053977149147613</v>
      </c>
      <c r="AC25" s="337"/>
    </row>
    <row r="26" spans="1:29" s="58" customFormat="1">
      <c r="A26" s="31">
        <v>1974</v>
      </c>
      <c r="B26" s="74">
        <v>14549.256468087469</v>
      </c>
      <c r="C26" s="42">
        <v>432.79378128675307</v>
      </c>
      <c r="D26" s="42">
        <v>14116.462686800716</v>
      </c>
      <c r="E26" s="42">
        <v>10352.639904800839</v>
      </c>
      <c r="F26" s="42">
        <v>13547.868226273378</v>
      </c>
      <c r="G26" s="42">
        <v>9916.9981396115109</v>
      </c>
      <c r="H26" s="42"/>
      <c r="I26" s="838"/>
      <c r="J26" s="228">
        <v>408.91980873914372</v>
      </c>
      <c r="K26" s="228">
        <v>23.873972547609355</v>
      </c>
      <c r="L26" s="42">
        <v>2.9746797180739022</v>
      </c>
      <c r="M26" s="42">
        <v>2.8105890471865265</v>
      </c>
      <c r="N26" s="321">
        <v>0.16409067088737572</v>
      </c>
      <c r="P26" s="320">
        <v>0.86137547478675192</v>
      </c>
      <c r="Q26" s="42">
        <v>13.538072112466448</v>
      </c>
      <c r="R26" s="42">
        <v>0.51729462631253664</v>
      </c>
      <c r="S26" s="42">
        <v>2.3076378489305549</v>
      </c>
      <c r="T26" s="42">
        <v>0.51729462631253664</v>
      </c>
      <c r="U26" s="42">
        <v>2.3076378489305549</v>
      </c>
      <c r="V26" s="42"/>
      <c r="W26" s="228"/>
      <c r="X26" s="42">
        <v>13.538072112466448</v>
      </c>
      <c r="Y26" s="321">
        <v>13.538072112466427</v>
      </c>
      <c r="AA26" s="433">
        <v>65.790946317870109</v>
      </c>
      <c r="AB26" s="228">
        <v>73.337351817469425</v>
      </c>
      <c r="AC26" s="337"/>
    </row>
    <row r="27" spans="1:29" s="58" customFormat="1">
      <c r="A27" s="31">
        <v>1975</v>
      </c>
      <c r="B27" s="74">
        <v>14456.027995335191</v>
      </c>
      <c r="C27" s="42">
        <v>588.95361930828039</v>
      </c>
      <c r="D27" s="42">
        <v>13867.074376026911</v>
      </c>
      <c r="E27" s="42">
        <v>10300.111461286668</v>
      </c>
      <c r="F27" s="42">
        <v>13308.524982395746</v>
      </c>
      <c r="G27" s="42">
        <v>9866.6801065883446</v>
      </c>
      <c r="H27" s="42"/>
      <c r="I27" s="838"/>
      <c r="J27" s="228">
        <v>556.46548489614338</v>
      </c>
      <c r="K27" s="228">
        <v>32.488134412137015</v>
      </c>
      <c r="L27" s="42">
        <v>4.0741040311925953</v>
      </c>
      <c r="M27" s="42">
        <v>3.8493664032451305</v>
      </c>
      <c r="N27" s="321">
        <v>0.22473762794746488</v>
      </c>
      <c r="P27" s="320">
        <v>-0.64077826215220846</v>
      </c>
      <c r="Q27" s="42">
        <v>36.081811886770531</v>
      </c>
      <c r="R27" s="42">
        <v>-1.7666487441431844</v>
      </c>
      <c r="S27" s="42">
        <v>-0.50739177637012522</v>
      </c>
      <c r="T27" s="42">
        <v>-1.7666487441431844</v>
      </c>
      <c r="U27" s="42">
        <v>-0.50739177637011412</v>
      </c>
      <c r="V27" s="42"/>
      <c r="W27" s="228"/>
      <c r="X27" s="42">
        <v>36.081811886770531</v>
      </c>
      <c r="Y27" s="321">
        <v>36.081811886770595</v>
      </c>
      <c r="AA27" s="433">
        <v>63.971441663125439</v>
      </c>
      <c r="AB27" s="228">
        <v>74.277466046430618</v>
      </c>
      <c r="AC27" s="337"/>
    </row>
    <row r="28" spans="1:29" s="58" customFormat="1" ht="13.5" thickBot="1">
      <c r="A28" s="31">
        <v>1976</v>
      </c>
      <c r="B28" s="844">
        <v>14375.868374882753</v>
      </c>
      <c r="C28" s="819">
        <v>656.25839131339671</v>
      </c>
      <c r="D28" s="819">
        <v>13719.609983569357</v>
      </c>
      <c r="E28" s="819">
        <v>10269.191309392878</v>
      </c>
      <c r="F28" s="819">
        <v>13167.000281668103</v>
      </c>
      <c r="G28" s="819">
        <v>9837.061082684595</v>
      </c>
      <c r="H28" s="819">
        <v>28554568.490545057</v>
      </c>
      <c r="I28" s="819">
        <v>20566019.324957795</v>
      </c>
      <c r="J28" s="845">
        <v>620.05755965686785</v>
      </c>
      <c r="K28" s="845">
        <v>36.200831656528862</v>
      </c>
      <c r="L28" s="819">
        <v>4.5649999999999995</v>
      </c>
      <c r="M28" s="819">
        <v>4.3131833395206982</v>
      </c>
      <c r="N28" s="846">
        <v>0.25181666047930129</v>
      </c>
      <c r="P28" s="847">
        <v>-0.55450653857549437</v>
      </c>
      <c r="Q28" s="819">
        <v>11.427856082141918</v>
      </c>
      <c r="R28" s="819">
        <v>-1.0634138712956376</v>
      </c>
      <c r="S28" s="819">
        <v>-0.30019240092696853</v>
      </c>
      <c r="T28" s="819">
        <v>-1.0634138712956487</v>
      </c>
      <c r="U28" s="819">
        <v>-0.30019240092695743</v>
      </c>
      <c r="V28" s="819"/>
      <c r="W28" s="845"/>
      <c r="X28" s="819">
        <v>11.427856082141918</v>
      </c>
      <c r="Y28" s="846">
        <v>11.42785608214194</v>
      </c>
      <c r="AA28" s="848">
        <v>62.635738327515952</v>
      </c>
      <c r="AB28" s="845">
        <v>74.850460921930662</v>
      </c>
      <c r="AC28" s="849"/>
    </row>
    <row r="29" spans="1:29" s="58" customFormat="1">
      <c r="A29" s="31">
        <v>1977</v>
      </c>
      <c r="B29" s="74">
        <v>14353.226482335276</v>
      </c>
      <c r="C29" s="42">
        <v>744.21479310908398</v>
      </c>
      <c r="D29" s="42">
        <v>13609.011689226192</v>
      </c>
      <c r="E29" s="42">
        <v>10272.056497718733</v>
      </c>
      <c r="F29" s="42">
        <v>13060.856756122372</v>
      </c>
      <c r="G29" s="42">
        <v>9839.8057031445387</v>
      </c>
      <c r="H29" s="42">
        <v>27507745.008718308</v>
      </c>
      <c r="I29" s="42">
        <v>20029787.354887556</v>
      </c>
      <c r="J29" s="228">
        <v>703.16206936756828</v>
      </c>
      <c r="K29" s="228">
        <v>41.052723741515706</v>
      </c>
      <c r="L29" s="42">
        <v>5.1850000000000005</v>
      </c>
      <c r="M29" s="42">
        <v>4.8989826101675469</v>
      </c>
      <c r="N29" s="321">
        <v>0.28601738983245362</v>
      </c>
      <c r="P29" s="320">
        <v>-0.15749930339538087</v>
      </c>
      <c r="Q29" s="42">
        <v>13.402708896362681</v>
      </c>
      <c r="R29" s="42">
        <v>-0.8061329329012823</v>
      </c>
      <c r="S29" s="42">
        <v>2.7900817498993646E-2</v>
      </c>
      <c r="T29" s="42">
        <v>-0.8061329329012823</v>
      </c>
      <c r="U29" s="42">
        <v>2.7900817498993646E-2</v>
      </c>
      <c r="V29" s="42">
        <v>-3.6660455302393036</v>
      </c>
      <c r="W29" s="228">
        <v>-2.6073687941131962</v>
      </c>
      <c r="X29" s="42">
        <v>13.402708896362681</v>
      </c>
      <c r="Y29" s="321">
        <v>13.402708896362615</v>
      </c>
      <c r="AA29" s="433">
        <v>61.471465860018412</v>
      </c>
      <c r="AB29" s="228">
        <v>75.479812438185974</v>
      </c>
      <c r="AC29" s="337"/>
    </row>
    <row r="30" spans="1:29" s="58" customFormat="1">
      <c r="A30" s="31">
        <v>1978</v>
      </c>
      <c r="B30" s="74">
        <v>14232.800038788666</v>
      </c>
      <c r="C30" s="42">
        <v>988.11214269290213</v>
      </c>
      <c r="D30" s="42">
        <v>13244.687896095764</v>
      </c>
      <c r="E30" s="42">
        <v>10093.732930288179</v>
      </c>
      <c r="F30" s="42">
        <v>12711.207495501136</v>
      </c>
      <c r="G30" s="42">
        <v>9668.9860375597618</v>
      </c>
      <c r="H30" s="42">
        <v>26541288.886512417</v>
      </c>
      <c r="I30" s="42">
        <v>19521710.573573887</v>
      </c>
      <c r="J30" s="228">
        <v>916.28613759788618</v>
      </c>
      <c r="K30" s="228">
        <v>71.826005095015944</v>
      </c>
      <c r="L30" s="42">
        <v>6.9424999999999999</v>
      </c>
      <c r="M30" s="42">
        <v>6.4378487374285491</v>
      </c>
      <c r="N30" s="321">
        <v>0.50465126257145076</v>
      </c>
      <c r="P30" s="320">
        <v>-0.83902001891227318</v>
      </c>
      <c r="Q30" s="42">
        <v>32.772440408621193</v>
      </c>
      <c r="R30" s="42">
        <v>-2.6770775237032973</v>
      </c>
      <c r="S30" s="42">
        <v>-1.7360064897438687</v>
      </c>
      <c r="T30" s="42">
        <v>-2.6770775237032973</v>
      </c>
      <c r="U30" s="42">
        <v>-1.7360064897438687</v>
      </c>
      <c r="V30" s="42">
        <v>-3.5133963976312188</v>
      </c>
      <c r="W30" s="228">
        <v>-2.5366059674602148</v>
      </c>
      <c r="X30" s="42">
        <v>30.309380655586835</v>
      </c>
      <c r="Y30" s="321">
        <v>74.960388858145137</v>
      </c>
      <c r="AA30" s="433">
        <v>59.197715491335693</v>
      </c>
      <c r="AB30" s="228">
        <v>76.209669940683042</v>
      </c>
      <c r="AC30" s="434"/>
    </row>
    <row r="31" spans="1:29" s="58" customFormat="1">
      <c r="A31" s="31">
        <v>1979</v>
      </c>
      <c r="B31" s="74">
        <v>14185.521897022161</v>
      </c>
      <c r="C31" s="42">
        <v>1224.9198158078634</v>
      </c>
      <c r="D31" s="42">
        <v>12960.602081214298</v>
      </c>
      <c r="E31" s="42">
        <v>9891.7201840067009</v>
      </c>
      <c r="F31" s="42">
        <v>12438.564322040529</v>
      </c>
      <c r="G31" s="42">
        <v>9475.4740398979666</v>
      </c>
      <c r="H31" s="42">
        <v>25544210.952722959</v>
      </c>
      <c r="I31" s="42">
        <v>18758641.843487244</v>
      </c>
      <c r="J31" s="228">
        <v>1116.7403157295996</v>
      </c>
      <c r="K31" s="228">
        <v>108.1795000782638</v>
      </c>
      <c r="L31" s="42">
        <v>8.6350000000000016</v>
      </c>
      <c r="M31" s="42">
        <v>7.8723949942513354</v>
      </c>
      <c r="N31" s="321">
        <v>0.76260500574866619</v>
      </c>
      <c r="P31" s="320">
        <v>-0.33217737646603629</v>
      </c>
      <c r="Q31" s="42">
        <v>23.965667749977172</v>
      </c>
      <c r="R31" s="42">
        <v>-2.1449038067949289</v>
      </c>
      <c r="S31" s="42">
        <v>-2.0013680535899692</v>
      </c>
      <c r="T31" s="42">
        <v>-2.1449038067949289</v>
      </c>
      <c r="U31" s="42">
        <v>-2.0013680535899692</v>
      </c>
      <c r="V31" s="42">
        <v>-3.7567050268464852</v>
      </c>
      <c r="W31" s="42">
        <v>-3.90882103907223</v>
      </c>
      <c r="X31" s="42">
        <v>21.876810082188868</v>
      </c>
      <c r="Y31" s="321">
        <v>50.613277092547705</v>
      </c>
      <c r="AA31" s="433">
        <v>57.279466977509571</v>
      </c>
      <c r="AB31" s="228">
        <v>76.321455762801506</v>
      </c>
      <c r="AC31" s="434"/>
    </row>
    <row r="32" spans="1:29" s="58" customFormat="1" ht="13.5" thickBot="1">
      <c r="A32" s="31">
        <v>1980</v>
      </c>
      <c r="B32" s="844">
        <v>14300.210972857616</v>
      </c>
      <c r="C32" s="819">
        <v>1632.3690825516969</v>
      </c>
      <c r="D32" s="819">
        <v>12667.841890305919</v>
      </c>
      <c r="E32" s="819">
        <v>9557.5718169989777</v>
      </c>
      <c r="F32" s="819">
        <v>12157.596166184179</v>
      </c>
      <c r="G32" s="819">
        <v>9155.3867226106031</v>
      </c>
      <c r="H32" s="819">
        <v>24718737.623409737</v>
      </c>
      <c r="I32" s="819">
        <v>17927791.29084561</v>
      </c>
      <c r="J32" s="845">
        <v>1460.9512037978686</v>
      </c>
      <c r="K32" s="845">
        <v>171.41787875382829</v>
      </c>
      <c r="L32" s="819">
        <v>11.415000000000001</v>
      </c>
      <c r="M32" s="819">
        <v>10.216291260113669</v>
      </c>
      <c r="N32" s="846">
        <v>1.1987087398863316</v>
      </c>
      <c r="P32" s="847">
        <v>0.80849387613670665</v>
      </c>
      <c r="Q32" s="819">
        <v>33.263341933537994</v>
      </c>
      <c r="R32" s="819">
        <v>-2.2588471513427577</v>
      </c>
      <c r="S32" s="819">
        <v>-3.3780612551898348</v>
      </c>
      <c r="T32" s="819">
        <v>-2.2588471513427577</v>
      </c>
      <c r="U32" s="819">
        <v>-3.3780612551898237</v>
      </c>
      <c r="V32" s="819">
        <v>-3.2315475738945443</v>
      </c>
      <c r="W32" s="819">
        <v>-4.4291615543056722</v>
      </c>
      <c r="X32" s="819">
        <v>30.822822747595158</v>
      </c>
      <c r="Y32" s="846">
        <v>58.456896759380371</v>
      </c>
      <c r="AA32" s="433">
        <v>55.303156212546192</v>
      </c>
      <c r="AB32" s="228">
        <v>75.447514262969449</v>
      </c>
      <c r="AC32" s="434">
        <v>1951.2982430200507</v>
      </c>
    </row>
    <row r="33" spans="1:29" s="58" customFormat="1">
      <c r="A33" s="31">
        <v>1981</v>
      </c>
      <c r="B33" s="74">
        <v>14349.246257155313</v>
      </c>
      <c r="C33" s="42">
        <v>2013.1992498788895</v>
      </c>
      <c r="D33" s="42">
        <v>12336.047007276424</v>
      </c>
      <c r="E33" s="42">
        <v>9290.7152263598382</v>
      </c>
      <c r="F33" s="42">
        <v>11839.165589546985</v>
      </c>
      <c r="G33" s="42">
        <v>8899.7595263353614</v>
      </c>
      <c r="H33" s="42">
        <v>23717432.455535244</v>
      </c>
      <c r="I33" s="42">
        <v>17187528.534367464</v>
      </c>
      <c r="J33" s="228">
        <v>1699.2161927545744</v>
      </c>
      <c r="K33" s="228">
        <v>313.98305712431511</v>
      </c>
      <c r="L33" s="42">
        <v>14.030000000000001</v>
      </c>
      <c r="M33" s="42">
        <v>11.841849824740814</v>
      </c>
      <c r="N33" s="321">
        <v>2.188150175259187</v>
      </c>
      <c r="P33" s="320">
        <v>0.34289902708966036</v>
      </c>
      <c r="Q33" s="42">
        <v>23.329905681127229</v>
      </c>
      <c r="R33" s="42">
        <v>-2.6191902764700736</v>
      </c>
      <c r="S33" s="42">
        <v>-2.792096107135833</v>
      </c>
      <c r="T33" s="42">
        <v>-2.6191902764700736</v>
      </c>
      <c r="U33" s="42">
        <v>-2.792096107135833</v>
      </c>
      <c r="V33" s="42">
        <v>-4.0507941106434631</v>
      </c>
      <c r="W33" s="42">
        <v>-4.1291352876031251</v>
      </c>
      <c r="X33" s="42">
        <v>16.308894392729577</v>
      </c>
      <c r="Y33" s="321">
        <v>83.168208244615727</v>
      </c>
      <c r="AA33" s="433">
        <v>53.179635205631122</v>
      </c>
      <c r="AB33" s="228">
        <v>75.313552395509717</v>
      </c>
      <c r="AC33" s="434">
        <v>1922.6120362175586</v>
      </c>
    </row>
    <row r="34" spans="1:29" s="58" customFormat="1">
      <c r="A34" s="31">
        <v>1982</v>
      </c>
      <c r="B34" s="74">
        <v>14523.433927779888</v>
      </c>
      <c r="C34" s="42">
        <v>2301.2381058567225</v>
      </c>
      <c r="D34" s="42">
        <v>12222.195821923166</v>
      </c>
      <c r="E34" s="42">
        <v>9248.3012662187539</v>
      </c>
      <c r="F34" s="42">
        <v>11729.90019560285</v>
      </c>
      <c r="G34" s="42">
        <v>8859.1303566085517</v>
      </c>
      <c r="H34" s="42">
        <v>23342485.809293464</v>
      </c>
      <c r="I34" s="42">
        <v>17007547.676057074</v>
      </c>
      <c r="J34" s="228">
        <v>1787.32130954381</v>
      </c>
      <c r="K34" s="228">
        <v>513.91679631291254</v>
      </c>
      <c r="L34" s="42">
        <v>15.844999999999999</v>
      </c>
      <c r="M34" s="42">
        <v>12.306464975373956</v>
      </c>
      <c r="N34" s="321">
        <v>3.538535024626043</v>
      </c>
      <c r="P34" s="320">
        <v>1.2139151248987456</v>
      </c>
      <c r="Q34" s="42">
        <v>14.307518542695696</v>
      </c>
      <c r="R34" s="42">
        <v>-0.92291465236881143</v>
      </c>
      <c r="S34" s="42">
        <v>-0.4565198599645659</v>
      </c>
      <c r="T34" s="42">
        <v>-0.92291465236881143</v>
      </c>
      <c r="U34" s="42">
        <v>-0.4565198599645659</v>
      </c>
      <c r="V34" s="42">
        <v>-1.5808905409332108</v>
      </c>
      <c r="W34" s="42">
        <v>-1.0471596189673749</v>
      </c>
      <c r="X34" s="42">
        <v>5.1850445614227469</v>
      </c>
      <c r="Y34" s="321">
        <v>63.676601221650571</v>
      </c>
      <c r="AA34" s="433">
        <v>52.043876696240048</v>
      </c>
      <c r="AB34" s="228">
        <v>75.668082895791244</v>
      </c>
      <c r="AC34" s="434">
        <v>1909.8438733425985</v>
      </c>
    </row>
    <row r="35" spans="1:29" s="58" customFormat="1">
      <c r="A35" s="31">
        <v>1983</v>
      </c>
      <c r="B35" s="74">
        <v>14714.35856027682</v>
      </c>
      <c r="C35" s="42">
        <v>2549.6304795319666</v>
      </c>
      <c r="D35" s="42">
        <v>12164.728080744853</v>
      </c>
      <c r="E35" s="42">
        <v>9189.9506997524713</v>
      </c>
      <c r="F35" s="42">
        <v>11674.747187231047</v>
      </c>
      <c r="G35" s="42">
        <v>8803.2351970731506</v>
      </c>
      <c r="H35" s="42">
        <v>22843622.412560694</v>
      </c>
      <c r="I35" s="42">
        <v>16594558.409823686</v>
      </c>
      <c r="J35" s="228">
        <v>1831.9526628783069</v>
      </c>
      <c r="K35" s="228">
        <v>717.67781665365965</v>
      </c>
      <c r="L35" s="42">
        <v>17.327500000000001</v>
      </c>
      <c r="M35" s="42">
        <v>12.450102091598362</v>
      </c>
      <c r="N35" s="321">
        <v>4.8773979084016386</v>
      </c>
      <c r="P35" s="320">
        <v>1.3145970398346307</v>
      </c>
      <c r="Q35" s="42">
        <v>10.793858012479362</v>
      </c>
      <c r="R35" s="42">
        <v>-0.47019162526614755</v>
      </c>
      <c r="S35" s="42">
        <v>-0.63093280362113147</v>
      </c>
      <c r="T35" s="42">
        <v>-0.47019162526614755</v>
      </c>
      <c r="U35" s="42">
        <v>-0.63093280362113147</v>
      </c>
      <c r="V35" s="42">
        <v>-2.1371476920172494</v>
      </c>
      <c r="W35" s="42">
        <v>-2.4282705190636467</v>
      </c>
      <c r="X35" s="42">
        <v>2.4971085554778227</v>
      </c>
      <c r="Y35" s="321">
        <v>39.648639974919519</v>
      </c>
      <c r="AA35" s="433">
        <v>51.194820090983427</v>
      </c>
      <c r="AB35" s="228">
        <v>75.545878533026496</v>
      </c>
      <c r="AC35" s="434">
        <v>1877.8572164485213</v>
      </c>
    </row>
    <row r="36" spans="1:29" s="58" customFormat="1">
      <c r="A36" s="31">
        <v>1984</v>
      </c>
      <c r="B36" s="74">
        <v>14857.528132936941</v>
      </c>
      <c r="C36" s="42">
        <v>2983.3916490937372</v>
      </c>
      <c r="D36" s="42">
        <v>11874.136483843204</v>
      </c>
      <c r="E36" s="42">
        <v>8910.6459882671916</v>
      </c>
      <c r="F36" s="42">
        <v>11395.860276973635</v>
      </c>
      <c r="G36" s="42">
        <v>8535.6837000970227</v>
      </c>
      <c r="H36" s="42">
        <v>21850127.0719175</v>
      </c>
      <c r="I36" s="42">
        <v>15745382.846423486</v>
      </c>
      <c r="J36" s="228">
        <v>2042.6487181729319</v>
      </c>
      <c r="K36" s="228">
        <v>940.74293092080529</v>
      </c>
      <c r="L36" s="42">
        <v>20.079999999999998</v>
      </c>
      <c r="M36" s="42">
        <v>13.748240621834544</v>
      </c>
      <c r="N36" s="321">
        <v>6.3317593781654544</v>
      </c>
      <c r="P36" s="320">
        <v>0.97299227875704553</v>
      </c>
      <c r="Q36" s="42">
        <v>17.012707254793867</v>
      </c>
      <c r="R36" s="42">
        <v>-2.3888047063017948</v>
      </c>
      <c r="S36" s="42">
        <v>-3.0392405858368998</v>
      </c>
      <c r="T36" s="42">
        <v>-2.3888047063017948</v>
      </c>
      <c r="U36" s="42">
        <v>-3.039240585836922</v>
      </c>
      <c r="V36" s="42">
        <v>-4.3491147012520877</v>
      </c>
      <c r="W36" s="42">
        <v>-5.1171928919633292</v>
      </c>
      <c r="X36" s="42">
        <v>11.501173559997223</v>
      </c>
      <c r="Y36" s="321">
        <v>31.081511660376915</v>
      </c>
      <c r="AA36" s="433">
        <v>49.432343188083486</v>
      </c>
      <c r="AB36" s="228">
        <v>75.042475723532846</v>
      </c>
      <c r="AC36" s="434">
        <v>1840.1445108575551</v>
      </c>
    </row>
    <row r="37" spans="1:29" s="58" customFormat="1">
      <c r="A37" s="31">
        <v>1985</v>
      </c>
      <c r="B37" s="74">
        <v>15380.804241364523</v>
      </c>
      <c r="C37" s="42">
        <v>3299.5670298787245</v>
      </c>
      <c r="D37" s="42">
        <v>12081.237211485799</v>
      </c>
      <c r="E37" s="42">
        <v>8868.9096476076502</v>
      </c>
      <c r="F37" s="42">
        <v>11594.619231672015</v>
      </c>
      <c r="G37" s="42">
        <v>8495.7036354486881</v>
      </c>
      <c r="H37" s="42">
        <v>21887419.541713998</v>
      </c>
      <c r="I37" s="42">
        <v>15417173.892859275</v>
      </c>
      <c r="J37" s="228">
        <v>2171.0048135811617</v>
      </c>
      <c r="K37" s="228">
        <v>1128.5622162975628</v>
      </c>
      <c r="L37" s="42">
        <v>21.452500000000001</v>
      </c>
      <c r="M37" s="42">
        <v>14.115027923849052</v>
      </c>
      <c r="N37" s="321">
        <v>7.3374720761509487</v>
      </c>
      <c r="P37" s="320">
        <v>3.5219593982632746</v>
      </c>
      <c r="Q37" s="42">
        <v>10.597850298368684</v>
      </c>
      <c r="R37" s="42">
        <v>1.7441329558944396</v>
      </c>
      <c r="S37" s="42">
        <v>-0.46838737297494326</v>
      </c>
      <c r="T37" s="42">
        <v>1.7441329558944396</v>
      </c>
      <c r="U37" s="42">
        <v>-0.46838737297494326</v>
      </c>
      <c r="V37" s="42">
        <v>0.17067392639755763</v>
      </c>
      <c r="W37" s="42">
        <v>-2.0844774418347201</v>
      </c>
      <c r="X37" s="42">
        <v>6.2838066215829436</v>
      </c>
      <c r="Y37" s="321">
        <v>19.964995664960128</v>
      </c>
      <c r="AA37" s="433">
        <v>49.819203107104251</v>
      </c>
      <c r="AB37" s="228">
        <v>73.410607641871763</v>
      </c>
      <c r="AC37" s="434">
        <v>1811.6869289600013</v>
      </c>
    </row>
    <row r="38" spans="1:29" s="58" customFormat="1">
      <c r="A38" s="31">
        <v>1986</v>
      </c>
      <c r="B38" s="74">
        <v>15501.914006973288</v>
      </c>
      <c r="C38" s="42">
        <v>3251.5264629626472</v>
      </c>
      <c r="D38" s="42">
        <v>12250.38754401064</v>
      </c>
      <c r="E38" s="42">
        <v>9172.4078842858326</v>
      </c>
      <c r="F38" s="42">
        <v>11756.956388389019</v>
      </c>
      <c r="G38" s="42">
        <v>8786.430587819279</v>
      </c>
      <c r="H38" s="42">
        <v>22112142.193618957</v>
      </c>
      <c r="I38" s="42">
        <v>15913293.688792698</v>
      </c>
      <c r="J38" s="228">
        <v>2065.8131475189684</v>
      </c>
      <c r="K38" s="228">
        <v>1185.7133154436788</v>
      </c>
      <c r="L38" s="42">
        <v>20.975000000000001</v>
      </c>
      <c r="M38" s="42">
        <v>13.326181183753796</v>
      </c>
      <c r="N38" s="321">
        <v>7.6488188162462052</v>
      </c>
      <c r="P38" s="320">
        <v>0.78740853669443389</v>
      </c>
      <c r="Q38" s="42">
        <v>-1.4559657822087901</v>
      </c>
      <c r="R38" s="42">
        <v>1.4001077005923568</v>
      </c>
      <c r="S38" s="42">
        <v>3.4220467761789664</v>
      </c>
      <c r="T38" s="42">
        <v>1.4001077005923568</v>
      </c>
      <c r="U38" s="42">
        <v>3.4220467761789664</v>
      </c>
      <c r="V38" s="42">
        <v>1.0267206304364507</v>
      </c>
      <c r="W38" s="42">
        <v>3.2179684771098671</v>
      </c>
      <c r="X38" s="42">
        <v>-4.8452986103091682</v>
      </c>
      <c r="Y38" s="321">
        <v>5.0640627801282978</v>
      </c>
      <c r="AA38" s="433">
        <v>50.099083831296568</v>
      </c>
      <c r="AB38" s="228">
        <v>74.874430309515645</v>
      </c>
      <c r="AC38" s="434">
        <v>1805.0157282109697</v>
      </c>
    </row>
    <row r="39" spans="1:29" s="58" customFormat="1" ht="13.5" thickBot="1">
      <c r="A39" s="31">
        <v>1987</v>
      </c>
      <c r="B39" s="844">
        <v>16048.859660589098</v>
      </c>
      <c r="C39" s="819">
        <v>3245.4806448626296</v>
      </c>
      <c r="D39" s="819">
        <v>12803.379015726468</v>
      </c>
      <c r="E39" s="819">
        <v>9636.7278112504446</v>
      </c>
      <c r="F39" s="819">
        <v>12287.674016117677</v>
      </c>
      <c r="G39" s="819">
        <v>9231.2118121480889</v>
      </c>
      <c r="H39" s="819">
        <v>22842241.34035584</v>
      </c>
      <c r="I39" s="819">
        <v>16532533.034661448</v>
      </c>
      <c r="J39" s="845">
        <v>1837.864678696754</v>
      </c>
      <c r="K39" s="845">
        <v>1407.6159661658755</v>
      </c>
      <c r="L39" s="819">
        <v>20.2225</v>
      </c>
      <c r="M39" s="819">
        <v>11.451683905056294</v>
      </c>
      <c r="N39" s="846">
        <v>8.7708160949437062</v>
      </c>
      <c r="P39" s="847">
        <v>3.5282459531756905</v>
      </c>
      <c r="Q39" s="819">
        <v>-0.18593784085364495</v>
      </c>
      <c r="R39" s="819">
        <v>4.5140732873074851</v>
      </c>
      <c r="S39" s="819">
        <v>5.0621378030962338</v>
      </c>
      <c r="T39" s="819">
        <v>4.5140732873074629</v>
      </c>
      <c r="U39" s="819">
        <v>5.0621378030962338</v>
      </c>
      <c r="V39" s="819">
        <v>3.3018019708084712</v>
      </c>
      <c r="W39" s="819">
        <v>3.8913336106205509</v>
      </c>
      <c r="X39" s="819">
        <v>-11.034321719560136</v>
      </c>
      <c r="Y39" s="846">
        <v>18.714696700455246</v>
      </c>
      <c r="AA39" s="848">
        <v>51.959375228117928</v>
      </c>
      <c r="AB39" s="845">
        <v>75.267066603383313</v>
      </c>
      <c r="AC39" s="849">
        <v>1784.0791335083165</v>
      </c>
    </row>
    <row r="40" spans="1:29" s="58" customFormat="1">
      <c r="A40" s="31">
        <v>1988</v>
      </c>
      <c r="B40" s="74">
        <v>16386.125895139605</v>
      </c>
      <c r="C40" s="42">
        <v>3152.2809690774811</v>
      </c>
      <c r="D40" s="42">
        <v>13233.844926062124</v>
      </c>
      <c r="E40" s="42">
        <v>10053.589277489144</v>
      </c>
      <c r="F40" s="42">
        <v>12700.801267506456</v>
      </c>
      <c r="G40" s="42">
        <v>9630.531640054769</v>
      </c>
      <c r="H40" s="42">
        <v>23380006.20557734</v>
      </c>
      <c r="I40" s="42">
        <v>17071116.910161883</v>
      </c>
      <c r="J40" s="228">
        <v>1773.3812490745361</v>
      </c>
      <c r="K40" s="228">
        <v>1378.8997200029451</v>
      </c>
      <c r="L40" s="42">
        <v>19.237499999999997</v>
      </c>
      <c r="M40" s="42">
        <v>10.822455902163854</v>
      </c>
      <c r="N40" s="321">
        <v>8.4150440978361427</v>
      </c>
      <c r="P40" s="320">
        <v>2.1014965653835649</v>
      </c>
      <c r="Q40" s="42">
        <v>-2.8716756001203381</v>
      </c>
      <c r="R40" s="42">
        <v>3.3621273712737265</v>
      </c>
      <c r="S40" s="42">
        <v>4.3257573981910324</v>
      </c>
      <c r="T40" s="42">
        <v>3.3621273712737043</v>
      </c>
      <c r="U40" s="42">
        <v>4.3257573981910324</v>
      </c>
      <c r="V40" s="42">
        <v>2.3542561222808844</v>
      </c>
      <c r="W40" s="42">
        <v>3.2577214536408938</v>
      </c>
      <c r="X40" s="42">
        <v>-3.5086059582985052</v>
      </c>
      <c r="Y40" s="321">
        <v>-2.0400625492440927</v>
      </c>
      <c r="AA40" s="433">
        <v>53.308966811303442</v>
      </c>
      <c r="AB40" s="228">
        <v>75.968770479470166</v>
      </c>
      <c r="AC40" s="434">
        <v>1766.6827997609246</v>
      </c>
    </row>
    <row r="41" spans="1:29" s="58" customFormat="1">
      <c r="A41" s="31">
        <v>1989</v>
      </c>
      <c r="B41" s="74">
        <v>16539.590829472927</v>
      </c>
      <c r="C41" s="42">
        <v>2851.4254590011315</v>
      </c>
      <c r="D41" s="42">
        <v>13688.165370471796</v>
      </c>
      <c r="E41" s="42">
        <v>10620.104261077715</v>
      </c>
      <c r="F41" s="42">
        <v>13136.822220483533</v>
      </c>
      <c r="G41" s="42">
        <v>10173.207526589236</v>
      </c>
      <c r="H41" s="42">
        <v>24202513.062619213</v>
      </c>
      <c r="I41" s="42">
        <v>18103855.050595205</v>
      </c>
      <c r="J41" s="228">
        <v>1691.1414326998135</v>
      </c>
      <c r="K41" s="228">
        <v>1160.2840263013179</v>
      </c>
      <c r="L41" s="42">
        <v>17.239999999999998</v>
      </c>
      <c r="M41" s="42">
        <v>10.224808159620631</v>
      </c>
      <c r="N41" s="321">
        <v>7.0151918403793676</v>
      </c>
      <c r="P41" s="320">
        <v>0.93655410263167038</v>
      </c>
      <c r="Q41" s="42">
        <v>-9.5440575579274984</v>
      </c>
      <c r="R41" s="42">
        <v>3.4330192544039351</v>
      </c>
      <c r="S41" s="42">
        <v>5.6349525323960314</v>
      </c>
      <c r="T41" s="42">
        <v>3.4330192544039351</v>
      </c>
      <c r="U41" s="42">
        <v>5.6349525323960314</v>
      </c>
      <c r="V41" s="42">
        <v>3.5179924667670281</v>
      </c>
      <c r="W41" s="42">
        <v>6.0496225634689926</v>
      </c>
      <c r="X41" s="42">
        <v>-4.6374583253116386</v>
      </c>
      <c r="Y41" s="321">
        <v>-15.854357683179476</v>
      </c>
      <c r="AA41" s="433">
        <v>54.736369748795155</v>
      </c>
      <c r="AB41" s="228">
        <v>77.586031244095551</v>
      </c>
      <c r="AC41" s="434">
        <v>1768.1341807010194</v>
      </c>
    </row>
    <row r="42" spans="1:29" s="58" customFormat="1">
      <c r="A42" s="31">
        <v>1990</v>
      </c>
      <c r="B42" s="74">
        <v>16929.337364571518</v>
      </c>
      <c r="C42" s="42">
        <v>2748.9011545723006</v>
      </c>
      <c r="D42" s="42">
        <v>14180.436209999218</v>
      </c>
      <c r="E42" s="42">
        <v>11139.0352988512</v>
      </c>
      <c r="F42" s="42">
        <v>13609.264971441986</v>
      </c>
      <c r="G42" s="42">
        <v>10670.301812057414</v>
      </c>
      <c r="H42" s="42">
        <v>25093126.113936041</v>
      </c>
      <c r="I42" s="42">
        <v>18974359.029205035</v>
      </c>
      <c r="J42" s="228">
        <v>1772.1517427359461</v>
      </c>
      <c r="K42" s="228">
        <v>976.74941183635451</v>
      </c>
      <c r="L42" s="42">
        <v>16.237500000000001</v>
      </c>
      <c r="M42" s="42">
        <v>10.467933295750701</v>
      </c>
      <c r="N42" s="321">
        <v>5.7695667042493</v>
      </c>
      <c r="P42" s="320">
        <v>2.3564460518822328</v>
      </c>
      <c r="Q42" s="42">
        <v>-3.5955456631416083</v>
      </c>
      <c r="R42" s="42">
        <v>3.5963244613434586</v>
      </c>
      <c r="S42" s="42">
        <v>4.8863083169093491</v>
      </c>
      <c r="T42" s="42">
        <v>3.5963244613434586</v>
      </c>
      <c r="U42" s="42">
        <v>4.8863083169093491</v>
      </c>
      <c r="V42" s="42">
        <v>3.6798370855643858</v>
      </c>
      <c r="W42" s="42">
        <v>4.8083901256225081</v>
      </c>
      <c r="X42" s="42">
        <v>4.790274099476366</v>
      </c>
      <c r="Y42" s="321">
        <v>-15.818076462710929</v>
      </c>
      <c r="AA42" s="433">
        <v>56.302426885524248</v>
      </c>
      <c r="AB42" s="228">
        <v>78.552134320075439</v>
      </c>
      <c r="AC42" s="434">
        <v>1769.5595355692817</v>
      </c>
    </row>
    <row r="43" spans="1:29" s="58" customFormat="1">
      <c r="A43" s="31">
        <v>1991</v>
      </c>
      <c r="B43" s="74">
        <v>17106.465524026604</v>
      </c>
      <c r="C43" s="42">
        <v>2790.4921886068387</v>
      </c>
      <c r="D43" s="42">
        <v>14315.973335419765</v>
      </c>
      <c r="E43" s="42">
        <v>11389.177275612257</v>
      </c>
      <c r="F43" s="42">
        <v>13739.342821375481</v>
      </c>
      <c r="G43" s="42">
        <v>10909.917749730257</v>
      </c>
      <c r="H43" s="42">
        <v>25225895.511845361</v>
      </c>
      <c r="I43" s="42">
        <v>19320678.279052757</v>
      </c>
      <c r="J43" s="228">
        <v>1897.0172323906988</v>
      </c>
      <c r="K43" s="228">
        <v>893.47495621613984</v>
      </c>
      <c r="L43" s="42">
        <v>16.3125</v>
      </c>
      <c r="M43" s="42">
        <v>11.089475086050211</v>
      </c>
      <c r="N43" s="321">
        <v>5.2230249139497893</v>
      </c>
      <c r="P43" s="320">
        <v>1.0462793412444382</v>
      </c>
      <c r="Q43" s="42">
        <v>1.513005804714318</v>
      </c>
      <c r="R43" s="42">
        <v>0.95580363970027005</v>
      </c>
      <c r="S43" s="42">
        <v>2.2456341150732806</v>
      </c>
      <c r="T43" s="42">
        <v>0.95580363970027005</v>
      </c>
      <c r="U43" s="42">
        <v>2.2456341150732806</v>
      </c>
      <c r="V43" s="42">
        <v>0.52910664580601008</v>
      </c>
      <c r="W43" s="42">
        <v>1.8251960412189572</v>
      </c>
      <c r="X43" s="42">
        <v>7.0459818221874526</v>
      </c>
      <c r="Y43" s="321">
        <v>-8.5256724612357893</v>
      </c>
      <c r="AA43" s="433">
        <v>56.326765788161062</v>
      </c>
      <c r="AB43" s="228">
        <v>79.555731271402991</v>
      </c>
      <c r="AC43" s="434">
        <v>1762.0803644159414</v>
      </c>
    </row>
    <row r="44" spans="1:29" s="58" customFormat="1">
      <c r="A44" s="31">
        <v>1992</v>
      </c>
      <c r="B44" s="74">
        <v>17261.633791273547</v>
      </c>
      <c r="C44" s="42">
        <v>3167.9413415434774</v>
      </c>
      <c r="D44" s="42">
        <v>14093.69244973007</v>
      </c>
      <c r="E44" s="42">
        <v>11150.630121090955</v>
      </c>
      <c r="F44" s="42">
        <v>13526.015147484548</v>
      </c>
      <c r="G44" s="42">
        <v>10681.408721177999</v>
      </c>
      <c r="H44" s="42">
        <v>24710803.619369719</v>
      </c>
      <c r="I44" s="42">
        <v>18824296.92891328</v>
      </c>
      <c r="J44" s="228">
        <v>2247.5587676523523</v>
      </c>
      <c r="K44" s="228">
        <v>920.38257389112505</v>
      </c>
      <c r="L44" s="42">
        <v>18.352499999999999</v>
      </c>
      <c r="M44" s="42">
        <v>13.02054483851108</v>
      </c>
      <c r="N44" s="321">
        <v>5.3319551614889189</v>
      </c>
      <c r="P44" s="320">
        <v>0.90707380217733835</v>
      </c>
      <c r="Q44" s="42">
        <v>13.526257284564602</v>
      </c>
      <c r="R44" s="42">
        <v>-1.5526774217980766</v>
      </c>
      <c r="S44" s="42">
        <v>-2.0945073445481022</v>
      </c>
      <c r="T44" s="42">
        <v>-1.5526774217980877</v>
      </c>
      <c r="U44" s="42">
        <v>-2.0945073445481133</v>
      </c>
      <c r="V44" s="42">
        <v>-2.0419171729057939</v>
      </c>
      <c r="W44" s="42">
        <v>-2.5691714492117379</v>
      </c>
      <c r="X44" s="42">
        <v>18.478563572134064</v>
      </c>
      <c r="Y44" s="321">
        <v>3.0115693213091044</v>
      </c>
      <c r="AA44" s="433">
        <v>54.817036271864161</v>
      </c>
      <c r="AB44" s="228">
        <v>79.117876034711671</v>
      </c>
      <c r="AC44" s="434">
        <v>1753.3236025625772</v>
      </c>
    </row>
    <row r="45" spans="1:29" s="58" customFormat="1">
      <c r="A45" s="31">
        <v>1993</v>
      </c>
      <c r="B45" s="74">
        <v>17682.899424049741</v>
      </c>
      <c r="C45" s="42">
        <v>4003.4084296048622</v>
      </c>
      <c r="D45" s="42">
        <v>13679.490994444879</v>
      </c>
      <c r="E45" s="42">
        <v>10848.788287589879</v>
      </c>
      <c r="F45" s="42">
        <v>13128.497238087786</v>
      </c>
      <c r="G45" s="42">
        <v>10392.268470110348</v>
      </c>
      <c r="H45" s="42">
        <v>23969287.895954493</v>
      </c>
      <c r="I45" s="42">
        <v>18248822.129865251</v>
      </c>
      <c r="J45" s="228">
        <v>2849.7800217082654</v>
      </c>
      <c r="K45" s="228">
        <v>1153.6284078965969</v>
      </c>
      <c r="L45" s="42">
        <v>22.64</v>
      </c>
      <c r="M45" s="42">
        <v>16.116022340953904</v>
      </c>
      <c r="N45" s="321">
        <v>6.5239776590460963</v>
      </c>
      <c r="P45" s="320">
        <v>2.4404736994777521</v>
      </c>
      <c r="Q45" s="42">
        <v>26.372555485965222</v>
      </c>
      <c r="R45" s="42">
        <v>-2.938913679027555</v>
      </c>
      <c r="S45" s="42">
        <v>-2.7069486676825072</v>
      </c>
      <c r="T45" s="42">
        <v>-2.938913679027555</v>
      </c>
      <c r="U45" s="42">
        <v>-2.7069486676825072</v>
      </c>
      <c r="V45" s="42">
        <v>-3.0007754293914779</v>
      </c>
      <c r="W45" s="42">
        <v>-3.0570852192844722</v>
      </c>
      <c r="X45" s="42">
        <v>26.794460848957137</v>
      </c>
      <c r="Y45" s="321">
        <v>25.342269684591301</v>
      </c>
      <c r="AA45" s="433">
        <v>52.60940936393061</v>
      </c>
      <c r="AB45" s="228">
        <v>79.306958804209003</v>
      </c>
      <c r="AC45" s="434">
        <v>1752.2061241670622</v>
      </c>
    </row>
    <row r="46" spans="1:29" s="58" customFormat="1">
      <c r="A46" s="31">
        <v>1994</v>
      </c>
      <c r="B46" s="74">
        <v>17937.17956476516</v>
      </c>
      <c r="C46" s="42">
        <v>4325.9992815322366</v>
      </c>
      <c r="D46" s="42">
        <v>13611.180283232923</v>
      </c>
      <c r="E46" s="42">
        <v>10813.250910335575</v>
      </c>
      <c r="F46" s="42">
        <v>13062.938001721304</v>
      </c>
      <c r="G46" s="42">
        <v>10358.226514883625</v>
      </c>
      <c r="H46" s="42">
        <v>23819173.049614757</v>
      </c>
      <c r="I46" s="42">
        <v>18152787.229274251</v>
      </c>
      <c r="J46" s="228">
        <v>2871.947042065925</v>
      </c>
      <c r="K46" s="228">
        <v>1454.0522394663117</v>
      </c>
      <c r="L46" s="42">
        <v>24.1175</v>
      </c>
      <c r="M46" s="42">
        <v>16.011140612693787</v>
      </c>
      <c r="N46" s="321">
        <v>8.1063593873062132</v>
      </c>
      <c r="P46" s="320">
        <v>1.4380002657798485</v>
      </c>
      <c r="Q46" s="42">
        <v>8.0579050976123945</v>
      </c>
      <c r="R46" s="42">
        <v>-0.49936588459099651</v>
      </c>
      <c r="S46" s="42">
        <v>-0.32757001346368497</v>
      </c>
      <c r="T46" s="42">
        <v>-0.49936588459099651</v>
      </c>
      <c r="U46" s="42">
        <v>-0.32757001346368497</v>
      </c>
      <c r="V46" s="42">
        <v>-0.6262799587178125</v>
      </c>
      <c r="W46" s="42">
        <v>-0.52625259815445302</v>
      </c>
      <c r="X46" s="42">
        <v>0.77785022664211834</v>
      </c>
      <c r="Y46" s="321">
        <v>26.041646470675573</v>
      </c>
      <c r="AA46" s="433">
        <v>51.806193368110719</v>
      </c>
      <c r="AB46" s="228">
        <v>79.443888665966696</v>
      </c>
      <c r="AC46" s="434">
        <v>1749.9711673760326</v>
      </c>
    </row>
    <row r="47" spans="1:29" s="58" customFormat="1" ht="13.5" thickBot="1">
      <c r="A47" s="31">
        <v>1995</v>
      </c>
      <c r="B47" s="844">
        <v>17974.578469520104</v>
      </c>
      <c r="C47" s="819">
        <v>4116.178469520104</v>
      </c>
      <c r="D47" s="819">
        <v>13858.4</v>
      </c>
      <c r="E47" s="819">
        <v>11071.7</v>
      </c>
      <c r="F47" s="819">
        <v>13300.2</v>
      </c>
      <c r="G47" s="819">
        <v>10605.8</v>
      </c>
      <c r="H47" s="819">
        <v>24096935.800000001</v>
      </c>
      <c r="I47" s="819">
        <v>18500037.399999999</v>
      </c>
      <c r="J47" s="845">
        <v>2561.2548245443472</v>
      </c>
      <c r="K47" s="845">
        <v>1554.9236449757568</v>
      </c>
      <c r="L47" s="819">
        <v>22.900000000000002</v>
      </c>
      <c r="M47" s="819">
        <v>14.249317884630923</v>
      </c>
      <c r="N47" s="846">
        <v>8.6506821153690794</v>
      </c>
      <c r="P47" s="847">
        <v>0.2084993608939989</v>
      </c>
      <c r="Q47" s="819">
        <v>-4.8502276204219763</v>
      </c>
      <c r="R47" s="819">
        <v>1.8162988926949675</v>
      </c>
      <c r="S47" s="819">
        <v>2.3901146085252956</v>
      </c>
      <c r="T47" s="819">
        <v>1.8162988926949897</v>
      </c>
      <c r="U47" s="819">
        <v>2.3901146085252956</v>
      </c>
      <c r="V47" s="819">
        <v>1.1661309559600097</v>
      </c>
      <c r="W47" s="819">
        <v>1.9129303194043601</v>
      </c>
      <c r="X47" s="819">
        <v>-10.818173628232453</v>
      </c>
      <c r="Y47" s="846">
        <v>6.9372614526193699</v>
      </c>
      <c r="AA47" s="848">
        <v>52.258904968842025</v>
      </c>
      <c r="AB47" s="845">
        <v>79.891618080009238</v>
      </c>
      <c r="AC47" s="849">
        <v>1738.7963834208856</v>
      </c>
    </row>
    <row r="48" spans="1:29" s="58" customFormat="1">
      <c r="A48" s="31">
        <v>1996</v>
      </c>
      <c r="B48" s="74">
        <v>18042.607802874743</v>
      </c>
      <c r="C48" s="42">
        <v>3983.8078028747441</v>
      </c>
      <c r="D48" s="42">
        <v>14058.8</v>
      </c>
      <c r="E48" s="42">
        <v>11269.6</v>
      </c>
      <c r="F48" s="42">
        <v>13466.9</v>
      </c>
      <c r="G48" s="42">
        <v>10828.7</v>
      </c>
      <c r="H48" s="42">
        <v>24467081.699999999</v>
      </c>
      <c r="I48" s="42">
        <v>18962976.600000001</v>
      </c>
      <c r="J48" s="228">
        <v>2510.9134351441708</v>
      </c>
      <c r="K48" s="228">
        <v>1472.8943677305733</v>
      </c>
      <c r="L48" s="42">
        <v>22.08</v>
      </c>
      <c r="M48" s="42">
        <v>13.916577152134876</v>
      </c>
      <c r="N48" s="321">
        <v>8.1634228478651227</v>
      </c>
      <c r="P48" s="320">
        <v>0.37847526421828093</v>
      </c>
      <c r="Q48" s="42">
        <v>-3.2158631513563352</v>
      </c>
      <c r="R48" s="42">
        <v>1.4460543785718372</v>
      </c>
      <c r="S48" s="42">
        <v>1.7874400498568477</v>
      </c>
      <c r="T48" s="42">
        <v>1.2533646110584717</v>
      </c>
      <c r="U48" s="42">
        <v>2.101680212713819</v>
      </c>
      <c r="V48" s="42">
        <v>1.5360704077569842</v>
      </c>
      <c r="W48" s="42">
        <v>2.502368995210813</v>
      </c>
      <c r="X48" s="42">
        <v>-1.9654971039100855</v>
      </c>
      <c r="Y48" s="321">
        <v>-5.2754537182732486</v>
      </c>
      <c r="AA48" s="433">
        <v>52.586182728756</v>
      </c>
      <c r="AB48" s="228">
        <v>80.160468887814048</v>
      </c>
      <c r="AC48" s="434">
        <v>1740.3392679318292</v>
      </c>
    </row>
    <row r="49" spans="1:29" s="58" customFormat="1">
      <c r="A49" s="31">
        <v>1997</v>
      </c>
      <c r="B49" s="74">
        <v>18370.701599697695</v>
      </c>
      <c r="C49" s="42">
        <v>3786.2015996976952</v>
      </c>
      <c r="D49" s="42">
        <v>14584.5</v>
      </c>
      <c r="E49" s="42">
        <v>11879.9</v>
      </c>
      <c r="F49" s="42">
        <v>13944.9</v>
      </c>
      <c r="G49" s="42">
        <v>11419.9</v>
      </c>
      <c r="H49" s="42">
        <v>25415486.100000001</v>
      </c>
      <c r="I49" s="42">
        <v>20080509.600000001</v>
      </c>
      <c r="J49" s="228">
        <v>2382.3369122789377</v>
      </c>
      <c r="K49" s="228">
        <v>1403.8646874187575</v>
      </c>
      <c r="L49" s="42">
        <v>20.61</v>
      </c>
      <c r="M49" s="42">
        <v>12.968132432776226</v>
      </c>
      <c r="N49" s="321">
        <v>7.6418675672237732</v>
      </c>
      <c r="P49" s="320">
        <v>1.8184388886992142</v>
      </c>
      <c r="Q49" s="42">
        <v>-4.9602343525321331</v>
      </c>
      <c r="R49" s="42">
        <v>3.7392949611631199</v>
      </c>
      <c r="S49" s="42">
        <v>5.4154539646482425</v>
      </c>
      <c r="T49" s="42">
        <v>3.5494434502372441</v>
      </c>
      <c r="U49" s="42">
        <v>5.4595657835197153</v>
      </c>
      <c r="V49" s="42">
        <v>3.8762465079764885</v>
      </c>
      <c r="W49" s="42">
        <v>5.8932361916219422</v>
      </c>
      <c r="X49" s="42">
        <v>-5.1207071126229575</v>
      </c>
      <c r="Y49" s="321">
        <v>-4.6866687675760748</v>
      </c>
      <c r="AA49" s="433">
        <v>54.163029213869372</v>
      </c>
      <c r="AB49" s="228">
        <v>81.455654976173335</v>
      </c>
      <c r="AC49" s="434">
        <v>1742.6367787719842</v>
      </c>
    </row>
    <row r="50" spans="1:29" s="58" customFormat="1">
      <c r="A50" s="31">
        <v>1998</v>
      </c>
      <c r="B50" s="74">
        <v>18702.991584249648</v>
      </c>
      <c r="C50" s="42">
        <v>3479.6915842496492</v>
      </c>
      <c r="D50" s="42">
        <v>15223.3</v>
      </c>
      <c r="E50" s="42">
        <v>12463.7</v>
      </c>
      <c r="F50" s="42">
        <v>14534.5</v>
      </c>
      <c r="G50" s="42">
        <v>11959.7</v>
      </c>
      <c r="H50" s="42">
        <v>26657610.199999999</v>
      </c>
      <c r="I50" s="42">
        <v>21177247.800000001</v>
      </c>
      <c r="J50" s="228">
        <v>2222.122299855856</v>
      </c>
      <c r="K50" s="228">
        <v>1257.5692843937932</v>
      </c>
      <c r="L50" s="42">
        <v>18.605</v>
      </c>
      <c r="M50" s="42">
        <v>11.881106238251062</v>
      </c>
      <c r="N50" s="321">
        <v>6.723893761748938</v>
      </c>
      <c r="P50" s="320">
        <v>1.8088039955829416</v>
      </c>
      <c r="Q50" s="42">
        <v>-8.095448891905777</v>
      </c>
      <c r="R50" s="42">
        <v>4.379992457746229</v>
      </c>
      <c r="S50" s="42">
        <v>4.9141827793163229</v>
      </c>
      <c r="T50" s="42">
        <v>4.2280690431627299</v>
      </c>
      <c r="U50" s="42">
        <v>4.7268364871846602</v>
      </c>
      <c r="V50" s="42">
        <v>4.8872726459479265</v>
      </c>
      <c r="W50" s="42">
        <v>5.4617050156934299</v>
      </c>
      <c r="X50" s="42">
        <v>-6.7251030531118587</v>
      </c>
      <c r="Y50" s="321">
        <v>-10.420904830504229</v>
      </c>
      <c r="AA50" s="433">
        <v>56.197799657518757</v>
      </c>
      <c r="AB50" s="228">
        <v>81.872524354115072</v>
      </c>
      <c r="AC50" s="434">
        <v>1751.1058837439978</v>
      </c>
    </row>
    <row r="51" spans="1:29" s="58" customFormat="1">
      <c r="A51" s="31">
        <v>1999</v>
      </c>
      <c r="B51" s="74">
        <v>18866.998577524893</v>
      </c>
      <c r="C51" s="42">
        <v>2950.7985775248926</v>
      </c>
      <c r="D51" s="42">
        <v>15916.2</v>
      </c>
      <c r="E51" s="42">
        <v>13136</v>
      </c>
      <c r="F51" s="42">
        <v>15205.7</v>
      </c>
      <c r="G51" s="42">
        <v>12613.4</v>
      </c>
      <c r="H51" s="42">
        <v>27953203.699999999</v>
      </c>
      <c r="I51" s="42">
        <v>22429659.199999999</v>
      </c>
      <c r="J51" s="228">
        <v>1929.5560101009332</v>
      </c>
      <c r="K51" s="228">
        <v>1021.2425674239594</v>
      </c>
      <c r="L51" s="42">
        <v>15.639999999999999</v>
      </c>
      <c r="M51" s="42">
        <v>10.227148754860753</v>
      </c>
      <c r="N51" s="321">
        <v>5.4128512451392456</v>
      </c>
      <c r="P51" s="320">
        <v>0.87690245988967241</v>
      </c>
      <c r="Q51" s="42">
        <v>-15.199421957932103</v>
      </c>
      <c r="R51" s="42">
        <v>4.5515755453811035</v>
      </c>
      <c r="S51" s="42">
        <v>5.3940643629098783</v>
      </c>
      <c r="T51" s="42">
        <v>4.6179779146169553</v>
      </c>
      <c r="U51" s="42">
        <v>5.465856166960692</v>
      </c>
      <c r="V51" s="42">
        <v>4.8601262089127628</v>
      </c>
      <c r="W51" s="42">
        <v>5.9139478927001887</v>
      </c>
      <c r="X51" s="42">
        <v>-13.166075052390269</v>
      </c>
      <c r="Y51" s="321">
        <v>-18.792341694617186</v>
      </c>
      <c r="AA51" s="433">
        <v>58.444341057147753</v>
      </c>
      <c r="AB51" s="228">
        <v>82.532262726027568</v>
      </c>
      <c r="AC51" s="434">
        <v>1756.2737148314295</v>
      </c>
    </row>
    <row r="52" spans="1:29" s="58" customFormat="1">
      <c r="A52" s="31">
        <v>2000</v>
      </c>
      <c r="B52" s="74">
        <v>19397.405010014223</v>
      </c>
      <c r="C52" s="42">
        <v>2690.9050100142231</v>
      </c>
      <c r="D52" s="42">
        <v>16706.5</v>
      </c>
      <c r="E52" s="42">
        <v>13871.4</v>
      </c>
      <c r="F52" s="42">
        <v>15941.5</v>
      </c>
      <c r="G52" s="42">
        <v>13301.3</v>
      </c>
      <c r="H52" s="42">
        <v>29283499.5</v>
      </c>
      <c r="I52" s="42">
        <v>23649828.300000001</v>
      </c>
      <c r="J52" s="228">
        <v>1867.209754519193</v>
      </c>
      <c r="K52" s="228">
        <v>823.6952554950301</v>
      </c>
      <c r="L52" s="42">
        <v>13.8725</v>
      </c>
      <c r="M52" s="42">
        <v>9.6260801563673901</v>
      </c>
      <c r="N52" s="321">
        <v>4.2464198436326104</v>
      </c>
      <c r="P52" s="320">
        <v>2.8112920574508982</v>
      </c>
      <c r="Q52" s="42">
        <v>-8.8075671952053796</v>
      </c>
      <c r="R52" s="42">
        <v>4.9653811839509343</v>
      </c>
      <c r="S52" s="42">
        <v>5.5983556638246057</v>
      </c>
      <c r="T52" s="42">
        <v>4.8389748581124215</v>
      </c>
      <c r="U52" s="42">
        <v>5.4537238175273783</v>
      </c>
      <c r="V52" s="42">
        <v>4.7590101452306799</v>
      </c>
      <c r="W52" s="42">
        <v>5.4399805593122963</v>
      </c>
      <c r="X52" s="42">
        <v>-3.2311192448090109</v>
      </c>
      <c r="Y52" s="321">
        <v>-19.343818817426882</v>
      </c>
      <c r="AA52" s="433">
        <v>61.050473775648669</v>
      </c>
      <c r="AB52" s="228">
        <v>83.029958399425368</v>
      </c>
      <c r="AC52" s="434">
        <v>1752.820728458983</v>
      </c>
    </row>
    <row r="53" spans="1:29" s="58" customFormat="1">
      <c r="A53" s="31">
        <v>2001</v>
      </c>
      <c r="B53" s="74">
        <v>19279.242013471587</v>
      </c>
      <c r="C53" s="42">
        <v>2034.4420134715874</v>
      </c>
      <c r="D53" s="42">
        <v>17244.8</v>
      </c>
      <c r="E53" s="42">
        <v>14370.9</v>
      </c>
      <c r="F53" s="42">
        <v>16459.400000000001</v>
      </c>
      <c r="G53" s="42">
        <v>13779.7</v>
      </c>
      <c r="H53" s="42">
        <v>30386540.800000001</v>
      </c>
      <c r="I53" s="42">
        <v>24634339.5</v>
      </c>
      <c r="J53" s="228">
        <v>1499.632681029032</v>
      </c>
      <c r="K53" s="228">
        <v>534.80933244255539</v>
      </c>
      <c r="L53" s="42">
        <v>10.5525</v>
      </c>
      <c r="M53" s="42">
        <v>7.7784836145588452</v>
      </c>
      <c r="N53" s="321">
        <v>2.774016385441155</v>
      </c>
      <c r="P53" s="320">
        <v>-0.60916909494663773</v>
      </c>
      <c r="Q53" s="42">
        <v>-24.395621328125806</v>
      </c>
      <c r="R53" s="42">
        <v>3.2220991829527312</v>
      </c>
      <c r="S53" s="42">
        <v>3.6009342964661073</v>
      </c>
      <c r="T53" s="42">
        <v>3.2487532540852682</v>
      </c>
      <c r="U53" s="42">
        <v>3.5966409298339386</v>
      </c>
      <c r="V53" s="42">
        <v>3.7667673564766524</v>
      </c>
      <c r="W53" s="42">
        <v>4.1628682775679993</v>
      </c>
      <c r="X53" s="42">
        <v>-19.685901522339254</v>
      </c>
      <c r="Y53" s="321">
        <v>-35.07194209572787</v>
      </c>
      <c r="AA53" s="433">
        <v>62.616855363934782</v>
      </c>
      <c r="AB53" s="228">
        <v>83.334686398218594</v>
      </c>
      <c r="AC53" s="434">
        <v>1762.0697717572834</v>
      </c>
    </row>
    <row r="54" spans="1:29" s="58" customFormat="1">
      <c r="A54" s="31">
        <v>2002</v>
      </c>
      <c r="B54" s="74">
        <v>19957.651044607566</v>
      </c>
      <c r="C54" s="42">
        <v>2285.1510446075663</v>
      </c>
      <c r="D54" s="42">
        <v>17672.5</v>
      </c>
      <c r="E54" s="42">
        <v>14783</v>
      </c>
      <c r="F54" s="42">
        <v>16830.2</v>
      </c>
      <c r="G54" s="42">
        <v>14161.1</v>
      </c>
      <c r="H54" s="42">
        <v>31168058.699999999</v>
      </c>
      <c r="I54" s="42">
        <v>25403635</v>
      </c>
      <c r="J54" s="228">
        <v>1759.4840894257807</v>
      </c>
      <c r="K54" s="228">
        <v>525.66695518178562</v>
      </c>
      <c r="L54" s="42">
        <v>11.450000000000001</v>
      </c>
      <c r="M54" s="42">
        <v>8.8160880531137575</v>
      </c>
      <c r="N54" s="321">
        <v>2.6339119468862435</v>
      </c>
      <c r="P54" s="320">
        <v>3.518857383822116</v>
      </c>
      <c r="Q54" s="42">
        <v>12.323233076973628</v>
      </c>
      <c r="R54" s="42">
        <v>2.480167934681754</v>
      </c>
      <c r="S54" s="42">
        <v>2.8676004982290726</v>
      </c>
      <c r="T54" s="42">
        <v>2.252816020025028</v>
      </c>
      <c r="U54" s="42">
        <v>2.7678396481781053</v>
      </c>
      <c r="V54" s="42">
        <v>2.5719212500818767</v>
      </c>
      <c r="W54" s="42">
        <v>3.1228582361625623</v>
      </c>
      <c r="X54" s="42">
        <v>17.327670414493856</v>
      </c>
      <c r="Y54" s="321">
        <v>-1.7094647954281506</v>
      </c>
      <c r="AA54" s="433">
        <v>63.240357929869425</v>
      </c>
      <c r="AB54" s="228">
        <v>83.649738293959544</v>
      </c>
      <c r="AC54" s="434">
        <v>1763.6474013297495</v>
      </c>
    </row>
    <row r="55" spans="1:29" s="58" customFormat="1">
      <c r="A55" s="31">
        <v>2003</v>
      </c>
      <c r="B55" s="74">
        <v>20605.208156809582</v>
      </c>
      <c r="C55" s="42">
        <v>2366.5081568095811</v>
      </c>
      <c r="D55" s="42">
        <v>18238.7</v>
      </c>
      <c r="E55" s="42">
        <v>15356.1</v>
      </c>
      <c r="F55" s="42">
        <v>17272.599999999999</v>
      </c>
      <c r="G55" s="42">
        <v>14605.3</v>
      </c>
      <c r="H55" s="42">
        <v>32002228.100000001</v>
      </c>
      <c r="I55" s="42">
        <v>26225064.5</v>
      </c>
      <c r="J55" s="228">
        <v>1843.1073091337003</v>
      </c>
      <c r="K55" s="228">
        <v>523.40084767588087</v>
      </c>
      <c r="L55" s="42">
        <v>11.484999999999999</v>
      </c>
      <c r="M55" s="42">
        <v>8.9448613918738431</v>
      </c>
      <c r="N55" s="321">
        <v>2.5401386081261563</v>
      </c>
      <c r="P55" s="320">
        <v>3.2446559505156847</v>
      </c>
      <c r="Q55" s="42">
        <v>3.5602509687050699</v>
      </c>
      <c r="R55" s="42">
        <v>3.2038477861083603</v>
      </c>
      <c r="S55" s="42">
        <v>3.8767503213150256</v>
      </c>
      <c r="T55" s="42">
        <v>2.6286080973487946</v>
      </c>
      <c r="U55" s="42">
        <v>3.1367619747053377</v>
      </c>
      <c r="V55" s="42">
        <v>2.6763598208957573</v>
      </c>
      <c r="W55" s="42">
        <v>3.233511660831212</v>
      </c>
      <c r="X55" s="42">
        <v>4.7527124689834777</v>
      </c>
      <c r="Y55" s="321">
        <v>-0.43109186977924319</v>
      </c>
      <c r="AA55" s="433">
        <v>63.961781233924029</v>
      </c>
      <c r="AB55" s="228">
        <v>84.195145487342842</v>
      </c>
      <c r="AC55" s="434">
        <v>1754.6331756101038</v>
      </c>
    </row>
    <row r="56" spans="1:29" s="58" customFormat="1">
      <c r="A56" s="31">
        <v>2004</v>
      </c>
      <c r="B56" s="74">
        <v>21235.356882125008</v>
      </c>
      <c r="C56" s="42">
        <v>2328.4568821250068</v>
      </c>
      <c r="D56" s="42">
        <v>18906.900000000001</v>
      </c>
      <c r="E56" s="42">
        <v>15954.9</v>
      </c>
      <c r="F56" s="42">
        <v>17720.2</v>
      </c>
      <c r="G56" s="42">
        <v>15008.1</v>
      </c>
      <c r="H56" s="42">
        <v>32896137.899999999</v>
      </c>
      <c r="I56" s="42">
        <v>26992737.100000001</v>
      </c>
      <c r="J56" s="228">
        <v>1837.359142437439</v>
      </c>
      <c r="K56" s="228">
        <v>491.09773968756781</v>
      </c>
      <c r="L56" s="42">
        <v>10.965</v>
      </c>
      <c r="M56" s="42">
        <v>8.6523581997533903</v>
      </c>
      <c r="N56" s="321">
        <v>2.3126418002466096</v>
      </c>
      <c r="P56" s="320">
        <v>3.0582012106836087</v>
      </c>
      <c r="Q56" s="42">
        <v>-1.6079080300265391</v>
      </c>
      <c r="R56" s="42">
        <v>3.6636383075548284</v>
      </c>
      <c r="S56" s="42">
        <v>3.8994275890362751</v>
      </c>
      <c r="T56" s="42">
        <v>2.5913875154869759</v>
      </c>
      <c r="U56" s="42">
        <v>2.7579029530375943</v>
      </c>
      <c r="V56" s="42">
        <v>2.7932736345942066</v>
      </c>
      <c r="W56" s="42">
        <v>2.9272477099150818</v>
      </c>
      <c r="X56" s="42">
        <v>-0.31187368569239871</v>
      </c>
      <c r="Y56" s="321">
        <v>-6.1717721955844018</v>
      </c>
      <c r="AA56" s="433">
        <v>64.956878876063811</v>
      </c>
      <c r="AB56" s="228">
        <v>84.386652491947373</v>
      </c>
      <c r="AC56" s="434">
        <v>1739.9011948018974</v>
      </c>
    </row>
    <row r="57" spans="1:29" s="58" customFormat="1">
      <c r="A57" s="31">
        <v>2005</v>
      </c>
      <c r="B57" s="74">
        <v>21689.534659731969</v>
      </c>
      <c r="C57" s="42">
        <v>1985.134659731968</v>
      </c>
      <c r="D57" s="42">
        <v>19704.400000000001</v>
      </c>
      <c r="E57" s="42">
        <v>16704</v>
      </c>
      <c r="F57" s="42">
        <v>18325</v>
      </c>
      <c r="G57" s="42">
        <v>15584.5</v>
      </c>
      <c r="H57" s="42">
        <v>33964851.600000001</v>
      </c>
      <c r="I57" s="42">
        <v>27985760.300000001</v>
      </c>
      <c r="J57" s="228">
        <v>1637.8256292472315</v>
      </c>
      <c r="K57" s="228">
        <v>347.30903048473647</v>
      </c>
      <c r="L57" s="42">
        <v>9.1524999999999999</v>
      </c>
      <c r="M57" s="42">
        <v>7.5512253026246849</v>
      </c>
      <c r="N57" s="321">
        <v>1.6012746973753149</v>
      </c>
      <c r="P57" s="320">
        <v>2.138780996844325</v>
      </c>
      <c r="Q57" s="42">
        <v>-14.744624434690612</v>
      </c>
      <c r="R57" s="42">
        <v>4.218036801379399</v>
      </c>
      <c r="S57" s="42">
        <v>4.6951093394505872</v>
      </c>
      <c r="T57" s="42">
        <v>3.4130540287355737</v>
      </c>
      <c r="U57" s="42">
        <v>3.8405927465835044</v>
      </c>
      <c r="V57" s="42">
        <v>3.24875127666584</v>
      </c>
      <c r="W57" s="42">
        <v>3.6788533016164582</v>
      </c>
      <c r="X57" s="42">
        <v>-10.859799185776309</v>
      </c>
      <c r="Y57" s="321">
        <v>-29.279041132282234</v>
      </c>
      <c r="AA57" s="433">
        <v>66.471227548094234</v>
      </c>
      <c r="AB57" s="228">
        <v>84.772944114004986</v>
      </c>
      <c r="AC57" s="434">
        <v>1723.7191490225532</v>
      </c>
    </row>
    <row r="58" spans="1:29" s="58" customFormat="1">
      <c r="A58" s="31">
        <v>2006</v>
      </c>
      <c r="B58" s="74">
        <v>22406.182582812198</v>
      </c>
      <c r="C58" s="42">
        <v>1893.882582812199</v>
      </c>
      <c r="D58" s="42">
        <v>20512.3</v>
      </c>
      <c r="E58" s="42">
        <v>17492.7</v>
      </c>
      <c r="F58" s="42">
        <v>18966.5</v>
      </c>
      <c r="G58" s="42">
        <v>16205.5</v>
      </c>
      <c r="H58" s="42">
        <v>35152762.100000001</v>
      </c>
      <c r="I58" s="42">
        <v>29088766.899999999</v>
      </c>
      <c r="J58" s="228">
        <v>1611.2728625410266</v>
      </c>
      <c r="K58" s="228">
        <v>282.60972027117236</v>
      </c>
      <c r="L58" s="42">
        <v>8.4524999999999988</v>
      </c>
      <c r="M58" s="42">
        <v>7.1911975928333076</v>
      </c>
      <c r="N58" s="321">
        <v>1.2613024071666912</v>
      </c>
      <c r="P58" s="320">
        <v>3.304118480746987</v>
      </c>
      <c r="Q58" s="42">
        <v>-4.5967701219870811</v>
      </c>
      <c r="R58" s="42">
        <v>4.100099470169094</v>
      </c>
      <c r="S58" s="42">
        <v>4.7216235632183912</v>
      </c>
      <c r="T58" s="42">
        <v>3.5006821282401068</v>
      </c>
      <c r="U58" s="42">
        <v>3.9847284160544172</v>
      </c>
      <c r="V58" s="42">
        <v>3.4974700139717374</v>
      </c>
      <c r="W58" s="42">
        <v>3.9413136830161344</v>
      </c>
      <c r="X58" s="42">
        <v>-1.621220612990959</v>
      </c>
      <c r="Y58" s="321">
        <v>-18.628744010273447</v>
      </c>
      <c r="AA58" s="433">
        <v>68.059368189227229</v>
      </c>
      <c r="AB58" s="228">
        <v>85.279076456565093</v>
      </c>
      <c r="AC58" s="434">
        <v>1713.7406385437032</v>
      </c>
    </row>
    <row r="59" spans="1:29" s="58" customFormat="1">
      <c r="A59" s="31">
        <v>2007</v>
      </c>
      <c r="B59" s="74">
        <v>23072.438499468764</v>
      </c>
      <c r="C59" s="42">
        <v>1899.4384994687643</v>
      </c>
      <c r="D59" s="42">
        <v>21173</v>
      </c>
      <c r="E59" s="42">
        <v>18134.8</v>
      </c>
      <c r="F59" s="42">
        <v>19545.3</v>
      </c>
      <c r="G59" s="42">
        <v>16761.8</v>
      </c>
      <c r="H59" s="42">
        <v>36021789.700000003</v>
      </c>
      <c r="I59" s="42">
        <v>29884669.100000001</v>
      </c>
      <c r="J59" s="228">
        <v>1628.0901424017982</v>
      </c>
      <c r="K59" s="228">
        <v>271.34835706696617</v>
      </c>
      <c r="L59" s="42">
        <v>8.2324999999999999</v>
      </c>
      <c r="M59" s="42">
        <v>7.0564285714285662</v>
      </c>
      <c r="N59" s="321">
        <v>1.1760714285714338</v>
      </c>
      <c r="P59" s="320">
        <v>2.9735360505704911</v>
      </c>
      <c r="Q59" s="42">
        <v>0.29336119920990722</v>
      </c>
      <c r="R59" s="42">
        <v>3.2209942327286578</v>
      </c>
      <c r="S59" s="42">
        <v>3.6706740526047943</v>
      </c>
      <c r="T59" s="42">
        <v>3.0516964120949952</v>
      </c>
      <c r="U59" s="42">
        <v>3.4327851655302277</v>
      </c>
      <c r="V59" s="42">
        <v>2.472145993899022</v>
      </c>
      <c r="W59" s="42">
        <v>2.7361152940450051</v>
      </c>
      <c r="X59" s="42">
        <v>1.0437263763165561</v>
      </c>
      <c r="Y59" s="321">
        <v>-3.9847756097704523</v>
      </c>
      <c r="AA59" s="433">
        <v>68.919297693054034</v>
      </c>
      <c r="AB59" s="228">
        <v>85.65059273603174</v>
      </c>
      <c r="AC59" s="434">
        <v>1701.3077834978512</v>
      </c>
    </row>
    <row r="60" spans="1:29" s="58" customFormat="1">
      <c r="A60" s="31">
        <v>2008</v>
      </c>
      <c r="B60" s="74">
        <v>23881.584136105008</v>
      </c>
      <c r="C60" s="42">
        <v>2685.4841361050094</v>
      </c>
      <c r="D60" s="42">
        <v>21196.1</v>
      </c>
      <c r="E60" s="42">
        <v>18176.900000000001</v>
      </c>
      <c r="F60" s="42">
        <v>19541.7</v>
      </c>
      <c r="G60" s="42">
        <v>16750.8</v>
      </c>
      <c r="H60" s="42">
        <v>36248005.899999999</v>
      </c>
      <c r="I60" s="42">
        <v>30021024.899999999</v>
      </c>
      <c r="J60" s="228">
        <v>2389.2333796993507</v>
      </c>
      <c r="K60" s="228">
        <v>296.25075640565865</v>
      </c>
      <c r="L60" s="42">
        <v>11.245000000000001</v>
      </c>
      <c r="M60" s="42">
        <v>10.004501234435384</v>
      </c>
      <c r="N60" s="321">
        <v>1.2404987655646167</v>
      </c>
      <c r="P60" s="320">
        <v>3.5069792759654606</v>
      </c>
      <c r="Q60" s="42">
        <v>41.383052773547902</v>
      </c>
      <c r="R60" s="42">
        <v>0.10910121381002558</v>
      </c>
      <c r="S60" s="42">
        <v>0.23215034078127861</v>
      </c>
      <c r="T60" s="42">
        <v>-1.8418750287785279E-2</v>
      </c>
      <c r="U60" s="42">
        <v>-6.5625410158809405E-2</v>
      </c>
      <c r="V60" s="42">
        <v>0.62799822519643556</v>
      </c>
      <c r="W60" s="42">
        <v>0.45627341411653699</v>
      </c>
      <c r="X60" s="42">
        <v>46.750681517836327</v>
      </c>
      <c r="Y60" s="321">
        <v>9.1772803078173038</v>
      </c>
      <c r="AA60" s="433">
        <v>68.004685807465606</v>
      </c>
      <c r="AB60" s="228">
        <v>85.755870183665877</v>
      </c>
      <c r="AC60" s="434">
        <v>1710.1261977439246</v>
      </c>
    </row>
    <row r="61" spans="1:29" s="58" customFormat="1">
      <c r="A61" s="31">
        <v>2009</v>
      </c>
      <c r="B61" s="74">
        <v>24167.630409641486</v>
      </c>
      <c r="C61" s="42">
        <v>4315.130409641486</v>
      </c>
      <c r="D61" s="42">
        <v>19852.5</v>
      </c>
      <c r="E61" s="42">
        <v>17035.2</v>
      </c>
      <c r="F61" s="42">
        <v>18309.7</v>
      </c>
      <c r="G61" s="42">
        <v>15697.9</v>
      </c>
      <c r="H61" s="42">
        <v>34063010.200000003</v>
      </c>
      <c r="I61" s="42">
        <v>28208533.699999999</v>
      </c>
      <c r="J61" s="228">
        <v>3835.8247657286647</v>
      </c>
      <c r="K61" s="228">
        <v>479.30564391282132</v>
      </c>
      <c r="L61" s="42">
        <v>17.855</v>
      </c>
      <c r="M61" s="42">
        <v>15.871745391299896</v>
      </c>
      <c r="N61" s="321">
        <v>1.9832546087001042</v>
      </c>
      <c r="P61" s="320">
        <v>1.1977692598039269</v>
      </c>
      <c r="Q61" s="42">
        <v>60.683518909186105</v>
      </c>
      <c r="R61" s="42">
        <v>-6.3389019678148255</v>
      </c>
      <c r="S61" s="42">
        <v>-6.2810490237609322</v>
      </c>
      <c r="T61" s="42">
        <v>-6.3044668580522707</v>
      </c>
      <c r="U61" s="42">
        <v>-6.2856699381522052</v>
      </c>
      <c r="V61" s="42">
        <v>-6.0279059378546274</v>
      </c>
      <c r="W61" s="42">
        <v>-6.0374061379896427</v>
      </c>
      <c r="X61" s="42">
        <v>60.546257151795935</v>
      </c>
      <c r="Y61" s="321">
        <v>61.790521559548054</v>
      </c>
      <c r="AA61" s="433">
        <v>63.403496835789447</v>
      </c>
      <c r="AB61" s="228">
        <v>85.808840196448813</v>
      </c>
      <c r="AC61" s="434">
        <v>1715.8045686941193</v>
      </c>
    </row>
    <row r="62" spans="1:29" s="58" customFormat="1">
      <c r="A62" s="31">
        <v>2010</v>
      </c>
      <c r="B62" s="74">
        <v>24339.021118632438</v>
      </c>
      <c r="C62" s="42">
        <v>4833.1211186324363</v>
      </c>
      <c r="D62" s="42">
        <v>19505.900000000001</v>
      </c>
      <c r="E62" s="42">
        <v>16751.099999999999</v>
      </c>
      <c r="F62" s="42">
        <v>17795.599999999999</v>
      </c>
      <c r="G62" s="42">
        <v>15275.1</v>
      </c>
      <c r="H62" s="42">
        <v>33272687</v>
      </c>
      <c r="I62" s="42">
        <v>27541316.699999999</v>
      </c>
      <c r="J62" s="228">
        <v>3963.6339643223369</v>
      </c>
      <c r="K62" s="228">
        <v>869.48715431009941</v>
      </c>
      <c r="L62" s="42">
        <v>19.857500000000002</v>
      </c>
      <c r="M62" s="42">
        <v>16.285100148452667</v>
      </c>
      <c r="N62" s="321">
        <v>3.5723998515473347</v>
      </c>
      <c r="P62" s="320">
        <v>0.70917465256576939</v>
      </c>
      <c r="Q62" s="42">
        <v>12.004056883972281</v>
      </c>
      <c r="R62" s="42">
        <v>-1.745875834277788</v>
      </c>
      <c r="S62" s="42">
        <v>-1.6677233023386973</v>
      </c>
      <c r="T62" s="42">
        <v>-2.8078013293500237</v>
      </c>
      <c r="U62" s="42">
        <v>-2.693353888099681</v>
      </c>
      <c r="V62" s="42">
        <v>-2.3201801466154692</v>
      </c>
      <c r="W62" s="42">
        <v>-2.3653019582510204</v>
      </c>
      <c r="X62" s="42">
        <v>3.331987418601301</v>
      </c>
      <c r="Y62" s="321">
        <v>81.405573949019967</v>
      </c>
      <c r="AA62" s="433">
        <v>62.354649722413946</v>
      </c>
      <c r="AB62" s="228">
        <v>85.877093597321817</v>
      </c>
      <c r="AC62" s="434">
        <v>1705.7755345818443</v>
      </c>
    </row>
    <row r="63" spans="1:29" s="58" customFormat="1">
      <c r="A63" s="31">
        <v>2011</v>
      </c>
      <c r="B63" s="74">
        <v>24183.691642284695</v>
      </c>
      <c r="C63" s="42">
        <v>5172.891642284696</v>
      </c>
      <c r="D63" s="42">
        <v>19010.8</v>
      </c>
      <c r="E63" s="42">
        <v>16316.9</v>
      </c>
      <c r="F63" s="42">
        <v>17302.5</v>
      </c>
      <c r="G63" s="42">
        <v>14837</v>
      </c>
      <c r="H63" s="42">
        <v>32521617.100000001</v>
      </c>
      <c r="I63" s="42">
        <v>26844958.699999999</v>
      </c>
      <c r="J63" s="228">
        <v>3824.4142060074578</v>
      </c>
      <c r="K63" s="228">
        <v>1348.4774362772382</v>
      </c>
      <c r="L63" s="42">
        <v>21.39</v>
      </c>
      <c r="M63" s="42">
        <v>15.81402154218898</v>
      </c>
      <c r="N63" s="321">
        <v>5.5759784578110203</v>
      </c>
      <c r="P63" s="320">
        <v>-0.63819114002424682</v>
      </c>
      <c r="Q63" s="42">
        <v>7.0300436366552255</v>
      </c>
      <c r="R63" s="42">
        <v>-2.5382063888362061</v>
      </c>
      <c r="S63" s="42">
        <v>-2.5920685805708166</v>
      </c>
      <c r="T63" s="42">
        <v>-2.7709096630627705</v>
      </c>
      <c r="U63" s="42">
        <v>-2.8680663301713261</v>
      </c>
      <c r="V63" s="42">
        <v>-2.2573166393204058</v>
      </c>
      <c r="W63" s="42">
        <v>-2.5284121583046937</v>
      </c>
      <c r="X63" s="42">
        <v>-3.5124272212830654</v>
      </c>
      <c r="Y63" s="321">
        <v>55.08882789041283</v>
      </c>
      <c r="AA63" s="433">
        <v>60.897330044738275</v>
      </c>
      <c r="AB63" s="228">
        <v>85.829633681907126</v>
      </c>
      <c r="AC63" s="434">
        <v>1710.6916647379385</v>
      </c>
    </row>
    <row r="64" spans="1:29" s="58" customFormat="1">
      <c r="A64" s="31">
        <v>2012</v>
      </c>
      <c r="B64" s="74">
        <v>24262.057503739401</v>
      </c>
      <c r="C64" s="42">
        <v>6013.9575037394025</v>
      </c>
      <c r="D64" s="42">
        <v>18248.099999999999</v>
      </c>
      <c r="E64" s="42">
        <v>15530.8</v>
      </c>
      <c r="F64" s="42">
        <v>16442.099999999999</v>
      </c>
      <c r="G64" s="42">
        <v>13976.4</v>
      </c>
      <c r="H64" s="42">
        <v>30962036.899999999</v>
      </c>
      <c r="I64" s="42">
        <v>25257755.5</v>
      </c>
      <c r="J64" s="228">
        <v>4129.7365770243541</v>
      </c>
      <c r="K64" s="228">
        <v>1884.2209267150483</v>
      </c>
      <c r="L64" s="42">
        <v>24.787499999999998</v>
      </c>
      <c r="M64" s="42">
        <v>17.021378242087902</v>
      </c>
      <c r="N64" s="321">
        <v>7.7661217579120958</v>
      </c>
      <c r="P64" s="320">
        <v>0.32404424689935762</v>
      </c>
      <c r="Q64" s="42">
        <v>16.25910457082831</v>
      </c>
      <c r="R64" s="42">
        <v>-4.0119300608075452</v>
      </c>
      <c r="S64" s="42">
        <v>-4.8177043433495381</v>
      </c>
      <c r="T64" s="42">
        <v>-4.9726918075422732</v>
      </c>
      <c r="U64" s="42">
        <v>-5.8003639549774277</v>
      </c>
      <c r="V64" s="42">
        <v>-4.7955186090669617</v>
      </c>
      <c r="W64" s="42">
        <v>-5.912481437343386</v>
      </c>
      <c r="X64" s="42">
        <v>7.9835068737400539</v>
      </c>
      <c r="Y64" s="321">
        <v>39.729510930256652</v>
      </c>
      <c r="AA64" s="433">
        <v>58.738495049012236</v>
      </c>
      <c r="AB64" s="228">
        <v>85.109134649634768</v>
      </c>
      <c r="AC64" s="434">
        <v>1696.7266126336442</v>
      </c>
    </row>
    <row r="65" spans="1:29" s="58" customFormat="1">
      <c r="A65" s="31">
        <v>2013</v>
      </c>
      <c r="B65" s="74">
        <v>24088.76260063595</v>
      </c>
      <c r="C65" s="42">
        <v>6285.9626006359504</v>
      </c>
      <c r="D65" s="42">
        <v>17802.8</v>
      </c>
      <c r="E65" s="42">
        <v>15066.8</v>
      </c>
      <c r="F65" s="42">
        <v>15892.7</v>
      </c>
      <c r="G65" s="42">
        <v>13402.2</v>
      </c>
      <c r="H65" s="42">
        <v>30083606.300000001</v>
      </c>
      <c r="I65" s="42">
        <v>24281170.100000001</v>
      </c>
      <c r="J65" s="228">
        <v>3917.7115991603364</v>
      </c>
      <c r="K65" s="228">
        <v>2368.251001475614</v>
      </c>
      <c r="L65" s="42">
        <v>26.095000000000002</v>
      </c>
      <c r="M65" s="42">
        <v>16.263648175340098</v>
      </c>
      <c r="N65" s="321">
        <v>9.8313518246599045</v>
      </c>
      <c r="P65" s="320">
        <v>-0.71426301366543932</v>
      </c>
      <c r="Q65" s="42">
        <v>4.5228968899001742</v>
      </c>
      <c r="R65" s="42">
        <v>-2.4402540538467021</v>
      </c>
      <c r="S65" s="42">
        <v>-2.9876117134983393</v>
      </c>
      <c r="T65" s="42">
        <v>-3.3414223243989349</v>
      </c>
      <c r="U65" s="42">
        <v>-4.1083540825963656</v>
      </c>
      <c r="V65" s="42">
        <v>-2.8371214815004597</v>
      </c>
      <c r="W65" s="42">
        <v>-3.8664773677138387</v>
      </c>
      <c r="X65" s="42">
        <v>-5.1341041712832602</v>
      </c>
      <c r="Y65" s="321">
        <v>25.688605189436252</v>
      </c>
      <c r="AA65" s="433">
        <v>57.87289950352212</v>
      </c>
      <c r="AB65" s="228">
        <v>84.631630979396505</v>
      </c>
      <c r="AC65" s="434">
        <v>1689.8244264947089</v>
      </c>
    </row>
    <row r="66" spans="1:29" s="58" customFormat="1">
      <c r="A66" s="31">
        <v>2014</v>
      </c>
      <c r="B66" s="74">
        <v>23806.637329186382</v>
      </c>
      <c r="C66" s="42">
        <v>5818.9373291863812</v>
      </c>
      <c r="D66" s="42">
        <v>17987.7</v>
      </c>
      <c r="E66" s="42">
        <v>15239.3</v>
      </c>
      <c r="F66" s="42">
        <v>16047.8</v>
      </c>
      <c r="G66" s="42">
        <v>13534.8</v>
      </c>
      <c r="H66" s="42">
        <v>30409357.800000001</v>
      </c>
      <c r="I66" s="42">
        <v>24523562.399999999</v>
      </c>
      <c r="J66" s="228">
        <v>3228.005577800448</v>
      </c>
      <c r="K66" s="228">
        <v>2590.9317513859332</v>
      </c>
      <c r="L66" s="42">
        <v>24.442499999999999</v>
      </c>
      <c r="M66" s="42">
        <v>13.559267246210318</v>
      </c>
      <c r="N66" s="321">
        <v>10.883232753789681</v>
      </c>
      <c r="P66" s="320">
        <v>-1.1711903850226024</v>
      </c>
      <c r="Q66" s="42">
        <v>-7.4296539944784357</v>
      </c>
      <c r="R66" s="42">
        <v>1.03860066955761</v>
      </c>
      <c r="S66" s="42">
        <v>1.1449013725542301</v>
      </c>
      <c r="T66" s="42">
        <v>0.97591976190325447</v>
      </c>
      <c r="U66" s="42">
        <v>0.9893898016743341</v>
      </c>
      <c r="V66" s="42">
        <v>1.0828206457415224</v>
      </c>
      <c r="W66" s="42">
        <v>0.99827273151056328</v>
      </c>
      <c r="X66" s="42">
        <v>-17.604818626968598</v>
      </c>
      <c r="Y66" s="321">
        <v>9.4027512190038465</v>
      </c>
      <c r="AA66" s="433">
        <v>59.028008285717391</v>
      </c>
      <c r="AB66" s="228">
        <v>84.720670235772218</v>
      </c>
      <c r="AC66" s="434">
        <v>1690.5639853900166</v>
      </c>
    </row>
    <row r="67" spans="1:29" s="212" customFormat="1">
      <c r="A67" s="31">
        <v>2015</v>
      </c>
      <c r="B67" s="728">
        <v>23723.642428713476</v>
      </c>
      <c r="C67" s="389">
        <v>5232.8424287134767</v>
      </c>
      <c r="D67" s="389">
        <v>18490.8</v>
      </c>
      <c r="E67" s="42">
        <v>15709.5</v>
      </c>
      <c r="F67" s="389">
        <v>16555.8</v>
      </c>
      <c r="G67" s="389">
        <v>14008</v>
      </c>
      <c r="H67" s="389">
        <v>31327800.800000001</v>
      </c>
      <c r="I67" s="389">
        <v>25353822.899999999</v>
      </c>
      <c r="J67" s="229">
        <v>2796.3982459988001</v>
      </c>
      <c r="K67" s="229">
        <v>2436.4441827146766</v>
      </c>
      <c r="L67" s="389">
        <v>22.057500000000005</v>
      </c>
      <c r="M67" s="389">
        <v>11.787389960886575</v>
      </c>
      <c r="N67" s="355">
        <v>10.27011003911343</v>
      </c>
      <c r="P67" s="744">
        <v>-0.34862084604933008</v>
      </c>
      <c r="Q67" s="389">
        <v>-10.072198192154335</v>
      </c>
      <c r="R67" s="389">
        <v>2.7969112226688075</v>
      </c>
      <c r="S67" s="389">
        <v>3.0854435571187722</v>
      </c>
      <c r="T67" s="389">
        <v>3.1655429404653601</v>
      </c>
      <c r="U67" s="389">
        <v>3.496172828560451</v>
      </c>
      <c r="V67" s="389">
        <v>3.020264374014503</v>
      </c>
      <c r="W67" s="42">
        <v>3.3855623683776148</v>
      </c>
      <c r="X67" s="42">
        <v>-13.370712082094471</v>
      </c>
      <c r="Y67" s="321">
        <v>-5.9626259390514136</v>
      </c>
      <c r="AA67" s="731">
        <v>60.988368579940847</v>
      </c>
      <c r="AB67" s="229">
        <v>84.958465831656824</v>
      </c>
      <c r="AC67" s="747">
        <v>1694.237177407143</v>
      </c>
    </row>
    <row r="68" spans="1:29" s="58" customFormat="1">
      <c r="A68" s="31">
        <v>2016</v>
      </c>
      <c r="B68" s="74">
        <v>23499.533378958506</v>
      </c>
      <c r="C68" s="42">
        <v>4614.1333789585042</v>
      </c>
      <c r="D68" s="42">
        <v>18885.400000000001</v>
      </c>
      <c r="E68" s="42">
        <v>16064.3</v>
      </c>
      <c r="F68" s="42">
        <v>17017.099999999999</v>
      </c>
      <c r="G68" s="42">
        <v>14400.7</v>
      </c>
      <c r="H68" s="42">
        <v>32132564.699999999</v>
      </c>
      <c r="I68" s="42">
        <v>26018091.199999999</v>
      </c>
      <c r="J68" s="228">
        <v>2526.5885127757347</v>
      </c>
      <c r="K68" s="228">
        <v>2087.5448661827695</v>
      </c>
      <c r="L68" s="42">
        <v>19.634999999999998</v>
      </c>
      <c r="M68" s="42">
        <v>10.751653967044483</v>
      </c>
      <c r="N68" s="321">
        <v>8.8833460329555152</v>
      </c>
      <c r="P68" s="320">
        <v>-0.94466543419033933</v>
      </c>
      <c r="Q68" s="42">
        <v>-11.82357501078215</v>
      </c>
      <c r="R68" s="42">
        <v>2.1340342224241304</v>
      </c>
      <c r="S68" s="42">
        <v>2.2585059995543944</v>
      </c>
      <c r="T68" s="42">
        <v>2.7863346984138504</v>
      </c>
      <c r="U68" s="42">
        <v>2.8033980582524265</v>
      </c>
      <c r="V68" s="42">
        <v>2.5688490077477644</v>
      </c>
      <c r="W68" s="42">
        <v>2.6199926639071114</v>
      </c>
      <c r="X68" s="42">
        <v>-9.6484731246388122</v>
      </c>
      <c r="Y68" s="321">
        <v>-14.320020914378794</v>
      </c>
      <c r="AA68" s="433">
        <v>62.415562307523054</v>
      </c>
      <c r="AB68" s="228">
        <v>85.062005570440647</v>
      </c>
      <c r="AC68" s="434">
        <v>1701.4500460673323</v>
      </c>
    </row>
    <row r="69" spans="1:29" s="58" customFormat="1">
      <c r="A69" s="31">
        <v>2017</v>
      </c>
      <c r="B69" s="74">
        <v>23415.403201449713</v>
      </c>
      <c r="C69" s="42">
        <v>4033.3032014497148</v>
      </c>
      <c r="D69" s="42">
        <v>19382.099999999999</v>
      </c>
      <c r="E69" s="42">
        <v>16581.599999999999</v>
      </c>
      <c r="F69" s="42">
        <v>17511</v>
      </c>
      <c r="G69" s="42">
        <v>14872.7</v>
      </c>
      <c r="H69" s="42">
        <v>32802152.899999999</v>
      </c>
      <c r="I69" s="42">
        <v>26764054.5</v>
      </c>
      <c r="J69" s="228">
        <v>2354.022639506396</v>
      </c>
      <c r="K69" s="228">
        <v>1679.2805619433188</v>
      </c>
      <c r="L69" s="42">
        <v>17.224999999999998</v>
      </c>
      <c r="M69" s="42">
        <v>10.053308154696444</v>
      </c>
      <c r="N69" s="321">
        <v>7.1716918453035543</v>
      </c>
      <c r="P69" s="320">
        <v>-0.35800786403751284</v>
      </c>
      <c r="Q69" s="42">
        <v>-12.588066486276862</v>
      </c>
      <c r="R69" s="42">
        <v>2.6300740254376231</v>
      </c>
      <c r="S69" s="42">
        <v>3.22018388600811</v>
      </c>
      <c r="T69" s="42">
        <v>2.9023746701847042</v>
      </c>
      <c r="U69" s="42">
        <v>3.2776184491031701</v>
      </c>
      <c r="V69" s="42">
        <v>2.0838305508803723</v>
      </c>
      <c r="W69" s="42">
        <v>2.867094646820223</v>
      </c>
      <c r="X69" s="42">
        <v>-6.8299951652893487</v>
      </c>
      <c r="Y69" s="321">
        <v>-19.55715112298363</v>
      </c>
      <c r="AA69" s="433">
        <v>64.065388006523435</v>
      </c>
      <c r="AB69" s="228">
        <v>85.551101273855764</v>
      </c>
      <c r="AC69" s="434">
        <v>1692.3941626552335</v>
      </c>
    </row>
    <row r="70" spans="1:29" s="58" customFormat="1">
      <c r="A70" s="31">
        <v>2018</v>
      </c>
      <c r="B70" s="74">
        <v>23374.948374535368</v>
      </c>
      <c r="C70" s="42">
        <v>3565.8483745353697</v>
      </c>
      <c r="D70" s="42">
        <v>19809.099999999999</v>
      </c>
      <c r="E70" s="42">
        <v>17004.099999999999</v>
      </c>
      <c r="F70" s="42">
        <v>17897.099999999999</v>
      </c>
      <c r="G70" s="42">
        <v>15222</v>
      </c>
      <c r="H70" s="42">
        <v>33628363</v>
      </c>
      <c r="I70" s="42">
        <v>27507341.600000001</v>
      </c>
      <c r="J70" s="228">
        <v>2201.0785989976989</v>
      </c>
      <c r="K70" s="228">
        <v>1364.7697755376707</v>
      </c>
      <c r="L70" s="42">
        <v>15.254999999999999</v>
      </c>
      <c r="M70" s="42">
        <v>9.4163998299801612</v>
      </c>
      <c r="N70" s="321">
        <v>5.8386001700198378</v>
      </c>
      <c r="P70" s="320">
        <v>-0.17277014863378293</v>
      </c>
      <c r="Q70" s="42">
        <v>-11.589875681707362</v>
      </c>
      <c r="R70" s="42">
        <v>2.2030636515135038</v>
      </c>
      <c r="S70" s="42">
        <v>2.5480050176098779</v>
      </c>
      <c r="T70" s="42">
        <v>2.2048997772828427</v>
      </c>
      <c r="U70" s="42">
        <v>2.3485984387501935</v>
      </c>
      <c r="V70" s="42">
        <v>2.5187679068467528</v>
      </c>
      <c r="W70" s="42">
        <v>2.7771842267022784</v>
      </c>
      <c r="X70" s="42">
        <v>-6.4971354965714045</v>
      </c>
      <c r="Y70" s="321">
        <v>-18.728900550226456</v>
      </c>
      <c r="AA70" s="433">
        <v>65.287784888167252</v>
      </c>
      <c r="AB70" s="228">
        <v>85.839841285065944</v>
      </c>
      <c r="AC70" s="434">
        <v>1697.6219515273285</v>
      </c>
    </row>
    <row r="71" spans="1:29" s="58" customFormat="1">
      <c r="A71" s="31">
        <v>2019</v>
      </c>
      <c r="B71" s="74">
        <v>23670.877233832001</v>
      </c>
      <c r="C71" s="42">
        <v>3338.7772338320028</v>
      </c>
      <c r="D71" s="42">
        <v>20332.099999999999</v>
      </c>
      <c r="E71" s="42">
        <v>17519.7</v>
      </c>
      <c r="F71" s="42">
        <v>18490.2</v>
      </c>
      <c r="G71" s="42">
        <v>15778.3</v>
      </c>
      <c r="H71" s="42">
        <v>34106346.5</v>
      </c>
      <c r="I71" s="42">
        <v>27873547.699999999</v>
      </c>
      <c r="J71" s="228">
        <v>2203.3169476702237</v>
      </c>
      <c r="K71" s="228">
        <v>1135.4602861617791</v>
      </c>
      <c r="L71" s="42">
        <v>14.105</v>
      </c>
      <c r="M71" s="42">
        <v>9.3081338976364414</v>
      </c>
      <c r="N71" s="321">
        <v>4.796866102363559</v>
      </c>
      <c r="P71" s="320">
        <v>1.2660086112490365</v>
      </c>
      <c r="Q71" s="42">
        <v>-6.3679415626569984</v>
      </c>
      <c r="R71" s="42">
        <v>2.6402007158326191</v>
      </c>
      <c r="S71" s="42">
        <v>3.0322098787939566</v>
      </c>
      <c r="T71" s="42">
        <v>3.3139447173005765</v>
      </c>
      <c r="U71" s="42">
        <v>3.6545788989620132</v>
      </c>
      <c r="V71" s="42">
        <v>1.4213701095114217</v>
      </c>
      <c r="W71" s="42">
        <v>1.3313031310884682</v>
      </c>
      <c r="X71" s="42">
        <v>0.10169326409079638</v>
      </c>
      <c r="Y71" s="321">
        <v>-16.802063870849704</v>
      </c>
      <c r="AA71" s="433">
        <v>66.535354996377407</v>
      </c>
      <c r="AB71" s="228">
        <v>86.167685580928691</v>
      </c>
      <c r="AC71" s="434">
        <v>1677.4630510375221</v>
      </c>
    </row>
    <row r="72" spans="1:29">
      <c r="A72" s="31">
        <v>2020</v>
      </c>
      <c r="B72" s="74">
        <v>23063.900316689851</v>
      </c>
      <c r="C72" s="42">
        <v>3582.400316689851</v>
      </c>
      <c r="D72" s="42">
        <v>19481.5</v>
      </c>
      <c r="E72" s="42">
        <v>16723.099999999999</v>
      </c>
      <c r="F72" s="42">
        <v>17224.8</v>
      </c>
      <c r="G72" s="42">
        <v>14775.7</v>
      </c>
      <c r="H72" s="42">
        <v>30233745.300000001</v>
      </c>
      <c r="I72" s="42">
        <v>24981397</v>
      </c>
      <c r="J72" s="228">
        <v>2639.5638290426773</v>
      </c>
      <c r="K72" s="228">
        <v>942.83648764717373</v>
      </c>
      <c r="L72" s="42">
        <v>15.532499999999999</v>
      </c>
      <c r="M72" s="42">
        <v>11.444568320183885</v>
      </c>
      <c r="N72" s="321">
        <v>4.0879316798161138</v>
      </c>
      <c r="P72" s="320">
        <v>-2.564234992840142</v>
      </c>
      <c r="Q72" s="42">
        <v>7.2967756096214753</v>
      </c>
      <c r="R72" s="42">
        <v>-4.1835324437711758</v>
      </c>
      <c r="S72" s="42">
        <v>-4.5468815105281557</v>
      </c>
      <c r="T72" s="42">
        <v>-6.8436252717655961</v>
      </c>
      <c r="U72" s="42">
        <v>-6.3542967239816672</v>
      </c>
      <c r="V72" s="42">
        <v>-11.354488526057748</v>
      </c>
      <c r="W72" s="42">
        <v>-10.375969112823046</v>
      </c>
      <c r="X72" s="42">
        <v>19.799551845400121</v>
      </c>
      <c r="Y72" s="321">
        <v>-16.964380072308451</v>
      </c>
      <c r="AA72" s="433">
        <v>63.390372140840093</v>
      </c>
      <c r="AB72" s="228">
        <v>85.840926006724317</v>
      </c>
      <c r="AC72" s="434">
        <v>1551.92081205246</v>
      </c>
    </row>
    <row r="73" spans="1:29">
      <c r="A73" s="31" t="s">
        <v>935</v>
      </c>
      <c r="B73" s="74">
        <v>23424.279762952534</v>
      </c>
      <c r="C73" s="42">
        <v>3463.2797629525339</v>
      </c>
      <c r="D73" s="42">
        <v>19961</v>
      </c>
      <c r="E73" s="42">
        <v>17144.7</v>
      </c>
      <c r="F73" s="42">
        <v>18362.3</v>
      </c>
      <c r="G73" s="42">
        <v>15660.5</v>
      </c>
      <c r="H73" s="42">
        <v>32406241.100000001</v>
      </c>
      <c r="I73" s="42">
        <v>26428057.100000001</v>
      </c>
      <c r="J73" s="228">
        <v>2477.2718341856685</v>
      </c>
      <c r="K73" s="228">
        <v>986.00792876686546</v>
      </c>
      <c r="L73" s="42">
        <v>14.785</v>
      </c>
      <c r="M73" s="42">
        <v>10.575658501584677</v>
      </c>
      <c r="N73" s="321">
        <v>4.2093414984153235</v>
      </c>
      <c r="P73" s="320">
        <v>1.5625260312190026</v>
      </c>
      <c r="Q73" s="42">
        <v>-3.3251603172976707</v>
      </c>
      <c r="R73" s="42">
        <v>2.4613094474244868</v>
      </c>
      <c r="S73" s="42">
        <v>2.5210636783850049</v>
      </c>
      <c r="T73" s="42">
        <v>6.6038502624123252</v>
      </c>
      <c r="U73" s="42">
        <v>5.9882103724358204</v>
      </c>
      <c r="V73" s="42">
        <v>7.1856654822054056</v>
      </c>
      <c r="W73" s="42">
        <v>5.790949561387615</v>
      </c>
      <c r="X73" s="42">
        <v>-6.1484398699261362</v>
      </c>
      <c r="Y73" s="321">
        <v>4.5788895195841395</v>
      </c>
      <c r="AA73" s="433">
        <v>64.873902063808117</v>
      </c>
      <c r="AB73" s="228">
        <v>85.890987425479679</v>
      </c>
      <c r="AC73" s="434">
        <v>1623.4778367817244</v>
      </c>
    </row>
    <row r="74" spans="1:29">
      <c r="A74" s="31" t="s">
        <v>934</v>
      </c>
      <c r="B74" s="74">
        <v>23559.268509746507</v>
      </c>
      <c r="C74" s="42">
        <v>3043.2685097465073</v>
      </c>
      <c r="D74" s="42">
        <v>20516</v>
      </c>
      <c r="E74" s="42">
        <v>17691</v>
      </c>
      <c r="F74" s="42">
        <v>19056.099999999999</v>
      </c>
      <c r="G74" s="42">
        <v>16340.500000000002</v>
      </c>
      <c r="H74" s="42">
        <v>33719019.5</v>
      </c>
      <c r="I74" s="42">
        <v>27645544.600000001</v>
      </c>
      <c r="J74" s="228">
        <v>2066.9038714362523</v>
      </c>
      <c r="K74" s="228">
        <v>976.36463831025503</v>
      </c>
      <c r="L74" s="42">
        <v>12.9175</v>
      </c>
      <c r="M74" s="42">
        <v>8.7732090263378542</v>
      </c>
      <c r="N74" s="321">
        <v>4.1442909736621463</v>
      </c>
      <c r="P74" s="320">
        <v>0.5762770431365416</v>
      </c>
      <c r="Q74" s="42">
        <v>-12.127557747398276</v>
      </c>
      <c r="R74" s="42">
        <v>2.7804218225539801</v>
      </c>
      <c r="S74" s="42">
        <v>3.1864074611979154</v>
      </c>
      <c r="T74" s="42">
        <v>3.7783937742003948</v>
      </c>
      <c r="U74" s="42">
        <v>4.342134670029707</v>
      </c>
      <c r="V74" s="42">
        <v>4.0510048541235966</v>
      </c>
      <c r="W74" s="42">
        <v>4.6067991127505259</v>
      </c>
      <c r="X74" s="42">
        <v>-16.565318229774039</v>
      </c>
      <c r="Y74" s="321">
        <v>-0.97801347993932142</v>
      </c>
      <c r="AA74" s="433">
        <v>66.547353242308631</v>
      </c>
      <c r="AB74" s="228">
        <v>86.230259309806982</v>
      </c>
      <c r="AC74" s="434">
        <v>1643.5474507701306</v>
      </c>
    </row>
  </sheetData>
  <mergeCells count="3">
    <mergeCell ref="B1:F1"/>
    <mergeCell ref="P1:Y1"/>
    <mergeCell ref="P2:Y2"/>
  </mergeCells>
  <hyperlinks>
    <hyperlink ref="A1" location="'INDICE DE CUADROS'!A1" display="Índice"/>
  </hyperlinks>
  <pageMargins left="0.75" right="0.75" top="1" bottom="1" header="0" footer="0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FFFF00"/>
  </sheetPr>
  <dimension ref="A1:BT153"/>
  <sheetViews>
    <sheetView zoomScale="25" zoomScaleNormal="25" zoomScaleSheetLayoutView="40" zoomScalePageLayoutView="10" workbookViewId="0">
      <selection activeCell="AR179" sqref="AR179"/>
    </sheetView>
  </sheetViews>
  <sheetFormatPr baseColWidth="10" defaultColWidth="11.42578125" defaultRowHeight="12.75"/>
  <cols>
    <col min="1" max="1" width="6.7109375" style="157" customWidth="1"/>
    <col min="2" max="5" width="11.42578125" style="157"/>
    <col min="6" max="6" width="11.42578125" style="157" customWidth="1"/>
    <col min="7" max="17" width="11.42578125" style="157"/>
    <col min="18" max="19" width="11.42578125" style="157" customWidth="1"/>
    <col min="20" max="39" width="11.42578125" style="157"/>
    <col min="40" max="40" width="8.5703125" style="157" customWidth="1"/>
    <col min="41" max="41" width="15.7109375" style="157" customWidth="1"/>
    <col min="42" max="42" width="16.28515625" style="157" customWidth="1"/>
    <col min="43" max="44" width="20.140625" style="157" customWidth="1"/>
    <col min="45" max="45" width="17.7109375" style="157" customWidth="1"/>
    <col min="46" max="46" width="15.7109375" customWidth="1"/>
    <col min="47" max="47" width="3.7109375" style="157" customWidth="1"/>
    <col min="48" max="48" width="13" style="157" customWidth="1"/>
    <col min="49" max="49" width="15.7109375" style="157" customWidth="1"/>
    <col min="50" max="51" width="11.42578125" customWidth="1"/>
    <col min="52" max="52" width="16.140625" customWidth="1"/>
    <col min="53" max="53" width="13.85546875" customWidth="1"/>
    <col min="54" max="54" width="15.7109375" style="157" customWidth="1"/>
    <col min="55" max="55" width="11.42578125" customWidth="1"/>
    <col min="56" max="56" width="13.140625" customWidth="1"/>
    <col min="57" max="57" width="11.42578125" customWidth="1"/>
    <col min="58" max="58" width="3.7109375" style="586" customWidth="1"/>
    <col min="59" max="60" width="13.28515625" style="157" customWidth="1"/>
    <col min="61" max="61" width="15.140625" style="157" customWidth="1"/>
    <col min="62" max="62" width="13" style="157" customWidth="1"/>
    <col min="63" max="63" width="13.5703125" style="157" customWidth="1"/>
    <col min="64" max="64" width="13.140625" style="157" customWidth="1"/>
    <col min="65" max="65" width="3.7109375" style="586" customWidth="1"/>
    <col min="66" max="67" width="11.42578125" style="157" customWidth="1"/>
    <col min="68" max="68" width="16.42578125" style="157" customWidth="1"/>
    <col min="69" max="69" width="15.42578125" style="157" customWidth="1"/>
    <col min="70" max="70" width="17.7109375" style="157" customWidth="1"/>
    <col min="71" max="71" width="20.140625" style="157" customWidth="1"/>
    <col min="72" max="72" width="1.28515625" style="586" customWidth="1"/>
    <col min="73" max="16384" width="11.42578125" style="157"/>
  </cols>
  <sheetData>
    <row r="1" spans="1:72" ht="33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N1" s="22"/>
      <c r="AO1" s="576" t="str">
        <f>+'SERIES INDIVIDUALES'!B2</f>
        <v>Producto Interior Bruto a precios corrientes</v>
      </c>
      <c r="AP1" s="576" t="str">
        <f>+'SERIES INDIVIDUALES'!H2</f>
        <v>Producto Interior Bruto a precios constantes</v>
      </c>
      <c r="AQ1" s="576" t="s">
        <v>895</v>
      </c>
      <c r="AS1" s="576" t="s">
        <v>896</v>
      </c>
      <c r="AT1" s="576"/>
      <c r="AU1" s="573"/>
      <c r="AV1" s="576" t="s">
        <v>124</v>
      </c>
      <c r="AW1" s="572" t="s">
        <v>894</v>
      </c>
      <c r="AX1" s="157"/>
      <c r="AY1" s="157"/>
      <c r="AZ1" s="576" t="str">
        <f>+'SERIES INDIVIDUALES'!GY2</f>
        <v>Población entre 15 y 64 años (AMECO)</v>
      </c>
      <c r="BB1" s="576" t="str">
        <f>+'SERIES INDIVIDUALES'!GT2</f>
        <v>Deuda pública (Procedimiento de déficit excesivo_Banco de España)</v>
      </c>
      <c r="BC1" s="157"/>
      <c r="BD1" s="157"/>
      <c r="BE1" s="157"/>
      <c r="BF1" s="577"/>
      <c r="BG1" s="575" t="str">
        <f>+'SERIES INDIVIDUALES'!FP2</f>
        <v>RECURSOS NO FINANCIEROS</v>
      </c>
      <c r="BH1" s="580" t="str">
        <f>+'SERIES INDIVIDUALES'!GA2</f>
        <v>EMPLEOS NO FINANCIEROS</v>
      </c>
      <c r="BI1" s="575" t="str">
        <f>+'SERIES INDIVIDUALES'!GP2</f>
        <v>CAPACIDAD (+) O NECESIDAD(-) DE FINANCIACIÓN (RNF-ENF) de las AAPP</v>
      </c>
      <c r="BJ1" s="575" t="s">
        <v>451</v>
      </c>
      <c r="BK1" s="575" t="s">
        <v>453</v>
      </c>
      <c r="BL1" s="575" t="s">
        <v>705</v>
      </c>
      <c r="BM1" s="577"/>
      <c r="BN1" s="574" t="s">
        <v>900</v>
      </c>
      <c r="BO1" s="574" t="s">
        <v>902</v>
      </c>
      <c r="BP1" s="574" t="s">
        <v>673</v>
      </c>
      <c r="BQ1" s="574" t="s">
        <v>109</v>
      </c>
      <c r="BR1" s="574" t="s">
        <v>893</v>
      </c>
      <c r="BS1" s="574" t="s">
        <v>904</v>
      </c>
      <c r="BT1" s="577"/>
    </row>
    <row r="2" spans="1:72" ht="39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N2" s="555" t="s">
        <v>892</v>
      </c>
      <c r="AO2" s="576" t="str">
        <f>+'SERIES INDIVIDUALES'!B3</f>
        <v>PIBpm</v>
      </c>
      <c r="AP2" s="576" t="str">
        <f>+'SERIES INDIVIDUALES'!H3</f>
        <v>PIBpctes15</v>
      </c>
      <c r="AQ2" s="572" t="s">
        <v>891</v>
      </c>
      <c r="AR2" s="576" t="s">
        <v>907</v>
      </c>
      <c r="AS2" s="572" t="s">
        <v>890</v>
      </c>
      <c r="AT2" s="572" t="s">
        <v>897</v>
      </c>
      <c r="AU2" s="573"/>
      <c r="AV2" s="572" t="s">
        <v>888</v>
      </c>
      <c r="AW2" s="572" t="s">
        <v>889</v>
      </c>
      <c r="AX2" s="572" t="s">
        <v>887</v>
      </c>
      <c r="AY2" s="572" t="s">
        <v>886</v>
      </c>
      <c r="AZ2" s="576" t="s">
        <v>898</v>
      </c>
      <c r="BA2" s="572" t="s">
        <v>906</v>
      </c>
      <c r="BB2" s="572" t="str">
        <f>+'SERIES INDIVIDUALES'!GT3</f>
        <v>DP</v>
      </c>
      <c r="BC2" s="572" t="s">
        <v>899</v>
      </c>
      <c r="BD2" s="572" t="str">
        <f>+'SERIES INDIVIDUALES'!GU3</f>
        <v>PIIN</v>
      </c>
      <c r="BE2" s="572" t="s">
        <v>927</v>
      </c>
      <c r="BF2" s="578"/>
      <c r="BG2" s="571" t="s">
        <v>885</v>
      </c>
      <c r="BH2" s="571" t="s">
        <v>884</v>
      </c>
      <c r="BI2" s="571" t="s">
        <v>883</v>
      </c>
      <c r="BJ2" s="571" t="s">
        <v>908</v>
      </c>
      <c r="BK2" s="571" t="s">
        <v>152</v>
      </c>
      <c r="BL2" s="571" t="s">
        <v>909</v>
      </c>
      <c r="BM2" s="578"/>
      <c r="BN2" s="570" t="s">
        <v>901</v>
      </c>
      <c r="BO2" s="570" t="s">
        <v>903</v>
      </c>
      <c r="BP2" s="570" t="s">
        <v>905</v>
      </c>
      <c r="BQ2" s="570" t="s">
        <v>910</v>
      </c>
      <c r="BR2" s="570" t="s">
        <v>911</v>
      </c>
      <c r="BS2" s="570" t="s">
        <v>912</v>
      </c>
      <c r="BT2" s="578"/>
    </row>
    <row r="3" spans="1:72" ht="17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N3" s="556">
        <v>1954</v>
      </c>
      <c r="AO3" s="564">
        <f>+'SERIES INDIVIDUALES'!B4</f>
        <v>2472.6066296374611</v>
      </c>
      <c r="AP3" s="564">
        <f>+'SERIES INDIVIDUALES'!H4</f>
        <v>140333.14862300098</v>
      </c>
      <c r="AQ3" s="589">
        <f>+LN(AP3)</f>
        <v>11.851774507769896</v>
      </c>
      <c r="AR3" s="564">
        <f t="shared" ref="AR3:AR34" si="0">+AP3/$AP$3*100</f>
        <v>100</v>
      </c>
      <c r="AS3" s="565"/>
      <c r="AT3" s="564">
        <f t="shared" ref="AT3:AT34" si="1">+AP3/$AP$3*100</f>
        <v>100</v>
      </c>
      <c r="AU3" s="566"/>
      <c r="AV3" s="564"/>
      <c r="AW3" s="564"/>
      <c r="AX3" s="564"/>
      <c r="AY3" s="564"/>
      <c r="AZ3" s="564"/>
      <c r="BA3" s="21"/>
      <c r="BB3" s="564"/>
      <c r="BC3" s="22"/>
      <c r="BD3" s="22"/>
      <c r="BE3" s="22"/>
      <c r="BF3" s="578">
        <v>0</v>
      </c>
      <c r="BG3" s="579"/>
      <c r="BH3" s="579"/>
      <c r="BI3" s="579"/>
      <c r="BJ3" s="22"/>
      <c r="BK3" s="22"/>
      <c r="BL3" s="22"/>
      <c r="BM3" s="578">
        <v>0</v>
      </c>
      <c r="BN3" s="568"/>
      <c r="BO3" s="568"/>
      <c r="BP3" s="568"/>
      <c r="BQ3" s="22"/>
      <c r="BR3" s="22"/>
      <c r="BS3" s="22"/>
      <c r="BT3" s="578">
        <v>0</v>
      </c>
    </row>
    <row r="4" spans="1:72" ht="1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N4" s="556">
        <v>1955</v>
      </c>
      <c r="AO4" s="564">
        <f>+'SERIES INDIVIDUALES'!B5</f>
        <v>2759.2966098429515</v>
      </c>
      <c r="AP4" s="564">
        <f>+'SERIES INDIVIDUALES'!H5</f>
        <v>147617.36508755138</v>
      </c>
      <c r="AQ4" s="564">
        <f t="shared" ref="AQ4:AQ67" si="2">+LN(AP4)</f>
        <v>11.902378833872989</v>
      </c>
      <c r="AR4" s="564">
        <f t="shared" si="0"/>
        <v>105.19065989470467</v>
      </c>
      <c r="AS4" s="588">
        <f t="shared" ref="AS4:AS35" si="3">+AQ4-AQ3</f>
        <v>5.0604326103092845E-2</v>
      </c>
      <c r="AT4" s="564">
        <f t="shared" si="1"/>
        <v>105.19065989470467</v>
      </c>
      <c r="AU4" s="566"/>
      <c r="AV4" s="564">
        <f>+'SERIES INDIVIDUALES'!HD5</f>
        <v>12356.913906942085</v>
      </c>
      <c r="AW4" s="564"/>
      <c r="AX4" s="564"/>
      <c r="AY4" s="564"/>
      <c r="AZ4" s="564"/>
      <c r="BA4" s="21"/>
      <c r="BB4" s="564"/>
      <c r="BC4" s="22"/>
      <c r="BD4" s="22"/>
      <c r="BE4" s="22"/>
      <c r="BF4" s="578">
        <v>0</v>
      </c>
      <c r="BG4" s="579"/>
      <c r="BH4" s="579"/>
      <c r="BI4" s="579"/>
      <c r="BJ4" s="22"/>
      <c r="BK4" s="22"/>
      <c r="BL4" s="22"/>
      <c r="BM4" s="578">
        <v>0</v>
      </c>
      <c r="BN4" s="568"/>
      <c r="BO4" s="568"/>
      <c r="BP4" s="568"/>
      <c r="BQ4" s="22"/>
      <c r="BR4" s="22"/>
      <c r="BS4" s="22"/>
      <c r="BT4" s="578">
        <v>0</v>
      </c>
    </row>
    <row r="5" spans="1:72" ht="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N5" s="556">
        <v>1956</v>
      </c>
      <c r="AO5" s="564">
        <f>+'SERIES INDIVIDUALES'!B6</f>
        <v>3169.8193319626484</v>
      </c>
      <c r="AP5" s="564">
        <f>+'SERIES INDIVIDUALES'!H6</f>
        <v>158198.75243200644</v>
      </c>
      <c r="AQ5" s="564">
        <f t="shared" si="2"/>
        <v>11.971607448266937</v>
      </c>
      <c r="AR5" s="564">
        <f t="shared" si="0"/>
        <v>112.73085082484727</v>
      </c>
      <c r="AS5" s="565">
        <f t="shared" si="3"/>
        <v>6.9228614393948007E-2</v>
      </c>
      <c r="AT5" s="564">
        <f t="shared" si="1"/>
        <v>112.73085082484727</v>
      </c>
      <c r="AU5" s="566"/>
      <c r="AV5" s="564">
        <f>+'SERIES INDIVIDUALES'!HD6</f>
        <v>12463.70941128798</v>
      </c>
      <c r="AW5" s="564"/>
      <c r="AX5" s="564"/>
      <c r="AY5" s="564"/>
      <c r="AZ5" s="564"/>
      <c r="BA5" s="21"/>
      <c r="BB5" s="564"/>
      <c r="BC5" s="22"/>
      <c r="BD5" s="22"/>
      <c r="BE5" s="22"/>
      <c r="BF5" s="578">
        <v>0</v>
      </c>
      <c r="BG5" s="579"/>
      <c r="BH5" s="579"/>
      <c r="BI5" s="579"/>
      <c r="BJ5" s="22"/>
      <c r="BK5" s="22"/>
      <c r="BL5" s="22"/>
      <c r="BM5" s="578">
        <v>0</v>
      </c>
      <c r="BN5" s="568"/>
      <c r="BO5" s="568"/>
      <c r="BP5" s="568"/>
      <c r="BQ5" s="22"/>
      <c r="BR5" s="22"/>
      <c r="BS5" s="22"/>
      <c r="BT5" s="578">
        <v>0</v>
      </c>
    </row>
    <row r="6" spans="1:72" ht="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N6" s="556">
        <v>1957</v>
      </c>
      <c r="AO6" s="564">
        <f>+'SERIES INDIVIDUALES'!B7</f>
        <v>3716.3693544937596</v>
      </c>
      <c r="AP6" s="564">
        <f>+'SERIES INDIVIDUALES'!H7</f>
        <v>164963.07405700645</v>
      </c>
      <c r="AQ6" s="564">
        <f t="shared" si="2"/>
        <v>12.013476934243295</v>
      </c>
      <c r="AR6" s="564">
        <f t="shared" si="0"/>
        <v>117.55103884982493</v>
      </c>
      <c r="AS6" s="565">
        <f t="shared" si="3"/>
        <v>4.1869485976357979E-2</v>
      </c>
      <c r="AT6" s="564">
        <f t="shared" si="1"/>
        <v>117.55103884982493</v>
      </c>
      <c r="AU6" s="566"/>
      <c r="AV6" s="564">
        <f>+'SERIES INDIVIDUALES'!HD7</f>
        <v>12590.052813933835</v>
      </c>
      <c r="AW6" s="564"/>
      <c r="AX6" s="564"/>
      <c r="AY6" s="564"/>
      <c r="AZ6" s="564"/>
      <c r="BA6" s="21"/>
      <c r="BB6" s="564"/>
      <c r="BC6" s="22"/>
      <c r="BD6" s="22"/>
      <c r="BE6" s="22"/>
      <c r="BF6" s="578">
        <v>0</v>
      </c>
      <c r="BG6" s="579"/>
      <c r="BH6" s="579"/>
      <c r="BI6" s="579"/>
      <c r="BJ6" s="22"/>
      <c r="BK6" s="22"/>
      <c r="BL6" s="22"/>
      <c r="BM6" s="578">
        <v>0</v>
      </c>
      <c r="BN6" s="568"/>
      <c r="BO6" s="568"/>
      <c r="BP6" s="568"/>
      <c r="BQ6" s="22"/>
      <c r="BR6" s="22"/>
      <c r="BS6" s="22"/>
      <c r="BT6" s="578">
        <v>0</v>
      </c>
    </row>
    <row r="7" spans="1:72" ht="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N7" s="556">
        <v>1958</v>
      </c>
      <c r="AO7" s="564">
        <f>+'SERIES INDIVIDUALES'!B8</f>
        <v>4272.7142355661044</v>
      </c>
      <c r="AP7" s="564">
        <f>+'SERIES INDIVIDUALES'!H8</f>
        <v>172401.71531803126</v>
      </c>
      <c r="AQ7" s="564">
        <f t="shared" si="2"/>
        <v>12.057582586802784</v>
      </c>
      <c r="AR7" s="564">
        <f t="shared" si="0"/>
        <v>122.85174031203499</v>
      </c>
      <c r="AS7" s="565">
        <f t="shared" si="3"/>
        <v>4.4105652559489172E-2</v>
      </c>
      <c r="AT7" s="564">
        <f t="shared" si="1"/>
        <v>122.85174031203499</v>
      </c>
      <c r="AU7" s="566"/>
      <c r="AV7" s="564">
        <f>+'SERIES INDIVIDUALES'!HD8</f>
        <v>12733.183074296887</v>
      </c>
      <c r="AW7" s="564"/>
      <c r="AX7" s="564"/>
      <c r="AY7" s="564"/>
      <c r="AZ7" s="564"/>
      <c r="BA7" s="21"/>
      <c r="BB7" s="564"/>
      <c r="BC7" s="22"/>
      <c r="BD7" s="22"/>
      <c r="BE7" s="22"/>
      <c r="BF7" s="578">
        <v>0</v>
      </c>
      <c r="BG7" s="582">
        <f>+'SERIES INDIVIDUALES'!FP8</f>
        <v>538.86925582681238</v>
      </c>
      <c r="BH7" s="582">
        <f>+'SERIES INDIVIDUALES'!GA8</f>
        <v>498.39169160866902</v>
      </c>
      <c r="BI7" s="582">
        <f>+'SERIES INDIVIDUALES'!GP8</f>
        <v>40.477564218143357</v>
      </c>
      <c r="BJ7" s="583">
        <f t="shared" ref="BJ7:BJ38" si="4">+BG7/$AO7</f>
        <v>0.12611872128991469</v>
      </c>
      <c r="BK7" s="583">
        <f t="shared" ref="BK7:BK38" si="5">+BH7/$AO7</f>
        <v>0.11664521990730224</v>
      </c>
      <c r="BL7" s="583">
        <f t="shared" ref="BL7:BL38" si="6">+BI7/$AO7</f>
        <v>9.4735013826124422E-3</v>
      </c>
      <c r="BM7" s="578">
        <v>0</v>
      </c>
      <c r="BN7" s="568"/>
      <c r="BO7" s="568"/>
      <c r="BP7" s="568"/>
      <c r="BQ7" s="581"/>
      <c r="BR7" s="581"/>
      <c r="BS7" s="22"/>
      <c r="BT7" s="578">
        <v>0</v>
      </c>
    </row>
    <row r="8" spans="1:72" ht="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N8" s="556">
        <v>1959</v>
      </c>
      <c r="AO8" s="564">
        <f>+'SERIES INDIVIDUALES'!B9</f>
        <v>4431.1942977749022</v>
      </c>
      <c r="AP8" s="564">
        <f>+'SERIES INDIVIDUALES'!H9</f>
        <v>169130.64732486758</v>
      </c>
      <c r="AQ8" s="564">
        <f t="shared" si="2"/>
        <v>12.038426756341284</v>
      </c>
      <c r="AR8" s="564">
        <f t="shared" si="0"/>
        <v>120.52080993296164</v>
      </c>
      <c r="AS8" s="565">
        <f t="shared" si="3"/>
        <v>-1.9155830461500045E-2</v>
      </c>
      <c r="AT8" s="564">
        <f t="shared" si="1"/>
        <v>120.52080993296164</v>
      </c>
      <c r="AU8" s="566"/>
      <c r="AV8" s="564">
        <f>+'SERIES INDIVIDUALES'!HD9</f>
        <v>12804.637779185752</v>
      </c>
      <c r="AW8" s="564"/>
      <c r="AX8" s="564"/>
      <c r="AY8" s="564"/>
      <c r="AZ8" s="564"/>
      <c r="BA8" s="21"/>
      <c r="BB8" s="564"/>
      <c r="BC8" s="22"/>
      <c r="BD8" s="22"/>
      <c r="BE8" s="22"/>
      <c r="BF8" s="578">
        <v>0</v>
      </c>
      <c r="BG8" s="582">
        <f>+'SERIES INDIVIDUALES'!FP9</f>
        <v>596.23886625076636</v>
      </c>
      <c r="BH8" s="582">
        <f>+'SERIES INDIVIDUALES'!GA9</f>
        <v>554.93010229226013</v>
      </c>
      <c r="BI8" s="582">
        <f>+'SERIES INDIVIDUALES'!GP9</f>
        <v>41.308763958506233</v>
      </c>
      <c r="BJ8" s="583">
        <f t="shared" si="4"/>
        <v>0.13455489111596036</v>
      </c>
      <c r="BK8" s="583">
        <f t="shared" si="5"/>
        <v>0.12523262691751408</v>
      </c>
      <c r="BL8" s="583">
        <f t="shared" si="6"/>
        <v>9.3222641984462701E-3</v>
      </c>
      <c r="BM8" s="578">
        <v>0</v>
      </c>
      <c r="BN8" s="568"/>
      <c r="BO8" s="568"/>
      <c r="BP8" s="568"/>
      <c r="BQ8" s="581"/>
      <c r="BR8" s="581"/>
      <c r="BS8" s="22"/>
      <c r="BT8" s="578">
        <v>0</v>
      </c>
    </row>
    <row r="9" spans="1:72" ht="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N9" s="569">
        <v>1960</v>
      </c>
      <c r="AO9" s="564">
        <f>+'SERIES INDIVIDUALES'!B10</f>
        <v>4558.1478245155749</v>
      </c>
      <c r="AP9" s="564">
        <f>+'SERIES INDIVIDUALES'!H10</f>
        <v>173107.9154377488</v>
      </c>
      <c r="AQ9" s="564">
        <f t="shared" si="2"/>
        <v>12.061670467662148</v>
      </c>
      <c r="AR9" s="564">
        <f t="shared" si="0"/>
        <v>123.35497146351062</v>
      </c>
      <c r="AS9" s="565">
        <f t="shared" si="3"/>
        <v>2.3243711320864335E-2</v>
      </c>
      <c r="AT9" s="564">
        <f t="shared" si="1"/>
        <v>123.35497146351062</v>
      </c>
      <c r="AU9" s="566"/>
      <c r="AV9" s="564">
        <f>+'SERIES INDIVIDUALES'!HD10</f>
        <v>12636.106295710792</v>
      </c>
      <c r="AW9" s="564">
        <f>+'SERIES INDIVIDUALES'!DZ10</f>
        <v>519345</v>
      </c>
      <c r="AX9" s="584">
        <f t="shared" ref="AX9:AX40" si="7">+(AP9/(AV9/1000))</f>
        <v>13699.466543464318</v>
      </c>
      <c r="AY9" s="564">
        <f t="shared" ref="AY9:AY40" si="8">+AP9/AW9</f>
        <v>0.33331969199231493</v>
      </c>
      <c r="AZ9" s="564">
        <f>+'SERIES INDIVIDUALES'!GY10</f>
        <v>19527.065999999999</v>
      </c>
      <c r="BA9" s="585">
        <f t="shared" ref="BA9:BA40" si="9">+(AP9/(AZ9/1000))/($AP$9/($AZ$9/1000))*100</f>
        <v>100</v>
      </c>
      <c r="BB9" s="564"/>
      <c r="BC9" s="22"/>
      <c r="BD9" s="22"/>
      <c r="BE9" s="22"/>
      <c r="BF9" s="578">
        <v>0</v>
      </c>
      <c r="BG9" s="582">
        <f>+'SERIES INDIVIDUALES'!FP10</f>
        <v>655.43795752046458</v>
      </c>
      <c r="BH9" s="582">
        <f>+'SERIES INDIVIDUALES'!GA10</f>
        <v>607.84981909535657</v>
      </c>
      <c r="BI9" s="582">
        <f>+'SERIES INDIVIDUALES'!GP10</f>
        <v>47.588138425108014</v>
      </c>
      <c r="BJ9" s="583">
        <f t="shared" si="4"/>
        <v>0.14379480059756999</v>
      </c>
      <c r="BK9" s="583">
        <f t="shared" si="5"/>
        <v>0.13335456472606982</v>
      </c>
      <c r="BL9" s="583">
        <f t="shared" si="6"/>
        <v>1.044023587150018E-2</v>
      </c>
      <c r="BM9" s="578">
        <v>0</v>
      </c>
      <c r="BN9" s="568"/>
      <c r="BO9" s="568"/>
      <c r="BP9" s="568"/>
      <c r="BQ9" s="581"/>
      <c r="BR9" s="581"/>
      <c r="BS9" s="22"/>
      <c r="BT9" s="578">
        <v>0</v>
      </c>
    </row>
    <row r="10" spans="1:72" ht="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N10" s="556">
        <v>1961</v>
      </c>
      <c r="AO10" s="564">
        <f>+'SERIES INDIVIDUALES'!B11</f>
        <v>5191.14064953057</v>
      </c>
      <c r="AP10" s="564">
        <f>+'SERIES INDIVIDUALES'!H11</f>
        <v>193604.39986896195</v>
      </c>
      <c r="AQ10" s="564">
        <f t="shared" si="2"/>
        <v>12.173572180162246</v>
      </c>
      <c r="AR10" s="564">
        <f t="shared" si="0"/>
        <v>137.96056154135891</v>
      </c>
      <c r="AS10" s="565">
        <f t="shared" si="3"/>
        <v>0.11190171250009762</v>
      </c>
      <c r="AT10" s="564">
        <f t="shared" si="1"/>
        <v>137.96056154135891</v>
      </c>
      <c r="AU10" s="566"/>
      <c r="AV10" s="564">
        <f>+'SERIES INDIVIDUALES'!HD11</f>
        <v>12726.667122522034</v>
      </c>
      <c r="AW10" s="564">
        <f>+'SERIES INDIVIDUALES'!DZ11</f>
        <v>530341</v>
      </c>
      <c r="AX10" s="584">
        <f t="shared" si="7"/>
        <v>15212.498135222342</v>
      </c>
      <c r="AY10" s="564">
        <f t="shared" si="8"/>
        <v>0.36505644456861142</v>
      </c>
      <c r="AZ10" s="564">
        <f>+'SERIES INDIVIDUALES'!GY11</f>
        <v>19806.716</v>
      </c>
      <c r="BA10" s="585">
        <f t="shared" si="9"/>
        <v>110.26122570192189</v>
      </c>
      <c r="BB10" s="564"/>
      <c r="BC10" s="22"/>
      <c r="BD10" s="22"/>
      <c r="BE10" s="22"/>
      <c r="BF10" s="578">
        <v>0</v>
      </c>
      <c r="BG10" s="582">
        <f>+'SERIES INDIVIDUALES'!FP11</f>
        <v>772.45080715925621</v>
      </c>
      <c r="BH10" s="582">
        <f>+'SERIES INDIVIDUALES'!GA11</f>
        <v>654.45650475400578</v>
      </c>
      <c r="BI10" s="582">
        <f>+'SERIES INDIVIDUALES'!GP11</f>
        <v>117.99430240525044</v>
      </c>
      <c r="BJ10" s="583">
        <f t="shared" si="4"/>
        <v>0.14880174884668329</v>
      </c>
      <c r="BK10" s="583">
        <f t="shared" si="5"/>
        <v>0.12607181136831414</v>
      </c>
      <c r="BL10" s="583">
        <f t="shared" si="6"/>
        <v>2.2729937478369142E-2</v>
      </c>
      <c r="BM10" s="578">
        <v>0</v>
      </c>
      <c r="BN10" s="568"/>
      <c r="BO10" s="568"/>
      <c r="BP10" s="568"/>
      <c r="BQ10" s="581"/>
      <c r="BR10" s="581"/>
      <c r="BS10" s="22"/>
      <c r="BT10" s="578">
        <v>0</v>
      </c>
    </row>
    <row r="11" spans="1:72" ht="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N11" s="556">
        <v>1962</v>
      </c>
      <c r="AO11" s="564">
        <f>+'SERIES INDIVIDUALES'!B12</f>
        <v>5998.7380812259844</v>
      </c>
      <c r="AP11" s="564">
        <f>+'SERIES INDIVIDUALES'!H12</f>
        <v>211629.52461124028</v>
      </c>
      <c r="AQ11" s="564">
        <f t="shared" si="2"/>
        <v>12.262592499531701</v>
      </c>
      <c r="AR11" s="564">
        <f t="shared" si="0"/>
        <v>150.80508538989173</v>
      </c>
      <c r="AS11" s="565">
        <f t="shared" si="3"/>
        <v>8.9020319369454981E-2</v>
      </c>
      <c r="AT11" s="564">
        <f t="shared" si="1"/>
        <v>150.80508538989173</v>
      </c>
      <c r="AU11" s="566"/>
      <c r="AV11" s="564">
        <f>+'SERIES INDIVIDUALES'!HD12</f>
        <v>12815.681780359057</v>
      </c>
      <c r="AW11" s="564">
        <f>+'SERIES INDIVIDUALES'!DZ12</f>
        <v>544071</v>
      </c>
      <c r="AX11" s="584">
        <f t="shared" si="7"/>
        <v>16513.325489680741</v>
      </c>
      <c r="AY11" s="564">
        <f t="shared" si="8"/>
        <v>0.38897409457817139</v>
      </c>
      <c r="AZ11" s="564">
        <f>+'SERIES INDIVIDUALES'!GY12</f>
        <v>19925.256000000001</v>
      </c>
      <c r="BA11" s="585">
        <f t="shared" si="9"/>
        <v>119.80981952069291</v>
      </c>
      <c r="BB11" s="564"/>
      <c r="BC11" s="22"/>
      <c r="BD11" s="22"/>
      <c r="BE11" s="22"/>
      <c r="BF11" s="578">
        <v>0</v>
      </c>
      <c r="BG11" s="582">
        <f>+'SERIES INDIVIDUALES'!FP12</f>
        <v>895.90650655704212</v>
      </c>
      <c r="BH11" s="582">
        <f>+'SERIES INDIVIDUALES'!GA12</f>
        <v>801.61491952447932</v>
      </c>
      <c r="BI11" s="582">
        <f>+'SERIES INDIVIDUALES'!GP12</f>
        <v>94.291587032562802</v>
      </c>
      <c r="BJ11" s="583">
        <f t="shared" si="4"/>
        <v>0.14934916217811303</v>
      </c>
      <c r="BK11" s="583">
        <f t="shared" si="5"/>
        <v>0.13363059174616443</v>
      </c>
      <c r="BL11" s="583">
        <f t="shared" si="6"/>
        <v>1.5718570431948593E-2</v>
      </c>
      <c r="BM11" s="578">
        <v>0</v>
      </c>
      <c r="BN11" s="568"/>
      <c r="BO11" s="568"/>
      <c r="BP11" s="568"/>
      <c r="BQ11" s="581"/>
      <c r="BR11" s="581"/>
      <c r="BS11" s="22"/>
      <c r="BT11" s="578">
        <v>0</v>
      </c>
    </row>
    <row r="12" spans="1:72" ht="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N12" s="556">
        <v>1963</v>
      </c>
      <c r="AO12" s="564">
        <f>+'SERIES INDIVIDUALES'!B13</f>
        <v>7080.4219282418344</v>
      </c>
      <c r="AP12" s="564">
        <f>+'SERIES INDIVIDUALES'!H13</f>
        <v>230162.04088069138</v>
      </c>
      <c r="AQ12" s="564">
        <f t="shared" si="2"/>
        <v>12.346538865411921</v>
      </c>
      <c r="AR12" s="564">
        <f t="shared" si="0"/>
        <v>164.01117137263975</v>
      </c>
      <c r="AS12" s="565">
        <f t="shared" si="3"/>
        <v>8.3946365880219531E-2</v>
      </c>
      <c r="AT12" s="564">
        <f t="shared" si="1"/>
        <v>164.01117137263975</v>
      </c>
      <c r="AU12" s="566"/>
      <c r="AV12" s="564">
        <f>+'SERIES INDIVIDUALES'!HD13</f>
        <v>12875.319399587512</v>
      </c>
      <c r="AW12" s="564">
        <f>+'SERIES INDIVIDUALES'!DZ13</f>
        <v>560915</v>
      </c>
      <c r="AX12" s="584">
        <f t="shared" si="7"/>
        <v>17876.219900848835</v>
      </c>
      <c r="AY12" s="564">
        <f t="shared" si="8"/>
        <v>0.41033318930799029</v>
      </c>
      <c r="AZ12" s="564">
        <f>+'SERIES INDIVIDUALES'!GY13</f>
        <v>20055.810000000001</v>
      </c>
      <c r="BA12" s="585">
        <f t="shared" si="9"/>
        <v>129.45342961497249</v>
      </c>
      <c r="BB12" s="564"/>
      <c r="BC12" s="22"/>
      <c r="BD12" s="22"/>
      <c r="BE12" s="22"/>
      <c r="BF12" s="578">
        <v>0</v>
      </c>
      <c r="BG12" s="582">
        <f>+'SERIES INDIVIDUALES'!FP13</f>
        <v>1010.3313980743571</v>
      </c>
      <c r="BH12" s="582">
        <f>+'SERIES INDIVIDUALES'!GA13</f>
        <v>987.07222963470474</v>
      </c>
      <c r="BI12" s="582">
        <f>+'SERIES INDIVIDUALES'!GP13</f>
        <v>23.259168439652399</v>
      </c>
      <c r="BJ12" s="583">
        <f t="shared" si="4"/>
        <v>0.14269367112776515</v>
      </c>
      <c r="BK12" s="583">
        <f t="shared" si="5"/>
        <v>0.13940867361273318</v>
      </c>
      <c r="BL12" s="583">
        <f t="shared" si="6"/>
        <v>3.2849975150319845E-3</v>
      </c>
      <c r="BM12" s="578">
        <v>0</v>
      </c>
      <c r="BN12" s="568"/>
      <c r="BO12" s="568"/>
      <c r="BP12" s="568"/>
      <c r="BQ12" s="581"/>
      <c r="BR12" s="581"/>
      <c r="BS12" s="22"/>
      <c r="BT12" s="578">
        <v>0</v>
      </c>
    </row>
    <row r="13" spans="1:72" ht="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N13" s="556">
        <v>1964</v>
      </c>
      <c r="AO13" s="564">
        <f>+'SERIES INDIVIDUALES'!B14</f>
        <v>7993.6135010232701</v>
      </c>
      <c r="AP13" s="564">
        <f>+'SERIES INDIVIDUALES'!H14</f>
        <v>244395.70799092695</v>
      </c>
      <c r="AQ13" s="564">
        <f t="shared" si="2"/>
        <v>12.406543944713455</v>
      </c>
      <c r="AR13" s="564">
        <f t="shared" si="0"/>
        <v>174.15394038331286</v>
      </c>
      <c r="AS13" s="565">
        <f t="shared" si="3"/>
        <v>6.0005079301534536E-2</v>
      </c>
      <c r="AT13" s="564">
        <f t="shared" si="1"/>
        <v>174.15394038331286</v>
      </c>
      <c r="AU13" s="566"/>
      <c r="AV13" s="564">
        <f>+'SERIES INDIVIDUALES'!HD14</f>
        <v>12947.657614256146</v>
      </c>
      <c r="AW13" s="564">
        <f>+'SERIES INDIVIDUALES'!DZ14</f>
        <v>581315</v>
      </c>
      <c r="AX13" s="584">
        <f t="shared" si="7"/>
        <v>18875.669659493673</v>
      </c>
      <c r="AY13" s="564">
        <f t="shared" si="8"/>
        <v>0.42041871961144467</v>
      </c>
      <c r="AZ13" s="564">
        <f>+'SERIES INDIVIDUALES'!GY14</f>
        <v>20212.495999999999</v>
      </c>
      <c r="BA13" s="585">
        <f t="shared" si="9"/>
        <v>136.39350667055922</v>
      </c>
      <c r="BB13" s="564">
        <f>+'SERIES INDIVIDUALES'!GT14</f>
        <v>536.42717521821112</v>
      </c>
      <c r="BC13" s="565">
        <f t="shared" ref="BC13:BC44" si="10">+BB13/AO13</f>
        <v>6.7106969226063101E-2</v>
      </c>
      <c r="BD13" s="564"/>
      <c r="BE13" s="565"/>
      <c r="BF13" s="578">
        <v>0</v>
      </c>
      <c r="BG13" s="582">
        <f>+'SERIES INDIVIDUALES'!FP14</f>
        <v>1192.4248434363469</v>
      </c>
      <c r="BH13" s="582">
        <f>+'SERIES INDIVIDUALES'!GA14</f>
        <v>1145.5819600206748</v>
      </c>
      <c r="BI13" s="582">
        <f>+'SERIES INDIVIDUALES'!GP14</f>
        <v>46.842883415672077</v>
      </c>
      <c r="BJ13" s="583">
        <f t="shared" si="4"/>
        <v>0.14917219143553831</v>
      </c>
      <c r="BK13" s="583">
        <f t="shared" si="5"/>
        <v>0.14331215286728935</v>
      </c>
      <c r="BL13" s="583">
        <f t="shared" si="6"/>
        <v>5.8600385682489745E-3</v>
      </c>
      <c r="BM13" s="578">
        <v>0</v>
      </c>
      <c r="BN13" s="582">
        <f>+'SERIES INDIVIDUALES'!EL14+'SERIES INDIVIDUALES'!EX14+'SERIES INDIVIDUALES'!FA14+'SERIES INDIVIDUALES'!FK14</f>
        <v>812.79432714777272</v>
      </c>
      <c r="BO13" s="582">
        <f>+'SERIES INDIVIDUALES'!EP14+'SERIES INDIVIDUALES'!EY14+'SERIES INDIVIDUALES'!FB14+'SERIES INDIVIDUALES'!FL14</f>
        <v>951.61309083481774</v>
      </c>
      <c r="BP13" s="582">
        <f>+BN13-BO13</f>
        <v>-138.81876368704502</v>
      </c>
      <c r="BQ13" s="583">
        <f t="shared" ref="BQ13:BQ44" si="11">+BN13/$AO13</f>
        <v>0.10168046366561583</v>
      </c>
      <c r="BR13" s="583">
        <f t="shared" ref="BR13:BR44" si="12">+BO13/$AO13</f>
        <v>0.11904667278609365</v>
      </c>
      <c r="BS13" s="583">
        <f t="shared" ref="BS13:BS44" si="13">+BP13/$AO13</f>
        <v>-1.736620912047783E-2</v>
      </c>
      <c r="BT13" s="578">
        <v>0</v>
      </c>
    </row>
    <row r="14" spans="1:72" ht="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N14" s="556">
        <v>1965</v>
      </c>
      <c r="AO14" s="564">
        <f>+'SERIES INDIVIDUALES'!B15</f>
        <v>9272.5099277766112</v>
      </c>
      <c r="AP14" s="564">
        <f>+'SERIES INDIVIDUALES'!H15</f>
        <v>259678.71828405099</v>
      </c>
      <c r="AQ14" s="564">
        <f t="shared" si="2"/>
        <v>12.467200446984739</v>
      </c>
      <c r="AR14" s="564">
        <f t="shared" si="0"/>
        <v>185.04446086481451</v>
      </c>
      <c r="AS14" s="565">
        <f t="shared" si="3"/>
        <v>6.0656502271283941E-2</v>
      </c>
      <c r="AT14" s="564">
        <f t="shared" si="1"/>
        <v>185.04446086481451</v>
      </c>
      <c r="AU14" s="566"/>
      <c r="AV14" s="564">
        <f>+'SERIES INDIVIDUALES'!HD15</f>
        <v>13011.933708175709</v>
      </c>
      <c r="AW14" s="564">
        <f>+'SERIES INDIVIDUALES'!DZ15</f>
        <v>607432</v>
      </c>
      <c r="AX14" s="584">
        <f t="shared" si="7"/>
        <v>19956.965975079373</v>
      </c>
      <c r="AY14" s="564">
        <f t="shared" si="8"/>
        <v>0.42750253243828279</v>
      </c>
      <c r="AZ14" s="564">
        <f>+'SERIES INDIVIDUALES'!GY15</f>
        <v>20390.896000000001</v>
      </c>
      <c r="BA14" s="585">
        <f t="shared" si="9"/>
        <v>143.65479171862364</v>
      </c>
      <c r="BB14" s="564">
        <f>+'SERIES INDIVIDUALES'!GT15</f>
        <v>773.32261053238562</v>
      </c>
      <c r="BC14" s="565">
        <f t="shared" si="10"/>
        <v>8.3399491244094584E-2</v>
      </c>
      <c r="BD14" s="564"/>
      <c r="BE14" s="565"/>
      <c r="BF14" s="578">
        <v>0</v>
      </c>
      <c r="BG14" s="582">
        <f>+'SERIES INDIVIDUALES'!FP15</f>
        <v>1404.0454124746072</v>
      </c>
      <c r="BH14" s="582">
        <f>+'SERIES INDIVIDUALES'!GA15</f>
        <v>1366.4989842895436</v>
      </c>
      <c r="BI14" s="582">
        <f>+'SERIES INDIVIDUALES'!GP15</f>
        <v>37.546428185063633</v>
      </c>
      <c r="BJ14" s="583">
        <f t="shared" si="4"/>
        <v>0.15142021129237801</v>
      </c>
      <c r="BK14" s="583">
        <f t="shared" si="5"/>
        <v>0.14737099177387525</v>
      </c>
      <c r="BL14" s="583">
        <f t="shared" si="6"/>
        <v>4.0492195185027561E-3</v>
      </c>
      <c r="BM14" s="578">
        <v>0</v>
      </c>
      <c r="BN14" s="582">
        <f>+'SERIES INDIVIDUALES'!EL15+'SERIES INDIVIDUALES'!EX15+'SERIES INDIVIDUALES'!FA15+'SERIES INDIVIDUALES'!FK15</f>
        <v>881.85365282657847</v>
      </c>
      <c r="BO14" s="582">
        <f>+'SERIES INDIVIDUALES'!EP15+'SERIES INDIVIDUALES'!EY15+'SERIES INDIVIDUALES'!FB15+'SERIES INDIVIDUALES'!FL15</f>
        <v>1274.033794340977</v>
      </c>
      <c r="BP14" s="582">
        <f>+BN14-BO14</f>
        <v>-392.18014151439854</v>
      </c>
      <c r="BQ14" s="583">
        <f t="shared" si="11"/>
        <v>9.5104093680709795E-2</v>
      </c>
      <c r="BR14" s="583">
        <f t="shared" si="12"/>
        <v>0.13739902186833985</v>
      </c>
      <c r="BS14" s="583">
        <f t="shared" si="13"/>
        <v>-4.229492818763006E-2</v>
      </c>
      <c r="BT14" s="578">
        <v>0</v>
      </c>
    </row>
    <row r="15" spans="1:72" ht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N15" s="556">
        <v>1966</v>
      </c>
      <c r="AO15" s="564">
        <f>+'SERIES INDIVIDUALES'!B16</f>
        <v>10756.844207310711</v>
      </c>
      <c r="AP15" s="564">
        <f>+'SERIES INDIVIDUALES'!H16</f>
        <v>278494.87301309902</v>
      </c>
      <c r="AQ15" s="564">
        <f t="shared" si="2"/>
        <v>12.537154928891329</v>
      </c>
      <c r="AR15" s="564">
        <f t="shared" si="0"/>
        <v>198.45266478076653</v>
      </c>
      <c r="AS15" s="565">
        <f t="shared" si="3"/>
        <v>6.995448190659026E-2</v>
      </c>
      <c r="AT15" s="564">
        <f t="shared" si="1"/>
        <v>198.45266478076653</v>
      </c>
      <c r="AU15" s="566"/>
      <c r="AV15" s="564">
        <f>+'SERIES INDIVIDUALES'!HD16</f>
        <v>13074.884526681768</v>
      </c>
      <c r="AW15" s="564">
        <f>+'SERIES INDIVIDUALES'!DZ16</f>
        <v>638410</v>
      </c>
      <c r="AX15" s="584">
        <f t="shared" si="7"/>
        <v>21299.987196428214</v>
      </c>
      <c r="AY15" s="564">
        <f t="shared" si="8"/>
        <v>0.43623200296533421</v>
      </c>
      <c r="AZ15" s="564">
        <f>+'SERIES INDIVIDUALES'!GY16</f>
        <v>20566.183000000001</v>
      </c>
      <c r="BA15" s="585">
        <f t="shared" si="9"/>
        <v>152.75082903833516</v>
      </c>
      <c r="BB15" s="564">
        <f>+'SERIES INDIVIDUALES'!GT16</f>
        <v>1023.9992743670487</v>
      </c>
      <c r="BC15" s="565">
        <f t="shared" si="10"/>
        <v>9.5195138521305775E-2</v>
      </c>
      <c r="BD15" s="564"/>
      <c r="BE15" s="565"/>
      <c r="BF15" s="578">
        <v>0</v>
      </c>
      <c r="BG15" s="582">
        <f>+'SERIES INDIVIDUALES'!FP16</f>
        <v>1622.6617624078947</v>
      </c>
      <c r="BH15" s="582">
        <f>+'SERIES INDIVIDUALES'!GA16</f>
        <v>1593.2386138256825</v>
      </c>
      <c r="BI15" s="582">
        <f>+'SERIES INDIVIDUALES'!GP16</f>
        <v>29.423148582212207</v>
      </c>
      <c r="BJ15" s="583">
        <f t="shared" si="4"/>
        <v>0.15084923897150798</v>
      </c>
      <c r="BK15" s="583">
        <f t="shared" si="5"/>
        <v>0.14811394337596376</v>
      </c>
      <c r="BL15" s="583">
        <f t="shared" si="6"/>
        <v>2.7352955955442073E-3</v>
      </c>
      <c r="BM15" s="578">
        <v>0</v>
      </c>
      <c r="BN15" s="582">
        <f>+'SERIES INDIVIDUALES'!EL16+'SERIES INDIVIDUALES'!EX16+'SERIES INDIVIDUALES'!FA16+'SERIES INDIVIDUALES'!FK16</f>
        <v>1088.2026518217626</v>
      </c>
      <c r="BO15" s="582">
        <f>+'SERIES INDIVIDUALES'!EP16+'SERIES INDIVIDUALES'!EY16+'SERIES INDIVIDUALES'!FB16+'SERIES INDIVIDUALES'!FL16</f>
        <v>1524.6273497001637</v>
      </c>
      <c r="BP15" s="582">
        <f t="shared" ref="BP15:BP69" si="14">+BN15-BO15</f>
        <v>-436.42469787840105</v>
      </c>
      <c r="BQ15" s="583">
        <f t="shared" si="11"/>
        <v>0.10116374569059797</v>
      </c>
      <c r="BR15" s="583">
        <f t="shared" si="12"/>
        <v>0.14173556112897648</v>
      </c>
      <c r="BS15" s="583">
        <f t="shared" si="13"/>
        <v>-4.0571815438378504E-2</v>
      </c>
      <c r="BT15" s="578">
        <v>0</v>
      </c>
    </row>
    <row r="16" spans="1:72" ht="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N16" s="556">
        <v>1967</v>
      </c>
      <c r="AO16" s="564">
        <f>+'SERIES INDIVIDUALES'!B17</f>
        <v>12181.002594087064</v>
      </c>
      <c r="AP16" s="564">
        <f>+'SERIES INDIVIDUALES'!H17</f>
        <v>290582.41258821834</v>
      </c>
      <c r="AQ16" s="564">
        <f t="shared" si="2"/>
        <v>12.579642507255253</v>
      </c>
      <c r="AR16" s="564">
        <f t="shared" si="0"/>
        <v>207.0661247463745</v>
      </c>
      <c r="AS16" s="565">
        <f t="shared" si="3"/>
        <v>4.2487578363923362E-2</v>
      </c>
      <c r="AT16" s="564">
        <f t="shared" si="1"/>
        <v>207.0661247463745</v>
      </c>
      <c r="AU16" s="566"/>
      <c r="AV16" s="564">
        <f>+'SERIES INDIVIDUALES'!HD17</f>
        <v>13180.023436760786</v>
      </c>
      <c r="AW16" s="564">
        <f>+'SERIES INDIVIDUALES'!DZ17</f>
        <v>672692</v>
      </c>
      <c r="AX16" s="584">
        <f t="shared" si="7"/>
        <v>22047.184815904537</v>
      </c>
      <c r="AY16" s="564">
        <f t="shared" si="8"/>
        <v>0.43196947873353386</v>
      </c>
      <c r="AZ16" s="564">
        <f>+'SERIES INDIVIDUALES'!GY17</f>
        <v>20742.612000000001</v>
      </c>
      <c r="BA16" s="585">
        <f t="shared" si="9"/>
        <v>158.0250545703442</v>
      </c>
      <c r="BB16" s="564">
        <f>+'SERIES INDIVIDUALES'!GT17</f>
        <v>1324.687998731622</v>
      </c>
      <c r="BC16" s="565">
        <f t="shared" si="10"/>
        <v>0.10875032564024374</v>
      </c>
      <c r="BD16" s="564"/>
      <c r="BE16" s="565"/>
      <c r="BF16" s="578">
        <v>0</v>
      </c>
      <c r="BG16" s="582">
        <f>+'SERIES INDIVIDUALES'!FP17</f>
        <v>2207.6671114156243</v>
      </c>
      <c r="BH16" s="582">
        <f>+'SERIES INDIVIDUALES'!GA17</f>
        <v>2101.092038993665</v>
      </c>
      <c r="BI16" s="582">
        <f>+'SERIES INDIVIDUALES'!GP17</f>
        <v>106.57507242195925</v>
      </c>
      <c r="BJ16" s="583">
        <f t="shared" si="4"/>
        <v>0.18123853881184429</v>
      </c>
      <c r="BK16" s="583">
        <f t="shared" si="5"/>
        <v>0.17248925306145022</v>
      </c>
      <c r="BL16" s="583">
        <f t="shared" si="6"/>
        <v>8.7492857503940775E-3</v>
      </c>
      <c r="BM16" s="578">
        <v>0</v>
      </c>
      <c r="BN16" s="582">
        <f>+'SERIES INDIVIDUALES'!EL17+'SERIES INDIVIDUALES'!EX17+'SERIES INDIVIDUALES'!FA17+'SERIES INDIVIDUALES'!FK17</f>
        <v>1189.0550102394513</v>
      </c>
      <c r="BO16" s="582">
        <f>+'SERIES INDIVIDUALES'!EP17+'SERIES INDIVIDUALES'!EY17+'SERIES INDIVIDUALES'!FB17+'SERIES INDIVIDUALES'!FL17</f>
        <v>1537.5028480534133</v>
      </c>
      <c r="BP16" s="582">
        <f t="shared" si="14"/>
        <v>-348.447837813962</v>
      </c>
      <c r="BQ16" s="583">
        <f t="shared" si="11"/>
        <v>9.7615528857751474E-2</v>
      </c>
      <c r="BR16" s="583">
        <f t="shared" si="12"/>
        <v>0.12622137103884637</v>
      </c>
      <c r="BS16" s="583">
        <f t="shared" si="13"/>
        <v>-2.8605842181094888E-2</v>
      </c>
      <c r="BT16" s="578">
        <v>0</v>
      </c>
    </row>
    <row r="17" spans="1:72" ht="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N17" s="556">
        <v>1968</v>
      </c>
      <c r="AO17" s="564">
        <f>+'SERIES INDIVIDUALES'!B18</f>
        <v>13752.043061076061</v>
      </c>
      <c r="AP17" s="564">
        <f>+'SERIES INDIVIDUALES'!H18</f>
        <v>309751.80804045935</v>
      </c>
      <c r="AQ17" s="564">
        <f t="shared" si="2"/>
        <v>12.643526636570266</v>
      </c>
      <c r="AR17" s="564">
        <f t="shared" si="0"/>
        <v>220.72604447335132</v>
      </c>
      <c r="AS17" s="565">
        <f t="shared" si="3"/>
        <v>6.3884129315013638E-2</v>
      </c>
      <c r="AT17" s="564">
        <f t="shared" si="1"/>
        <v>220.72604447335132</v>
      </c>
      <c r="AU17" s="566"/>
      <c r="AV17" s="564">
        <f>+'SERIES INDIVIDUALES'!HD18</f>
        <v>13290.905224871396</v>
      </c>
      <c r="AW17" s="564">
        <f>+'SERIES INDIVIDUALES'!DZ18</f>
        <v>709351</v>
      </c>
      <c r="AX17" s="584">
        <f t="shared" si="7"/>
        <v>23305.546371726272</v>
      </c>
      <c r="AY17" s="564">
        <f t="shared" si="8"/>
        <v>0.43666930481589417</v>
      </c>
      <c r="AZ17" s="564">
        <f>+'SERIES INDIVIDUALES'!GY18</f>
        <v>20912.522000000001</v>
      </c>
      <c r="BA17" s="585">
        <f t="shared" si="9"/>
        <v>167.0811695875812</v>
      </c>
      <c r="BB17" s="564">
        <f>+'SERIES INDIVIDUALES'!GT18</f>
        <v>1702.8809490481526</v>
      </c>
      <c r="BC17" s="565">
        <f t="shared" si="10"/>
        <v>0.12382748814014451</v>
      </c>
      <c r="BD17" s="564"/>
      <c r="BE17" s="565"/>
      <c r="BF17" s="578">
        <v>0</v>
      </c>
      <c r="BG17" s="582">
        <f>+'SERIES INDIVIDUALES'!FP18</f>
        <v>2433.4811823110117</v>
      </c>
      <c r="BH17" s="582">
        <f>+'SERIES INDIVIDUALES'!GA18</f>
        <v>2349.4987559049441</v>
      </c>
      <c r="BI17" s="582">
        <f>+'SERIES INDIVIDUALES'!GP18</f>
        <v>83.982426406067589</v>
      </c>
      <c r="BJ17" s="583">
        <f t="shared" si="4"/>
        <v>0.17695415666627487</v>
      </c>
      <c r="BK17" s="583">
        <f t="shared" si="5"/>
        <v>0.17084725123898079</v>
      </c>
      <c r="BL17" s="583">
        <f t="shared" si="6"/>
        <v>6.1069054272941013E-3</v>
      </c>
      <c r="BM17" s="578">
        <v>0</v>
      </c>
      <c r="BN17" s="582">
        <f>+'SERIES INDIVIDUALES'!EL18+'SERIES INDIVIDUALES'!EX18+'SERIES INDIVIDUALES'!FA18+'SERIES INDIVIDUALES'!FK18</f>
        <v>1627.0894750613013</v>
      </c>
      <c r="BO17" s="582">
        <f>+'SERIES INDIVIDUALES'!EP18+'SERIES INDIVIDUALES'!EY18+'SERIES INDIVIDUALES'!FB18+'SERIES INDIVIDUALES'!FL18</f>
        <v>1854.5156703273969</v>
      </c>
      <c r="BP17" s="582">
        <f t="shared" si="14"/>
        <v>-227.42619526609565</v>
      </c>
      <c r="BQ17" s="583">
        <f t="shared" si="11"/>
        <v>0.11831619984281709</v>
      </c>
      <c r="BR17" s="583">
        <f t="shared" si="12"/>
        <v>0.13485382950671809</v>
      </c>
      <c r="BS17" s="583">
        <f t="shared" si="13"/>
        <v>-1.6537629663901019E-2</v>
      </c>
      <c r="BT17" s="578">
        <v>0</v>
      </c>
    </row>
    <row r="18" spans="1:72" ht="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N18" s="556">
        <v>1969</v>
      </c>
      <c r="AO18" s="564">
        <f>+'SERIES INDIVIDUALES'!B19</f>
        <v>15746.146505093888</v>
      </c>
      <c r="AP18" s="564">
        <f>+'SERIES INDIVIDUALES'!H19</f>
        <v>337343.17622139573</v>
      </c>
      <c r="AQ18" s="564">
        <f>+LN(AP18)</f>
        <v>12.728856018257677</v>
      </c>
      <c r="AR18" s="564">
        <f t="shared" si="0"/>
        <v>240.38737784445624</v>
      </c>
      <c r="AS18" s="565">
        <f t="shared" si="3"/>
        <v>8.5329381687410333E-2</v>
      </c>
      <c r="AT18" s="564">
        <f t="shared" si="1"/>
        <v>240.38737784445624</v>
      </c>
      <c r="AU18" s="566"/>
      <c r="AV18" s="564">
        <f>+'SERIES INDIVIDUALES'!HD19</f>
        <v>13404.106255699486</v>
      </c>
      <c r="AW18" s="564">
        <f>+'SERIES INDIVIDUALES'!DZ19</f>
        <v>750524</v>
      </c>
      <c r="AX18" s="584">
        <f t="shared" si="7"/>
        <v>25167.151750826797</v>
      </c>
      <c r="AY18" s="564">
        <f t="shared" si="8"/>
        <v>0.44947686712403029</v>
      </c>
      <c r="AZ18" s="564">
        <f>+'SERIES INDIVIDUALES'!GY19</f>
        <v>21042.385999999999</v>
      </c>
      <c r="BA18" s="585">
        <f t="shared" si="9"/>
        <v>180.84104758449527</v>
      </c>
      <c r="BB18" s="564">
        <f>+'SERIES INDIVIDUALES'!GT19</f>
        <v>2052.6640580403728</v>
      </c>
      <c r="BC18" s="565">
        <f t="shared" si="10"/>
        <v>0.13035977134953841</v>
      </c>
      <c r="BD18" s="564"/>
      <c r="BE18" s="565"/>
      <c r="BF18" s="578">
        <v>0</v>
      </c>
      <c r="BG18" s="582">
        <f>+'SERIES INDIVIDUALES'!FP19</f>
        <v>2820.2703352445515</v>
      </c>
      <c r="BH18" s="582">
        <f>+'SERIES INDIVIDUALES'!GA19</f>
        <v>2744.6011082663208</v>
      </c>
      <c r="BI18" s="582">
        <f>+'SERIES INDIVIDUALES'!GP19</f>
        <v>75.669226978230654</v>
      </c>
      <c r="BJ18" s="583">
        <f t="shared" si="4"/>
        <v>0.17910860503756854</v>
      </c>
      <c r="BK18" s="583">
        <f t="shared" si="5"/>
        <v>0.17430303391235696</v>
      </c>
      <c r="BL18" s="583">
        <f t="shared" si="6"/>
        <v>4.8055711252115944E-3</v>
      </c>
      <c r="BM18" s="578">
        <v>0</v>
      </c>
      <c r="BN18" s="582">
        <f>+'SERIES INDIVIDUALES'!EL19+'SERIES INDIVIDUALES'!EX19+'SERIES INDIVIDUALES'!FA19+'SERIES INDIVIDUALES'!FK19</f>
        <v>1982.8942617205851</v>
      </c>
      <c r="BO18" s="582">
        <f>+'SERIES INDIVIDUALES'!EP19+'SERIES INDIVIDUALES'!EY19+'SERIES INDIVIDUALES'!FB19+'SERIES INDIVIDUALES'!FL19</f>
        <v>2217.8675131173986</v>
      </c>
      <c r="BP18" s="582">
        <f t="shared" si="14"/>
        <v>-234.97325139681357</v>
      </c>
      <c r="BQ18" s="583">
        <f t="shared" si="11"/>
        <v>0.12592885891663191</v>
      </c>
      <c r="BR18" s="583">
        <f t="shared" si="12"/>
        <v>0.14085144656820747</v>
      </c>
      <c r="BS18" s="583">
        <f t="shared" si="13"/>
        <v>-1.4922587651575552E-2</v>
      </c>
      <c r="BT18" s="578">
        <v>0</v>
      </c>
    </row>
    <row r="19" spans="1:72" ht="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N19" s="556">
        <v>1970</v>
      </c>
      <c r="AO19" s="564">
        <f>+'SERIES INDIVIDUALES'!B20</f>
        <v>17390.561884834529</v>
      </c>
      <c r="AP19" s="564">
        <f>+'SERIES INDIVIDUALES'!H20</f>
        <v>351665.52398863184</v>
      </c>
      <c r="AQ19" s="564">
        <f t="shared" si="2"/>
        <v>12.770435786897488</v>
      </c>
      <c r="AR19" s="564">
        <f t="shared" si="0"/>
        <v>250.59333980552685</v>
      </c>
      <c r="AS19" s="565">
        <f t="shared" si="3"/>
        <v>4.1579768639811832E-2</v>
      </c>
      <c r="AT19" s="564">
        <f t="shared" si="1"/>
        <v>250.59333980552685</v>
      </c>
      <c r="AU19" s="566"/>
      <c r="AV19" s="564">
        <f>+'SERIES INDIVIDUALES'!HD20</f>
        <v>13492.90004146349</v>
      </c>
      <c r="AW19" s="564">
        <f>+'SERIES INDIVIDUALES'!DZ20</f>
        <v>791944</v>
      </c>
      <c r="AX19" s="584">
        <f t="shared" si="7"/>
        <v>26063.005203326837</v>
      </c>
      <c r="AY19" s="564">
        <f t="shared" si="8"/>
        <v>0.44405352397218978</v>
      </c>
      <c r="AZ19" s="564">
        <f>+'SERIES INDIVIDUALES'!GY20</f>
        <v>21161.757000000001</v>
      </c>
      <c r="BA19" s="585">
        <f t="shared" si="9"/>
        <v>187.45547880497088</v>
      </c>
      <c r="BB19" s="564">
        <f>+'SERIES INDIVIDUALES'!GT20</f>
        <v>2255.0497082897477</v>
      </c>
      <c r="BC19" s="565">
        <f t="shared" si="10"/>
        <v>0.12967089408745716</v>
      </c>
      <c r="BD19" s="564"/>
      <c r="BE19" s="565"/>
      <c r="BF19" s="578">
        <v>0</v>
      </c>
      <c r="BG19" s="582">
        <f>+'SERIES INDIVIDUALES'!FP20</f>
        <v>3243.347397016576</v>
      </c>
      <c r="BH19" s="582">
        <f>+'SERIES INDIVIDUALES'!GA20</f>
        <v>3195.0747058045754</v>
      </c>
      <c r="BI19" s="582">
        <f>+'SERIES INDIVIDUALES'!GP20</f>
        <v>48.272691212000609</v>
      </c>
      <c r="BJ19" s="583">
        <f t="shared" si="4"/>
        <v>0.18650043733462937</v>
      </c>
      <c r="BK19" s="583">
        <f t="shared" si="5"/>
        <v>0.18372463908660974</v>
      </c>
      <c r="BL19" s="583">
        <f t="shared" si="6"/>
        <v>2.7757982480196282E-3</v>
      </c>
      <c r="BM19" s="578">
        <v>0</v>
      </c>
      <c r="BN19" s="582">
        <f>+'SERIES INDIVIDUALES'!EL20+'SERIES INDIVIDUALES'!EX20+'SERIES INDIVIDUALES'!FA20+'SERIES INDIVIDUALES'!FK20</f>
        <v>2418.0292012653872</v>
      </c>
      <c r="BO19" s="582">
        <f>+'SERIES INDIVIDUALES'!EP20+'SERIES INDIVIDUALES'!EY20+'SERIES INDIVIDUALES'!FB20+'SERIES INDIVIDUALES'!FL20</f>
        <v>2504.7024333540967</v>
      </c>
      <c r="BP19" s="582">
        <f t="shared" si="14"/>
        <v>-86.673232088709483</v>
      </c>
      <c r="BQ19" s="583">
        <f t="shared" si="11"/>
        <v>0.13904261502752444</v>
      </c>
      <c r="BR19" s="583">
        <f t="shared" si="12"/>
        <v>0.14402653864440843</v>
      </c>
      <c r="BS19" s="583">
        <f t="shared" si="13"/>
        <v>-4.9839236168839965E-3</v>
      </c>
      <c r="BT19" s="578">
        <v>0</v>
      </c>
    </row>
    <row r="20" spans="1:72" ht="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N20" s="556">
        <v>1971</v>
      </c>
      <c r="AO20" s="564">
        <f>+'SERIES INDIVIDUALES'!B21</f>
        <v>19626.545966796624</v>
      </c>
      <c r="AP20" s="564">
        <f>+'SERIES INDIVIDUALES'!H21</f>
        <v>368014.8569987251</v>
      </c>
      <c r="AQ20" s="564">
        <f t="shared" si="2"/>
        <v>12.815878588615274</v>
      </c>
      <c r="AR20" s="564">
        <f t="shared" si="0"/>
        <v>262.24371120424394</v>
      </c>
      <c r="AS20" s="565">
        <f t="shared" si="3"/>
        <v>4.5442801717785031E-2</v>
      </c>
      <c r="AT20" s="564">
        <f t="shared" si="1"/>
        <v>262.24371120424394</v>
      </c>
      <c r="AU20" s="566"/>
      <c r="AV20" s="564">
        <f>+'SERIES INDIVIDUALES'!HD21</f>
        <v>13563.471215084888</v>
      </c>
      <c r="AW20" s="564">
        <f>+'SERIES INDIVIDUALES'!DZ21</f>
        <v>829439</v>
      </c>
      <c r="AX20" s="584">
        <f t="shared" si="7"/>
        <v>27132.793011676091</v>
      </c>
      <c r="AY20" s="564">
        <f t="shared" si="8"/>
        <v>0.44369128651862899</v>
      </c>
      <c r="AZ20" s="564">
        <f>+'SERIES INDIVIDUALES'!GY21</f>
        <v>21389.205999999998</v>
      </c>
      <c r="BA20" s="585">
        <f t="shared" si="9"/>
        <v>194.08445664768644</v>
      </c>
      <c r="BB20" s="564">
        <f>+'SERIES INDIVIDUALES'!GT21</f>
        <v>2760.2019984610606</v>
      </c>
      <c r="BC20" s="565">
        <f t="shared" si="10"/>
        <v>0.1406361569239262</v>
      </c>
      <c r="BD20" s="564"/>
      <c r="BE20" s="565"/>
      <c r="BF20" s="578">
        <v>0</v>
      </c>
      <c r="BG20" s="582">
        <f>+'SERIES INDIVIDUALES'!FP21</f>
        <v>3682.8861803276714</v>
      </c>
      <c r="BH20" s="582">
        <f>+'SERIES INDIVIDUALES'!GA21</f>
        <v>3830.965345642061</v>
      </c>
      <c r="BI20" s="582">
        <f>+'SERIES INDIVIDUALES'!GP21</f>
        <v>-148.07916531438968</v>
      </c>
      <c r="BJ20" s="583">
        <f t="shared" si="4"/>
        <v>0.18764820802184068</v>
      </c>
      <c r="BK20" s="583">
        <f t="shared" si="5"/>
        <v>0.19519304884940678</v>
      </c>
      <c r="BL20" s="583">
        <f t="shared" si="6"/>
        <v>-7.5448408275660865E-3</v>
      </c>
      <c r="BM20" s="578">
        <v>0</v>
      </c>
      <c r="BN20" s="582">
        <f>+'SERIES INDIVIDUALES'!EL21+'SERIES INDIVIDUALES'!EX21+'SERIES INDIVIDUALES'!FA21+'SERIES INDIVIDUALES'!FK21</f>
        <v>2948.2731396716213</v>
      </c>
      <c r="BO20" s="582">
        <f>+'SERIES INDIVIDUALES'!EP21+'SERIES INDIVIDUALES'!EY21+'SERIES INDIVIDUALES'!FB21+'SERIES INDIVIDUALES'!FL21</f>
        <v>2681.8998329991391</v>
      </c>
      <c r="BP20" s="582">
        <f t="shared" si="14"/>
        <v>266.37330667248216</v>
      </c>
      <c r="BQ20" s="583">
        <f t="shared" si="11"/>
        <v>0.15021864492404255</v>
      </c>
      <c r="BR20" s="583">
        <f t="shared" si="12"/>
        <v>0.13664655194736078</v>
      </c>
      <c r="BS20" s="583">
        <f t="shared" si="13"/>
        <v>1.3572092976681759E-2</v>
      </c>
      <c r="BT20" s="578">
        <v>0</v>
      </c>
    </row>
    <row r="21" spans="1:72" ht="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N21" s="556">
        <v>1972</v>
      </c>
      <c r="AO21" s="564">
        <f>+'SERIES INDIVIDUALES'!B22</f>
        <v>23034.928370801783</v>
      </c>
      <c r="AP21" s="564">
        <f>+'SERIES INDIVIDUALES'!H22</f>
        <v>398004.94982268329</v>
      </c>
      <c r="AQ21" s="564">
        <f t="shared" si="2"/>
        <v>12.89421972092965</v>
      </c>
      <c r="AR21" s="564">
        <f t="shared" si="0"/>
        <v>283.61435179645736</v>
      </c>
      <c r="AS21" s="565">
        <f t="shared" si="3"/>
        <v>7.8341132314376338E-2</v>
      </c>
      <c r="AT21" s="564">
        <f t="shared" si="1"/>
        <v>283.61435179645736</v>
      </c>
      <c r="AU21" s="566"/>
      <c r="AV21" s="564">
        <f>+'SERIES INDIVIDUALES'!HD22</f>
        <v>13707.68271653235</v>
      </c>
      <c r="AW21" s="564">
        <f>+'SERIES INDIVIDUALES'!DZ22</f>
        <v>876102</v>
      </c>
      <c r="AX21" s="584">
        <f t="shared" si="7"/>
        <v>29035.173781974368</v>
      </c>
      <c r="AY21" s="564">
        <f t="shared" si="8"/>
        <v>0.45429065316901834</v>
      </c>
      <c r="AZ21" s="564">
        <f>+'SERIES INDIVIDUALES'!GY22</f>
        <v>21602.973999999998</v>
      </c>
      <c r="BA21" s="585">
        <f t="shared" si="9"/>
        <v>207.82366423591313</v>
      </c>
      <c r="BB21" s="564">
        <f>+'SERIES INDIVIDUALES'!GT22</f>
        <v>3066.5963047383589</v>
      </c>
      <c r="BC21" s="565">
        <f t="shared" si="10"/>
        <v>0.13312810247873236</v>
      </c>
      <c r="BD21" s="564"/>
      <c r="BE21" s="565"/>
      <c r="BF21" s="578">
        <v>0</v>
      </c>
      <c r="BG21" s="582">
        <f>+'SERIES INDIVIDUALES'!FP22</f>
        <v>4536.9532292380372</v>
      </c>
      <c r="BH21" s="582">
        <f>+'SERIES INDIVIDUALES'!GA22</f>
        <v>4427.965093216977</v>
      </c>
      <c r="BI21" s="582">
        <f>+'SERIES INDIVIDUALES'!GP22</f>
        <v>108.9881360210602</v>
      </c>
      <c r="BJ21" s="583">
        <f t="shared" si="4"/>
        <v>0.19695972812265872</v>
      </c>
      <c r="BK21" s="583">
        <f t="shared" si="5"/>
        <v>0.19222829877907069</v>
      </c>
      <c r="BL21" s="583">
        <f t="shared" si="6"/>
        <v>4.7314293435880396E-3</v>
      </c>
      <c r="BM21" s="578">
        <v>0</v>
      </c>
      <c r="BN21" s="582">
        <f>+'SERIES INDIVIDUALES'!EL22+'SERIES INDIVIDUALES'!EX22+'SERIES INDIVIDUALES'!FA22+'SERIES INDIVIDUALES'!FK22</f>
        <v>3529.3601450711067</v>
      </c>
      <c r="BO21" s="582">
        <f>+'SERIES INDIVIDUALES'!EP22+'SERIES INDIVIDUALES'!EY22+'SERIES INDIVIDUALES'!FB22+'SERIES INDIVIDUALES'!FL22</f>
        <v>3378.8827349553139</v>
      </c>
      <c r="BP21" s="582">
        <f t="shared" si="14"/>
        <v>150.47741011579274</v>
      </c>
      <c r="BQ21" s="583">
        <f t="shared" si="11"/>
        <v>0.15321776079602628</v>
      </c>
      <c r="BR21" s="583">
        <f t="shared" si="12"/>
        <v>0.14668518523540364</v>
      </c>
      <c r="BS21" s="583">
        <f t="shared" si="13"/>
        <v>6.5325755606226365E-3</v>
      </c>
      <c r="BT21" s="578">
        <v>0</v>
      </c>
    </row>
    <row r="22" spans="1:72" ht="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N22" s="556">
        <v>1973</v>
      </c>
      <c r="AO22" s="564">
        <f>+'SERIES INDIVIDUALES'!B23</f>
        <v>27769.620514865015</v>
      </c>
      <c r="AP22" s="564">
        <f>+'SERIES INDIVIDUALES'!H23</f>
        <v>429004.39492470701</v>
      </c>
      <c r="AQ22" s="564">
        <f t="shared" si="2"/>
        <v>12.969222442437415</v>
      </c>
      <c r="AR22" s="564">
        <f t="shared" si="0"/>
        <v>305.70424674016903</v>
      </c>
      <c r="AS22" s="565">
        <f t="shared" si="3"/>
        <v>7.5002721507765102E-2</v>
      </c>
      <c r="AT22" s="564">
        <f t="shared" si="1"/>
        <v>305.70424674016903</v>
      </c>
      <c r="AU22" s="566"/>
      <c r="AV22" s="564">
        <f>+'SERIES INDIVIDUALES'!HD23</f>
        <v>14043.814787575304</v>
      </c>
      <c r="AW22" s="564">
        <f>+'SERIES INDIVIDUALES'!DZ23</f>
        <v>932096</v>
      </c>
      <c r="AX22" s="584">
        <f t="shared" si="7"/>
        <v>30547.568549839554</v>
      </c>
      <c r="AY22" s="564">
        <f t="shared" si="8"/>
        <v>0.46025773624681043</v>
      </c>
      <c r="AZ22" s="564">
        <f>+'SERIES INDIVIDUALES'!GY23</f>
        <v>21832.973999999998</v>
      </c>
      <c r="BA22" s="585">
        <f t="shared" si="9"/>
        <v>221.65059999362472</v>
      </c>
      <c r="BB22" s="564">
        <f>+'SERIES INDIVIDUALES'!GT23</f>
        <v>3220.4940597147988</v>
      </c>
      <c r="BC22" s="565">
        <f t="shared" si="10"/>
        <v>0.11597184261091632</v>
      </c>
      <c r="BD22" s="564"/>
      <c r="BE22" s="565"/>
      <c r="BF22" s="578">
        <v>0</v>
      </c>
      <c r="BG22" s="582">
        <f>+'SERIES INDIVIDUALES'!FP23</f>
        <v>5660.5772120250504</v>
      </c>
      <c r="BH22" s="582">
        <f>+'SERIES INDIVIDUALES'!GA23</f>
        <v>5385.286622672581</v>
      </c>
      <c r="BI22" s="582">
        <f>+'SERIES INDIVIDUALES'!GP23</f>
        <v>275.2905893524694</v>
      </c>
      <c r="BJ22" s="583">
        <f t="shared" si="4"/>
        <v>0.20384063977377567</v>
      </c>
      <c r="BK22" s="583">
        <f t="shared" si="5"/>
        <v>0.19392726738162838</v>
      </c>
      <c r="BL22" s="583">
        <f t="shared" si="6"/>
        <v>9.9133723921472731E-3</v>
      </c>
      <c r="BM22" s="578">
        <v>0</v>
      </c>
      <c r="BN22" s="582">
        <f>+'SERIES INDIVIDUALES'!EL23+'SERIES INDIVIDUALES'!EX23+'SERIES INDIVIDUALES'!FA23+'SERIES INDIVIDUALES'!FK23</f>
        <v>4338.9072039728362</v>
      </c>
      <c r="BO22" s="582">
        <f>+'SERIES INDIVIDUALES'!EP23+'SERIES INDIVIDUALES'!EY23+'SERIES INDIVIDUALES'!FB23+'SERIES INDIVIDUALES'!FL23</f>
        <v>4328.3359855810704</v>
      </c>
      <c r="BP22" s="582">
        <f t="shared" si="14"/>
        <v>10.571218391765797</v>
      </c>
      <c r="BQ22" s="583">
        <f t="shared" si="11"/>
        <v>0.15624654293169865</v>
      </c>
      <c r="BR22" s="583">
        <f t="shared" si="12"/>
        <v>0.15586586727982552</v>
      </c>
      <c r="BS22" s="583">
        <f t="shared" si="13"/>
        <v>3.8067565187313405E-4</v>
      </c>
      <c r="BT22" s="578">
        <v>0</v>
      </c>
    </row>
    <row r="23" spans="1:72" ht="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N23" s="556">
        <v>1974</v>
      </c>
      <c r="AO23" s="564">
        <f>+'SERIES INDIVIDUALES'!B24</f>
        <v>34008.266924595555</v>
      </c>
      <c r="AP23" s="564">
        <f>+'SERIES INDIVIDUALES'!H24</f>
        <v>453108.32531736221</v>
      </c>
      <c r="AQ23" s="564">
        <f t="shared" si="2"/>
        <v>13.023886504614351</v>
      </c>
      <c r="AR23" s="564">
        <f t="shared" si="0"/>
        <v>322.88046677739584</v>
      </c>
      <c r="AS23" s="565">
        <f t="shared" si="3"/>
        <v>5.4664062176936312E-2</v>
      </c>
      <c r="AT23" s="564">
        <f t="shared" si="1"/>
        <v>322.88046677739584</v>
      </c>
      <c r="AU23" s="566"/>
      <c r="AV23" s="564">
        <f>+'SERIES INDIVIDUALES'!HD24</f>
        <v>14116.462686800716</v>
      </c>
      <c r="AW23" s="564">
        <f>+'SERIES INDIVIDUALES'!DZ24</f>
        <v>992422</v>
      </c>
      <c r="AX23" s="584">
        <f t="shared" si="7"/>
        <v>32097.86583015808</v>
      </c>
      <c r="AY23" s="564">
        <f t="shared" si="8"/>
        <v>0.45656819913037217</v>
      </c>
      <c r="AZ23" s="564">
        <f>+'SERIES INDIVIDUALES'!GY24</f>
        <v>22064.511999999999</v>
      </c>
      <c r="BA23" s="585">
        <f t="shared" si="9"/>
        <v>231.64758813365066</v>
      </c>
      <c r="BB23" s="564">
        <f>+'SERIES INDIVIDUALES'!GT24</f>
        <v>3788.3895052422408</v>
      </c>
      <c r="BC23" s="565">
        <f t="shared" si="10"/>
        <v>0.11139613534679685</v>
      </c>
      <c r="BD23" s="564"/>
      <c r="BE23" s="565"/>
      <c r="BF23" s="578">
        <v>0</v>
      </c>
      <c r="BG23" s="582">
        <f>+'SERIES INDIVIDUALES'!FP24</f>
        <v>6760.5874292308245</v>
      </c>
      <c r="BH23" s="582">
        <f>+'SERIES INDIVIDUALES'!GA24</f>
        <v>6683.8964816751413</v>
      </c>
      <c r="BI23" s="582">
        <f>+'SERIES INDIVIDUALES'!GP24</f>
        <v>76.690947555683124</v>
      </c>
      <c r="BJ23" s="583">
        <f t="shared" si="4"/>
        <v>0.19879247137822872</v>
      </c>
      <c r="BK23" s="583">
        <f t="shared" si="5"/>
        <v>0.19653740358175073</v>
      </c>
      <c r="BL23" s="583">
        <f t="shared" si="6"/>
        <v>2.2550677964779933E-3</v>
      </c>
      <c r="BM23" s="578">
        <v>0</v>
      </c>
      <c r="BN23" s="582">
        <f>+'SERIES INDIVIDUALES'!EL24+'SERIES INDIVIDUALES'!EX24+'SERIES INDIVIDUALES'!FA24+'SERIES INDIVIDUALES'!FK24</f>
        <v>5166.0276371398095</v>
      </c>
      <c r="BO23" s="582">
        <f>+'SERIES INDIVIDUALES'!EP24+'SERIES INDIVIDUALES'!EY24+'SERIES INDIVIDUALES'!FB24+'SERIES INDIVIDUALES'!FL24</f>
        <v>6539.4437941265969</v>
      </c>
      <c r="BP23" s="582">
        <f t="shared" si="14"/>
        <v>-1373.4161569867874</v>
      </c>
      <c r="BQ23" s="583">
        <f t="shared" si="11"/>
        <v>0.15190505439733598</v>
      </c>
      <c r="BR23" s="583">
        <f t="shared" si="12"/>
        <v>0.19228982790055443</v>
      </c>
      <c r="BS23" s="583">
        <f t="shared" si="13"/>
        <v>-4.0384773503218466E-2</v>
      </c>
      <c r="BT23" s="578">
        <v>0</v>
      </c>
    </row>
    <row r="24" spans="1:72" ht="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N24" s="556">
        <v>1975</v>
      </c>
      <c r="AO24" s="564">
        <f>+'SERIES INDIVIDUALES'!B25</f>
        <v>39929.019302178502</v>
      </c>
      <c r="AP24" s="564">
        <f>+'SERIES INDIVIDUALES'!H25</f>
        <v>455564.5861604925</v>
      </c>
      <c r="AQ24" s="564">
        <f t="shared" si="2"/>
        <v>13.029292777420968</v>
      </c>
      <c r="AR24" s="564">
        <f t="shared" si="0"/>
        <v>324.63077372000492</v>
      </c>
      <c r="AS24" s="565">
        <f t="shared" si="3"/>
        <v>5.4062728066170962E-3</v>
      </c>
      <c r="AT24" s="564">
        <f t="shared" si="1"/>
        <v>324.63077372000492</v>
      </c>
      <c r="AU24" s="566"/>
      <c r="AV24" s="564">
        <f>+'SERIES INDIVIDUALES'!HD25</f>
        <v>13867.074376026911</v>
      </c>
      <c r="AW24" s="564">
        <f>+'SERIES INDIVIDUALES'!DZ25</f>
        <v>1046324.0000000001</v>
      </c>
      <c r="AX24" s="584">
        <f t="shared" si="7"/>
        <v>32852.249422420522</v>
      </c>
      <c r="AY24" s="564">
        <f t="shared" si="8"/>
        <v>0.43539533276546505</v>
      </c>
      <c r="AZ24" s="564">
        <f>+'SERIES INDIVIDUALES'!GY25</f>
        <v>22295.774000000001</v>
      </c>
      <c r="BA24" s="585">
        <f t="shared" si="9"/>
        <v>230.48754935263466</v>
      </c>
      <c r="BB24" s="564">
        <f>+'SERIES INDIVIDUALES'!GT25</f>
        <v>4769.6489267617244</v>
      </c>
      <c r="BC24" s="565">
        <f t="shared" si="10"/>
        <v>0.11945319494740246</v>
      </c>
      <c r="BD24" s="564"/>
      <c r="BE24" s="565"/>
      <c r="BF24" s="578">
        <v>0</v>
      </c>
      <c r="BG24" s="582">
        <f>+'SERIES INDIVIDUALES'!FP25</f>
        <v>8469.620040147609</v>
      </c>
      <c r="BH24" s="582">
        <f>+'SERIES INDIVIDUALES'!GA25</f>
        <v>8391.520921231353</v>
      </c>
      <c r="BI24" s="582">
        <f>+'SERIES INDIVIDUALES'!GP25</f>
        <v>78.099118916255975</v>
      </c>
      <c r="BJ24" s="583">
        <f t="shared" si="4"/>
        <v>0.21211690615415421</v>
      </c>
      <c r="BK24" s="583">
        <f t="shared" si="5"/>
        <v>0.21016095731591175</v>
      </c>
      <c r="BL24" s="583">
        <f t="shared" si="6"/>
        <v>1.9559488382424393E-3</v>
      </c>
      <c r="BM24" s="578">
        <v>0</v>
      </c>
      <c r="BN24" s="582">
        <f>+'SERIES INDIVIDUALES'!EL25+'SERIES INDIVIDUALES'!EX25+'SERIES INDIVIDUALES'!FA25+'SERIES INDIVIDUALES'!FK25</f>
        <v>5614.8205672484673</v>
      </c>
      <c r="BO24" s="582">
        <f>+'SERIES INDIVIDUALES'!EP25+'SERIES INDIVIDUALES'!EY25+'SERIES INDIVIDUALES'!FB25+'SERIES INDIVIDUALES'!FL25</f>
        <v>6996.2806385087633</v>
      </c>
      <c r="BP24" s="582">
        <f t="shared" si="14"/>
        <v>-1381.460071260296</v>
      </c>
      <c r="BQ24" s="583">
        <f t="shared" si="11"/>
        <v>0.1406200469076416</v>
      </c>
      <c r="BR24" s="583">
        <f t="shared" si="12"/>
        <v>0.1752179432598048</v>
      </c>
      <c r="BS24" s="583">
        <f t="shared" si="13"/>
        <v>-3.4597896352163211E-2</v>
      </c>
      <c r="BT24" s="578">
        <v>0</v>
      </c>
    </row>
    <row r="25" spans="1:72" ht="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N25" s="556">
        <v>1976</v>
      </c>
      <c r="AO25" s="564">
        <f>+'SERIES INDIVIDUALES'!B26</f>
        <v>48050.688425537352</v>
      </c>
      <c r="AP25" s="564">
        <f>+'SERIES INDIVIDUALES'!H26</f>
        <v>470615.41148398916</v>
      </c>
      <c r="AQ25" s="564">
        <f t="shared" si="2"/>
        <v>13.061796503323938</v>
      </c>
      <c r="AR25" s="564">
        <f t="shared" si="0"/>
        <v>335.35584151131491</v>
      </c>
      <c r="AS25" s="565">
        <f t="shared" si="3"/>
        <v>3.2503725902969904E-2</v>
      </c>
      <c r="AT25" s="564">
        <f t="shared" si="1"/>
        <v>335.35584151131491</v>
      </c>
      <c r="AU25" s="566"/>
      <c r="AV25" s="564">
        <f>+'SERIES INDIVIDUALES'!HD26</f>
        <v>13719.609983569357</v>
      </c>
      <c r="AW25" s="564">
        <f>+'SERIES INDIVIDUALES'!DZ26</f>
        <v>1097456</v>
      </c>
      <c r="AX25" s="584">
        <f t="shared" si="7"/>
        <v>34302.389940209636</v>
      </c>
      <c r="AY25" s="564">
        <f t="shared" si="8"/>
        <v>0.42882394509118282</v>
      </c>
      <c r="AZ25" s="564">
        <f>+'SERIES INDIVIDUALES'!GY26</f>
        <v>22527.878000000001</v>
      </c>
      <c r="BA25" s="585">
        <f t="shared" si="9"/>
        <v>235.64917687368978</v>
      </c>
      <c r="BB25" s="564">
        <f>+'SERIES INDIVIDUALES'!GT26</f>
        <v>6136.5752723264704</v>
      </c>
      <c r="BC25" s="565">
        <f t="shared" si="10"/>
        <v>0.12771045480099893</v>
      </c>
      <c r="BD25" s="564"/>
      <c r="BE25" s="565"/>
      <c r="BF25" s="578">
        <v>0</v>
      </c>
      <c r="BG25" s="582">
        <f>+'SERIES INDIVIDUALES'!FP26</f>
        <v>10078.209705143461</v>
      </c>
      <c r="BH25" s="582">
        <f>+'SERIES INDIVIDUALES'!GA26</f>
        <v>10189.198610460015</v>
      </c>
      <c r="BI25" s="582">
        <f>+'SERIES INDIVIDUALES'!GP26</f>
        <v>-110.98890531655343</v>
      </c>
      <c r="BJ25" s="583">
        <f t="shared" si="4"/>
        <v>0.20974121360948547</v>
      </c>
      <c r="BK25" s="583">
        <f t="shared" si="5"/>
        <v>0.21205104326964841</v>
      </c>
      <c r="BL25" s="583">
        <f t="shared" si="6"/>
        <v>-2.3098296601629228E-3</v>
      </c>
      <c r="BM25" s="578">
        <v>0</v>
      </c>
      <c r="BN25" s="582">
        <f>+'SERIES INDIVIDUALES'!EL26+'SERIES INDIVIDUALES'!EX26+'SERIES INDIVIDUALES'!FA26+'SERIES INDIVIDUALES'!FK26</f>
        <v>6772.4319743452879</v>
      </c>
      <c r="BO25" s="582">
        <f>+'SERIES INDIVIDUALES'!EP26+'SERIES INDIVIDUALES'!EY26+'SERIES INDIVIDUALES'!FB26+'SERIES INDIVIDUALES'!FL26</f>
        <v>8877.9507102432908</v>
      </c>
      <c r="BP25" s="582">
        <f t="shared" si="14"/>
        <v>-2105.5187358980029</v>
      </c>
      <c r="BQ25" s="583">
        <f t="shared" si="11"/>
        <v>0.1409434952183945</v>
      </c>
      <c r="BR25" s="583">
        <f t="shared" si="12"/>
        <v>0.18476219594649873</v>
      </c>
      <c r="BS25" s="583">
        <f t="shared" si="13"/>
        <v>-4.3818700728104225E-2</v>
      </c>
      <c r="BT25" s="578">
        <v>0</v>
      </c>
    </row>
    <row r="26" spans="1:72" ht="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N26" s="556">
        <v>1977</v>
      </c>
      <c r="AO26" s="564">
        <f>+'SERIES INDIVIDUALES'!B27</f>
        <v>60968.839093171344</v>
      </c>
      <c r="AP26" s="564">
        <f>+'SERIES INDIVIDUALES'!H27</f>
        <v>483976.34237706417</v>
      </c>
      <c r="AQ26" s="564">
        <f t="shared" si="2"/>
        <v>13.089791305117902</v>
      </c>
      <c r="AR26" s="564">
        <f t="shared" si="0"/>
        <v>344.87670741090972</v>
      </c>
      <c r="AS26" s="565">
        <f t="shared" si="3"/>
        <v>2.7994801793964186E-2</v>
      </c>
      <c r="AT26" s="564">
        <f t="shared" si="1"/>
        <v>344.87670741090972</v>
      </c>
      <c r="AU26" s="566"/>
      <c r="AV26" s="564">
        <f>+'SERIES INDIVIDUALES'!HD27</f>
        <v>13609.011689226192</v>
      </c>
      <c r="AW26" s="564">
        <f>+'SERIES INDIVIDUALES'!DZ27</f>
        <v>1146513</v>
      </c>
      <c r="AX26" s="584">
        <f t="shared" si="7"/>
        <v>35562.930904101755</v>
      </c>
      <c r="AY26" s="564">
        <f t="shared" si="8"/>
        <v>0.42212896179726195</v>
      </c>
      <c r="AZ26" s="564">
        <f>+'SERIES INDIVIDUALES'!GY27</f>
        <v>22765.063999999998</v>
      </c>
      <c r="BA26" s="585">
        <f t="shared" si="9"/>
        <v>239.81443733522042</v>
      </c>
      <c r="BB26" s="564">
        <f>+'SERIES INDIVIDUALES'!GT27</f>
        <v>8145.9720246876877</v>
      </c>
      <c r="BC26" s="565">
        <f t="shared" si="10"/>
        <v>0.13360877697276111</v>
      </c>
      <c r="BD26" s="564"/>
      <c r="BE26" s="565"/>
      <c r="BF26" s="578">
        <v>0</v>
      </c>
      <c r="BG26" s="582">
        <f>+'SERIES INDIVIDUALES'!FP27</f>
        <v>14028.391811811091</v>
      </c>
      <c r="BH26" s="582">
        <f>+'SERIES INDIVIDUALES'!GA27</f>
        <v>14314.047455915763</v>
      </c>
      <c r="BI26" s="582">
        <f>+'SERIES INDIVIDUALES'!GP27</f>
        <v>-285.65564410467232</v>
      </c>
      <c r="BJ26" s="583">
        <f t="shared" si="4"/>
        <v>0.23009117477820409</v>
      </c>
      <c r="BK26" s="583">
        <f t="shared" si="5"/>
        <v>0.2347764475889286</v>
      </c>
      <c r="BL26" s="583">
        <f t="shared" si="6"/>
        <v>-4.6852728107244944E-3</v>
      </c>
      <c r="BM26" s="578">
        <v>0</v>
      </c>
      <c r="BN26" s="582">
        <f>+'SERIES INDIVIDUALES'!EL27+'SERIES INDIVIDUALES'!EX27+'SERIES INDIVIDUALES'!FA27+'SERIES INDIVIDUALES'!FK27</f>
        <v>8965.0770557998931</v>
      </c>
      <c r="BO26" s="582">
        <f>+'SERIES INDIVIDUALES'!EP27+'SERIES INDIVIDUALES'!EY27+'SERIES INDIVIDUALES'!FB27+'SERIES INDIVIDUALES'!FL27</f>
        <v>10405.882923209714</v>
      </c>
      <c r="BP26" s="582">
        <f t="shared" si="14"/>
        <v>-1440.8058674098211</v>
      </c>
      <c r="BQ26" s="583">
        <f t="shared" si="11"/>
        <v>0.14704359126962618</v>
      </c>
      <c r="BR26" s="583">
        <f t="shared" si="12"/>
        <v>0.1706754315480348</v>
      </c>
      <c r="BS26" s="583">
        <f t="shared" si="13"/>
        <v>-2.3631840278408627E-2</v>
      </c>
      <c r="BT26" s="578">
        <v>0</v>
      </c>
    </row>
    <row r="27" spans="1:72" ht="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N27" s="556">
        <v>1978</v>
      </c>
      <c r="AO27" s="564">
        <f>+'SERIES INDIVIDUALES'!B28</f>
        <v>74624.686691396098</v>
      </c>
      <c r="AP27" s="564">
        <f>+'SERIES INDIVIDUALES'!H28</f>
        <v>491054.63224416715</v>
      </c>
      <c r="AQ27" s="564">
        <f t="shared" si="2"/>
        <v>13.10431066788664</v>
      </c>
      <c r="AR27" s="564">
        <f t="shared" si="0"/>
        <v>349.92062606915812</v>
      </c>
      <c r="AS27" s="565">
        <f t="shared" si="3"/>
        <v>1.4519362768737665E-2</v>
      </c>
      <c r="AT27" s="564">
        <f t="shared" si="1"/>
        <v>349.92062606915812</v>
      </c>
      <c r="AU27" s="566"/>
      <c r="AV27" s="564">
        <f>+'SERIES INDIVIDUALES'!HD28</f>
        <v>13244.687896095764</v>
      </c>
      <c r="AW27" s="564">
        <f>+'SERIES INDIVIDUALES'!DZ28</f>
        <v>1192212</v>
      </c>
      <c r="AX27" s="584">
        <f t="shared" si="7"/>
        <v>37075.591066884939</v>
      </c>
      <c r="AY27" s="564">
        <f t="shared" si="8"/>
        <v>0.41188532932411948</v>
      </c>
      <c r="AZ27" s="564">
        <f>+'SERIES INDIVIDUALES'!GY28</f>
        <v>23017.366999999998</v>
      </c>
      <c r="BA27" s="585">
        <f t="shared" si="9"/>
        <v>240.65463874206779</v>
      </c>
      <c r="BB27" s="564">
        <f>+'SERIES INDIVIDUALES'!GT28</f>
        <v>11111.237969123616</v>
      </c>
      <c r="BC27" s="565">
        <f t="shared" si="10"/>
        <v>0.14889493627052902</v>
      </c>
      <c r="BD27" s="564"/>
      <c r="BE27" s="565"/>
      <c r="BF27" s="578">
        <v>0</v>
      </c>
      <c r="BG27" s="582">
        <f>+'SERIES INDIVIDUALES'!FP28</f>
        <v>17656.116500186312</v>
      </c>
      <c r="BH27" s="582">
        <f>+'SERIES INDIVIDUALES'!GA28</f>
        <v>18834.119457165867</v>
      </c>
      <c r="BI27" s="582">
        <f>+'SERIES INDIVIDUALES'!GP28</f>
        <v>-1178.0029569795552</v>
      </c>
      <c r="BJ27" s="583">
        <f t="shared" si="4"/>
        <v>0.23659886939561497</v>
      </c>
      <c r="BK27" s="583">
        <f t="shared" si="5"/>
        <v>0.25238456993531821</v>
      </c>
      <c r="BL27" s="583">
        <f t="shared" si="6"/>
        <v>-1.5785700539703219E-2</v>
      </c>
      <c r="BM27" s="578">
        <v>0</v>
      </c>
      <c r="BN27" s="582">
        <f>+'SERIES INDIVIDUALES'!EL28+'SERIES INDIVIDUALES'!EX28+'SERIES INDIVIDUALES'!FA28+'SERIES INDIVIDUALES'!FK28</f>
        <v>11557.888337812152</v>
      </c>
      <c r="BO27" s="582">
        <f>+'SERIES INDIVIDUALES'!EP28+'SERIES INDIVIDUALES'!EY28+'SERIES INDIVIDUALES'!FB28+'SERIES INDIVIDUALES'!FL28</f>
        <v>11382.127326078078</v>
      </c>
      <c r="BP27" s="582">
        <f t="shared" si="14"/>
        <v>175.76101173407369</v>
      </c>
      <c r="BQ27" s="583">
        <f t="shared" si="11"/>
        <v>0.1548802259714509</v>
      </c>
      <c r="BR27" s="583">
        <f t="shared" si="12"/>
        <v>0.15252495964435839</v>
      </c>
      <c r="BS27" s="583">
        <f t="shared" si="13"/>
        <v>2.3552663270925084E-3</v>
      </c>
      <c r="BT27" s="578">
        <v>0</v>
      </c>
    </row>
    <row r="28" spans="1:72" ht="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N28" s="556">
        <v>1979</v>
      </c>
      <c r="AO28" s="564">
        <f>+'SERIES INDIVIDUALES'!B29</f>
        <v>87295.487988853885</v>
      </c>
      <c r="AP28" s="564">
        <f>+'SERIES INDIVIDUALES'!H29</f>
        <v>491260.94649688038</v>
      </c>
      <c r="AQ28" s="564">
        <f t="shared" si="2"/>
        <v>13.10473072486265</v>
      </c>
      <c r="AR28" s="564">
        <f t="shared" si="0"/>
        <v>350.06764354488473</v>
      </c>
      <c r="AS28" s="565">
        <f t="shared" si="3"/>
        <v>4.2005697600977498E-4</v>
      </c>
      <c r="AT28" s="564">
        <f t="shared" si="1"/>
        <v>350.06764354488473</v>
      </c>
      <c r="AU28" s="566"/>
      <c r="AV28" s="564">
        <f>+'SERIES INDIVIDUALES'!HD29</f>
        <v>12960.602081214298</v>
      </c>
      <c r="AW28" s="564">
        <f>+'SERIES INDIVIDUALES'!DZ29</f>
        <v>1231782</v>
      </c>
      <c r="AX28" s="584">
        <f t="shared" si="7"/>
        <v>37904.176319782011</v>
      </c>
      <c r="AY28" s="564">
        <f t="shared" si="8"/>
        <v>0.39882133891945198</v>
      </c>
      <c r="AZ28" s="564">
        <f>+'SERIES INDIVIDUALES'!GY29</f>
        <v>23294.786</v>
      </c>
      <c r="BA28" s="585">
        <f t="shared" si="9"/>
        <v>237.88857402350328</v>
      </c>
      <c r="BB28" s="564">
        <f>+'SERIES INDIVIDUALES'!GT29</f>
        <v>14260.641709866812</v>
      </c>
      <c r="BC28" s="565">
        <f t="shared" si="10"/>
        <v>0.16336058184001043</v>
      </c>
      <c r="BD28" s="564"/>
      <c r="BE28" s="565"/>
      <c r="BF28" s="578">
        <v>0</v>
      </c>
      <c r="BG28" s="582">
        <f>+'SERIES INDIVIDUALES'!FP29</f>
        <v>23187.90643443559</v>
      </c>
      <c r="BH28" s="582">
        <f>+'SERIES INDIVIDUALES'!GA29</f>
        <v>24751.247100116594</v>
      </c>
      <c r="BI28" s="582">
        <f>+'SERIES INDIVIDUALES'!GP29</f>
        <v>-1563.3406656810039</v>
      </c>
      <c r="BJ28" s="583">
        <f t="shared" si="4"/>
        <v>0.26562548613504838</v>
      </c>
      <c r="BK28" s="583">
        <f t="shared" si="5"/>
        <v>0.28353409403332391</v>
      </c>
      <c r="BL28" s="583">
        <f t="shared" si="6"/>
        <v>-1.7908607898275513E-2</v>
      </c>
      <c r="BM28" s="578">
        <v>0</v>
      </c>
      <c r="BN28" s="582">
        <f>+'SERIES INDIVIDUALES'!EL29+'SERIES INDIVIDUALES'!EX29+'SERIES INDIVIDUALES'!FA29+'SERIES INDIVIDUALES'!FK29</f>
        <v>13361.560923030933</v>
      </c>
      <c r="BO28" s="582">
        <f>+'SERIES INDIVIDUALES'!EP29+'SERIES INDIVIDUALES'!EY29+'SERIES INDIVIDUALES'!FB29+'SERIES INDIVIDUALES'!FL29</f>
        <v>13592.585012459982</v>
      </c>
      <c r="BP28" s="582">
        <f t="shared" si="14"/>
        <v>-231.02408942904913</v>
      </c>
      <c r="BQ28" s="583">
        <f t="shared" si="11"/>
        <v>0.15306130054209643</v>
      </c>
      <c r="BR28" s="583">
        <f t="shared" si="12"/>
        <v>0.15570776137015832</v>
      </c>
      <c r="BS28" s="583">
        <f t="shared" si="13"/>
        <v>-2.646460828061891E-3</v>
      </c>
      <c r="BT28" s="578">
        <v>0</v>
      </c>
    </row>
    <row r="29" spans="1:72" ht="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N29" s="556">
        <v>1980</v>
      </c>
      <c r="AO29" s="564">
        <f>+'SERIES INDIVIDUALES'!B30</f>
        <v>100301.78642027477</v>
      </c>
      <c r="AP29" s="564">
        <f>+'SERIES INDIVIDUALES'!H30</f>
        <v>497650.19064927509</v>
      </c>
      <c r="AQ29" s="564">
        <f t="shared" si="2"/>
        <v>13.117652680773253</v>
      </c>
      <c r="AR29" s="564">
        <f t="shared" si="0"/>
        <v>354.6205551093214</v>
      </c>
      <c r="AS29" s="565">
        <f t="shared" si="3"/>
        <v>1.2921955910602634E-2</v>
      </c>
      <c r="AT29" s="564">
        <f t="shared" si="1"/>
        <v>354.6205551093214</v>
      </c>
      <c r="AU29" s="566"/>
      <c r="AV29" s="564">
        <f>+'SERIES INDIVIDUALES'!HD30</f>
        <v>12667.841890305919</v>
      </c>
      <c r="AW29" s="564">
        <f>+'SERIES INDIVIDUALES'!DZ30</f>
        <v>1271198</v>
      </c>
      <c r="AX29" s="584">
        <f t="shared" si="7"/>
        <v>39284.528095515816</v>
      </c>
      <c r="AY29" s="564">
        <f t="shared" si="8"/>
        <v>0.39148125677453482</v>
      </c>
      <c r="AZ29" s="564">
        <f>+'SERIES INDIVIDUALES'!GY30</f>
        <v>23580.987000000001</v>
      </c>
      <c r="BA29" s="585">
        <f t="shared" si="9"/>
        <v>238.05771649372383</v>
      </c>
      <c r="BB29" s="564">
        <f>+'SERIES INDIVIDUALES'!GT30</f>
        <v>18351.476677456758</v>
      </c>
      <c r="BC29" s="565">
        <f t="shared" si="10"/>
        <v>0.18296261046201298</v>
      </c>
      <c r="BD29" s="564"/>
      <c r="BE29" s="565"/>
      <c r="BF29" s="578">
        <v>0</v>
      </c>
      <c r="BG29" s="582">
        <f>+'SERIES INDIVIDUALES'!FP30</f>
        <v>28478.267402305479</v>
      </c>
      <c r="BH29" s="582">
        <f>+'SERIES INDIVIDUALES'!GA30</f>
        <v>30901.998966259183</v>
      </c>
      <c r="BI29" s="582">
        <f>+'SERIES INDIVIDUALES'!GP30</f>
        <v>-2423.7315639537046</v>
      </c>
      <c r="BJ29" s="583">
        <f t="shared" si="4"/>
        <v>0.28392582444123793</v>
      </c>
      <c r="BK29" s="583">
        <f t="shared" si="5"/>
        <v>0.30809021523082986</v>
      </c>
      <c r="BL29" s="583">
        <f t="shared" si="6"/>
        <v>-2.4164390789591931E-2</v>
      </c>
      <c r="BM29" s="578">
        <v>0</v>
      </c>
      <c r="BN29" s="582">
        <f>+'SERIES INDIVIDUALES'!EL30+'SERIES INDIVIDUALES'!EX30+'SERIES INDIVIDUALES'!FA30+'SERIES INDIVIDUALES'!FK30</f>
        <v>16009.600415773668</v>
      </c>
      <c r="BO29" s="582">
        <f>+'SERIES INDIVIDUALES'!EP30+'SERIES INDIVIDUALES'!EY30+'SERIES INDIVIDUALES'!FB30+'SERIES INDIVIDUALES'!FL30</f>
        <v>19004.315539686639</v>
      </c>
      <c r="BP29" s="582">
        <f t="shared" si="14"/>
        <v>-2994.7151239129707</v>
      </c>
      <c r="BQ29" s="583">
        <f t="shared" si="11"/>
        <v>0.15961430984580674</v>
      </c>
      <c r="BR29" s="583">
        <f t="shared" si="12"/>
        <v>0.18947135657242042</v>
      </c>
      <c r="BS29" s="583">
        <f t="shared" si="13"/>
        <v>-2.9857046726613694E-2</v>
      </c>
      <c r="BT29" s="578">
        <v>0</v>
      </c>
    </row>
    <row r="30" spans="1:72" ht="1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N30" s="556">
        <v>1981</v>
      </c>
      <c r="AO30" s="564">
        <f>+'SERIES INDIVIDUALES'!B31</f>
        <v>112534.40443139896</v>
      </c>
      <c r="AP30" s="564">
        <f>+'SERIES INDIVIDUALES'!H31</f>
        <v>496992.60045569792</v>
      </c>
      <c r="AQ30" s="564">
        <f t="shared" si="2"/>
        <v>13.116330416548813</v>
      </c>
      <c r="AR30" s="564">
        <f t="shared" si="0"/>
        <v>354.15196290567621</v>
      </c>
      <c r="AS30" s="565">
        <f t="shared" si="3"/>
        <v>-1.3222642244397065E-3</v>
      </c>
      <c r="AT30" s="564">
        <f t="shared" si="1"/>
        <v>354.15196290567621</v>
      </c>
      <c r="AU30" s="566"/>
      <c r="AV30" s="564">
        <f>+'SERIES INDIVIDUALES'!HD31</f>
        <v>12336.047007276424</v>
      </c>
      <c r="AW30" s="564">
        <f>+'SERIES INDIVIDUALES'!DZ31</f>
        <v>1306647</v>
      </c>
      <c r="AX30" s="584">
        <f t="shared" si="7"/>
        <v>40287.832898378758</v>
      </c>
      <c r="AY30" s="564">
        <f t="shared" si="8"/>
        <v>0.38035720470463552</v>
      </c>
      <c r="AZ30" s="564">
        <f>+'SERIES INDIVIDUALES'!GY31</f>
        <v>23867.727999999999</v>
      </c>
      <c r="BA30" s="585">
        <f t="shared" si="9"/>
        <v>234.88696172398983</v>
      </c>
      <c r="BB30" s="564">
        <f>+'SERIES INDIVIDUALES'!GT31</f>
        <v>25085.696033972759</v>
      </c>
      <c r="BC30" s="565">
        <f t="shared" si="10"/>
        <v>0.22291579326982633</v>
      </c>
      <c r="BD30" s="564"/>
      <c r="BE30" s="565"/>
      <c r="BF30" s="578">
        <v>0</v>
      </c>
      <c r="BG30" s="582">
        <f>+'SERIES INDIVIDUALES'!FP31</f>
        <v>33270.623730361927</v>
      </c>
      <c r="BH30" s="582">
        <f>+'SERIES INDIVIDUALES'!GA31</f>
        <v>37278.388806750569</v>
      </c>
      <c r="BI30" s="582">
        <f>+'SERIES INDIVIDUALES'!GP31</f>
        <v>-4007.7650763886413</v>
      </c>
      <c r="BJ30" s="583">
        <f t="shared" si="4"/>
        <v>0.29564846322747207</v>
      </c>
      <c r="BK30" s="583">
        <f t="shared" si="5"/>
        <v>0.33126215040730494</v>
      </c>
      <c r="BL30" s="583">
        <f t="shared" si="6"/>
        <v>-3.5613687179832876E-2</v>
      </c>
      <c r="BM30" s="578">
        <v>0</v>
      </c>
      <c r="BN30" s="582">
        <f>+'SERIES INDIVIDUALES'!EL31+'SERIES INDIVIDUALES'!EX31+'SERIES INDIVIDUALES'!FA31+'SERIES INDIVIDUALES'!FK31</f>
        <v>20577.632540756451</v>
      </c>
      <c r="BO30" s="582">
        <f>+'SERIES INDIVIDUALES'!EP31+'SERIES INDIVIDUALES'!EY31+'SERIES INDIVIDUALES'!FB31+'SERIES INDIVIDUALES'!FL31</f>
        <v>24288.919520938613</v>
      </c>
      <c r="BP30" s="582">
        <f t="shared" si="14"/>
        <v>-3711.2869801821616</v>
      </c>
      <c r="BQ30" s="583">
        <f t="shared" si="11"/>
        <v>0.18285636863436361</v>
      </c>
      <c r="BR30" s="583">
        <f t="shared" si="12"/>
        <v>0.21583550065122664</v>
      </c>
      <c r="BS30" s="583">
        <f t="shared" si="13"/>
        <v>-3.2979132016863026E-2</v>
      </c>
      <c r="BT30" s="578">
        <v>0</v>
      </c>
    </row>
    <row r="31" spans="1:72" ht="1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N31" s="556">
        <v>1982</v>
      </c>
      <c r="AO31" s="564">
        <f>+'SERIES INDIVIDUALES'!B32</f>
        <v>129413.03956965175</v>
      </c>
      <c r="AP31" s="564">
        <f>+'SERIES INDIVIDUALES'!H32</f>
        <v>503179.18282412773</v>
      </c>
      <c r="AQ31" s="564">
        <f t="shared" si="2"/>
        <v>13.128701613926232</v>
      </c>
      <c r="AR31" s="564">
        <f t="shared" si="0"/>
        <v>358.56045970713393</v>
      </c>
      <c r="AS31" s="565">
        <f t="shared" si="3"/>
        <v>1.2371197377419207E-2</v>
      </c>
      <c r="AT31" s="564">
        <f t="shared" si="1"/>
        <v>358.56045970713393</v>
      </c>
      <c r="AU31" s="566"/>
      <c r="AV31" s="564">
        <f>+'SERIES INDIVIDUALES'!HD32</f>
        <v>12222.195821923166</v>
      </c>
      <c r="AW31" s="564">
        <f>+'SERIES INDIVIDUALES'!DZ32</f>
        <v>1341176</v>
      </c>
      <c r="AX31" s="584">
        <f t="shared" si="7"/>
        <v>41169.294794112728</v>
      </c>
      <c r="AY31" s="564">
        <f t="shared" si="8"/>
        <v>0.37517759251889965</v>
      </c>
      <c r="AZ31" s="564">
        <f>+'SERIES INDIVIDUALES'!GY32</f>
        <v>24154.103999999999</v>
      </c>
      <c r="BA31" s="585">
        <f t="shared" si="9"/>
        <v>234.99130933128458</v>
      </c>
      <c r="BB31" s="564">
        <f>+'SERIES INDIVIDUALES'!GT32</f>
        <v>34218.197902893357</v>
      </c>
      <c r="BC31" s="565">
        <f t="shared" si="10"/>
        <v>0.26441074266304276</v>
      </c>
      <c r="BD31" s="564"/>
      <c r="BE31" s="565"/>
      <c r="BF31" s="578">
        <v>0</v>
      </c>
      <c r="BG31" s="582">
        <f>+'SERIES INDIVIDUALES'!FP32</f>
        <v>38500.961619367015</v>
      </c>
      <c r="BH31" s="582">
        <f>+'SERIES INDIVIDUALES'!GA32</f>
        <v>45112.749870782405</v>
      </c>
      <c r="BI31" s="582">
        <f>+'SERIES INDIVIDUALES'!GP32</f>
        <v>-6611.7882514153898</v>
      </c>
      <c r="BJ31" s="583">
        <f t="shared" si="4"/>
        <v>0.29750449991281835</v>
      </c>
      <c r="BK31" s="583">
        <f t="shared" si="5"/>
        <v>0.3485950876418612</v>
      </c>
      <c r="BL31" s="583">
        <f t="shared" si="6"/>
        <v>-5.1090587729042874E-2</v>
      </c>
      <c r="BM31" s="578">
        <v>0</v>
      </c>
      <c r="BN31" s="582">
        <f>+'SERIES INDIVIDUALES'!EL32+'SERIES INDIVIDUALES'!EX32+'SERIES INDIVIDUALES'!FA32+'SERIES INDIVIDUALES'!FK32</f>
        <v>24521.470515075405</v>
      </c>
      <c r="BO31" s="582">
        <f>+'SERIES INDIVIDUALES'!EP32+'SERIES INDIVIDUALES'!EY32+'SERIES INDIVIDUALES'!FB32+'SERIES INDIVIDUALES'!FL32</f>
        <v>28567.99904734721</v>
      </c>
      <c r="BP31" s="582">
        <f t="shared" si="14"/>
        <v>-4046.5285322718046</v>
      </c>
      <c r="BQ31" s="583">
        <f t="shared" si="11"/>
        <v>0.18948222371268575</v>
      </c>
      <c r="BR31" s="583">
        <f t="shared" si="12"/>
        <v>0.22075054524912496</v>
      </c>
      <c r="BS31" s="583">
        <f t="shared" si="13"/>
        <v>-3.1268321536439235E-2</v>
      </c>
      <c r="BT31" s="578">
        <v>0</v>
      </c>
    </row>
    <row r="32" spans="1:72" ht="1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N32" s="556">
        <v>1983</v>
      </c>
      <c r="AO32" s="564">
        <f>+'SERIES INDIVIDUALES'!B33</f>
        <v>147363.75157668718</v>
      </c>
      <c r="AP32" s="564">
        <f>+'SERIES INDIVIDUALES'!H33</f>
        <v>512091.00216394942</v>
      </c>
      <c r="AQ32" s="564">
        <f t="shared" si="2"/>
        <v>13.146257626829474</v>
      </c>
      <c r="AR32" s="564">
        <f t="shared" si="0"/>
        <v>364.9109331535488</v>
      </c>
      <c r="AS32" s="565">
        <f t="shared" si="3"/>
        <v>1.7556012903241935E-2</v>
      </c>
      <c r="AT32" s="564">
        <f t="shared" si="1"/>
        <v>364.9109331535488</v>
      </c>
      <c r="AU32" s="566"/>
      <c r="AV32" s="564">
        <f>+'SERIES INDIVIDUALES'!HD33</f>
        <v>12164.728080744853</v>
      </c>
      <c r="AW32" s="564">
        <f>+'SERIES INDIVIDUALES'!DZ33</f>
        <v>1372378</v>
      </c>
      <c r="AX32" s="584">
        <f t="shared" si="7"/>
        <v>42096.378872169073</v>
      </c>
      <c r="AY32" s="564">
        <f t="shared" si="8"/>
        <v>0.37314136641941903</v>
      </c>
      <c r="AZ32" s="564">
        <f>+'SERIES INDIVIDUALES'!GY33</f>
        <v>24419.337</v>
      </c>
      <c r="BA32" s="585">
        <f t="shared" si="9"/>
        <v>236.55566019579499</v>
      </c>
      <c r="BB32" s="564">
        <f>+'SERIES INDIVIDUALES'!GT33</f>
        <v>46075.254719295845</v>
      </c>
      <c r="BC32" s="565">
        <f t="shared" si="10"/>
        <v>0.3126634211352754</v>
      </c>
      <c r="BD32" s="564"/>
      <c r="BE32" s="565"/>
      <c r="BF32" s="578">
        <v>0</v>
      </c>
      <c r="BG32" s="582">
        <f>+'SERIES INDIVIDUALES'!FP33</f>
        <v>46647.332107268645</v>
      </c>
      <c r="BH32" s="582">
        <f>+'SERIES INDIVIDUALES'!GA33</f>
        <v>53194.577668794256</v>
      </c>
      <c r="BI32" s="582">
        <f>+'SERIES INDIVIDUALES'!GP33</f>
        <v>-6547.2455615256113</v>
      </c>
      <c r="BJ32" s="583">
        <f t="shared" si="4"/>
        <v>0.31654549784580954</v>
      </c>
      <c r="BK32" s="583">
        <f t="shared" si="5"/>
        <v>0.36097464335462531</v>
      </c>
      <c r="BL32" s="583">
        <f t="shared" si="6"/>
        <v>-4.442914550881575E-2</v>
      </c>
      <c r="BM32" s="578">
        <v>0</v>
      </c>
      <c r="BN32" s="582">
        <f>+'SERIES INDIVIDUALES'!EL33+'SERIES INDIVIDUALES'!EX33+'SERIES INDIVIDUALES'!FA33+'SERIES INDIVIDUALES'!FK33</f>
        <v>30754.818226298441</v>
      </c>
      <c r="BO32" s="582">
        <f>+'SERIES INDIVIDUALES'!EP33+'SERIES INDIVIDUALES'!EY33+'SERIES INDIVIDUALES'!FB33+'SERIES INDIVIDUALES'!FL33</f>
        <v>34093.466575770122</v>
      </c>
      <c r="BP32" s="582">
        <f t="shared" si="14"/>
        <v>-3338.6483494716813</v>
      </c>
      <c r="BQ32" s="583">
        <f t="shared" si="11"/>
        <v>0.20870002220521527</v>
      </c>
      <c r="BR32" s="583">
        <f t="shared" si="12"/>
        <v>0.23135585387175825</v>
      </c>
      <c r="BS32" s="583">
        <f t="shared" si="13"/>
        <v>-2.2655831666542971E-2</v>
      </c>
      <c r="BT32" s="578">
        <v>0</v>
      </c>
    </row>
    <row r="33" spans="1:72" ht="1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N33" s="556">
        <v>1984</v>
      </c>
      <c r="AO33" s="564">
        <f>+'SERIES INDIVIDUALES'!B34</f>
        <v>166292.90469065867</v>
      </c>
      <c r="AP33" s="564">
        <f>+'SERIES INDIVIDUALES'!H34</f>
        <v>521226.92562446778</v>
      </c>
      <c r="AQ33" s="564">
        <f t="shared" si="2"/>
        <v>13.163940783728206</v>
      </c>
      <c r="AR33" s="564">
        <f t="shared" si="0"/>
        <v>371.42110095792242</v>
      </c>
      <c r="AS33" s="565">
        <f t="shared" si="3"/>
        <v>1.7683156898732122E-2</v>
      </c>
      <c r="AT33" s="564">
        <f t="shared" si="1"/>
        <v>371.42110095792242</v>
      </c>
      <c r="AU33" s="566"/>
      <c r="AV33" s="564">
        <f>+'SERIES INDIVIDUALES'!HD34</f>
        <v>11874.136483843204</v>
      </c>
      <c r="AW33" s="564">
        <f>+'SERIES INDIVIDUALES'!DZ34</f>
        <v>1396405</v>
      </c>
      <c r="AX33" s="584">
        <f t="shared" si="7"/>
        <v>43895.985727777872</v>
      </c>
      <c r="AY33" s="564">
        <f t="shared" si="8"/>
        <v>0.3732634340499123</v>
      </c>
      <c r="AZ33" s="564">
        <f>+'SERIES INDIVIDUALES'!GY34</f>
        <v>24670.888999999999</v>
      </c>
      <c r="BA33" s="585">
        <f t="shared" si="9"/>
        <v>238.3208892389722</v>
      </c>
      <c r="BB33" s="564">
        <f>+'SERIES INDIVIDUALES'!GT34</f>
        <v>61352.130422534101</v>
      </c>
      <c r="BC33" s="565">
        <f t="shared" si="10"/>
        <v>0.36894015734864055</v>
      </c>
      <c r="BD33" s="564"/>
      <c r="BE33" s="565"/>
      <c r="BF33" s="578">
        <v>0</v>
      </c>
      <c r="BG33" s="582">
        <f>+'SERIES INDIVIDUALES'!FP34</f>
        <v>52573.143173103505</v>
      </c>
      <c r="BH33" s="582">
        <f>+'SERIES INDIVIDUALES'!GA34</f>
        <v>60552.84699433847</v>
      </c>
      <c r="BI33" s="582">
        <f>+'SERIES INDIVIDUALES'!GP34</f>
        <v>-7979.7038212349653</v>
      </c>
      <c r="BJ33" s="583">
        <f t="shared" si="4"/>
        <v>0.3161478432943432</v>
      </c>
      <c r="BK33" s="583">
        <f t="shared" si="5"/>
        <v>0.36413367790393741</v>
      </c>
      <c r="BL33" s="583">
        <f t="shared" si="6"/>
        <v>-4.7985834609594241E-2</v>
      </c>
      <c r="BM33" s="578">
        <v>0</v>
      </c>
      <c r="BN33" s="582">
        <f>+'SERIES INDIVIDUALES'!EL34+'SERIES INDIVIDUALES'!EX34+'SERIES INDIVIDUALES'!FA34+'SERIES INDIVIDUALES'!FK34</f>
        <v>38479.817805672756</v>
      </c>
      <c r="BO33" s="582">
        <f>+'SERIES INDIVIDUALES'!EP34+'SERIES INDIVIDUALES'!EY34+'SERIES INDIVIDUALES'!FB34+'SERIES INDIVIDUALES'!FL34</f>
        <v>37832.751011064385</v>
      </c>
      <c r="BP33" s="582">
        <f t="shared" si="14"/>
        <v>647.0667946083704</v>
      </c>
      <c r="BQ33" s="583">
        <f t="shared" si="11"/>
        <v>0.2313978331021018</v>
      </c>
      <c r="BR33" s="583">
        <f t="shared" si="12"/>
        <v>0.22750670620277882</v>
      </c>
      <c r="BS33" s="583">
        <f t="shared" si="13"/>
        <v>3.891126899322955E-3</v>
      </c>
      <c r="BT33" s="578">
        <v>0</v>
      </c>
    </row>
    <row r="34" spans="1:72" ht="1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N34" s="556">
        <v>1985</v>
      </c>
      <c r="AO34" s="564">
        <f>+'SERIES INDIVIDUALES'!B35</f>
        <v>184777.024914056</v>
      </c>
      <c r="AP34" s="564">
        <f>+'SERIES INDIVIDUALES'!H35</f>
        <v>533323.64075258479</v>
      </c>
      <c r="AQ34" s="564">
        <f t="shared" si="2"/>
        <v>13.186883724787855</v>
      </c>
      <c r="AR34" s="564">
        <f t="shared" si="0"/>
        <v>380.04109933094713</v>
      </c>
      <c r="AS34" s="565">
        <f t="shared" si="3"/>
        <v>2.2942941059648447E-2</v>
      </c>
      <c r="AT34" s="564">
        <f t="shared" si="1"/>
        <v>380.04109933094713</v>
      </c>
      <c r="AU34" s="566"/>
      <c r="AV34" s="564">
        <f>+'SERIES INDIVIDUALES'!HD35</f>
        <v>12081.237211485799</v>
      </c>
      <c r="AW34" s="564">
        <f>+'SERIES INDIVIDUALES'!DZ35</f>
        <v>1423664</v>
      </c>
      <c r="AX34" s="584">
        <f t="shared" si="7"/>
        <v>44144.786781071285</v>
      </c>
      <c r="AY34" s="564">
        <f t="shared" si="8"/>
        <v>0.37461342054907953</v>
      </c>
      <c r="AZ34" s="564">
        <f>+'SERIES INDIVIDUALES'!GY35</f>
        <v>24903.714</v>
      </c>
      <c r="BA34" s="585">
        <f t="shared" si="9"/>
        <v>241.57210436463509</v>
      </c>
      <c r="BB34" s="564">
        <f>+'SERIES INDIVIDUALES'!GT35</f>
        <v>75319.043014818919</v>
      </c>
      <c r="BC34" s="565">
        <f t="shared" si="10"/>
        <v>0.40762125621327389</v>
      </c>
      <c r="BD34" s="564"/>
      <c r="BE34" s="565"/>
      <c r="BF34" s="578">
        <v>0</v>
      </c>
      <c r="BG34" s="582">
        <f>+'SERIES INDIVIDUALES'!FP35</f>
        <v>60923.13055184931</v>
      </c>
      <c r="BH34" s="582">
        <f>+'SERIES INDIVIDUALES'!GA35</f>
        <v>72699.409806113501</v>
      </c>
      <c r="BI34" s="582">
        <f>+'SERIES INDIVIDUALES'!GP35</f>
        <v>-11776.279254264191</v>
      </c>
      <c r="BJ34" s="583">
        <f t="shared" si="4"/>
        <v>0.32971161095480372</v>
      </c>
      <c r="BK34" s="583">
        <f t="shared" si="5"/>
        <v>0.39344398926180163</v>
      </c>
      <c r="BL34" s="583">
        <f t="shared" si="6"/>
        <v>-6.3732378306997892E-2</v>
      </c>
      <c r="BM34" s="578">
        <v>0</v>
      </c>
      <c r="BN34" s="582">
        <f>+'SERIES INDIVIDUALES'!EL35+'SERIES INDIVIDUALES'!EX35+'SERIES INDIVIDUALES'!FA35+'SERIES INDIVIDUALES'!FK35</f>
        <v>43603.262712899763</v>
      </c>
      <c r="BO34" s="582">
        <f>+'SERIES INDIVIDUALES'!EP35+'SERIES INDIVIDUALES'!EY35+'SERIES INDIVIDUALES'!FB35+'SERIES INDIVIDUALES'!FL35</f>
        <v>42939.346742496331</v>
      </c>
      <c r="BP34" s="582">
        <f t="shared" si="14"/>
        <v>663.91597040343186</v>
      </c>
      <c r="BQ34" s="583">
        <f t="shared" si="11"/>
        <v>0.23597772901247127</v>
      </c>
      <c r="BR34" s="583">
        <f t="shared" si="12"/>
        <v>0.23238466342051128</v>
      </c>
      <c r="BS34" s="583">
        <f t="shared" si="13"/>
        <v>3.5930655919600082E-3</v>
      </c>
      <c r="BT34" s="578">
        <v>0</v>
      </c>
    </row>
    <row r="35" spans="1:72" ht="1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N35" s="556">
        <v>1986</v>
      </c>
      <c r="AO35" s="564">
        <f>+'SERIES INDIVIDUALES'!B36</f>
        <v>211536.86314515118</v>
      </c>
      <c r="AP35" s="564">
        <f>+'SERIES INDIVIDUALES'!H36</f>
        <v>550676.17003981466</v>
      </c>
      <c r="AQ35" s="564">
        <f t="shared" si="2"/>
        <v>13.218902202187586</v>
      </c>
      <c r="AR35" s="564">
        <f t="shared" ref="AR35:AR69" si="15">+AP35/$AP$3*100</f>
        <v>392.40633837638944</v>
      </c>
      <c r="AS35" s="565">
        <f t="shared" si="3"/>
        <v>3.2018477399731182E-2</v>
      </c>
      <c r="AT35" s="564">
        <f t="shared" ref="AT35:AT69" si="16">+AP35/$AP$3*100</f>
        <v>392.40633837638944</v>
      </c>
      <c r="AU35" s="566"/>
      <c r="AV35" s="564">
        <f>+'SERIES INDIVIDUALES'!HD36</f>
        <v>12250.38754401064</v>
      </c>
      <c r="AW35" s="564">
        <f>+'SERIES INDIVIDUALES'!DZ36</f>
        <v>1459342</v>
      </c>
      <c r="AX35" s="584">
        <f t="shared" si="7"/>
        <v>44951.734633819542</v>
      </c>
      <c r="AY35" s="564">
        <f t="shared" si="8"/>
        <v>0.37734552287251011</v>
      </c>
      <c r="AZ35" s="564">
        <f>+'SERIES INDIVIDUALES'!GY36</f>
        <v>25110.012999999999</v>
      </c>
      <c r="BA35" s="585">
        <f t="shared" si="9"/>
        <v>247.38275010495516</v>
      </c>
      <c r="BB35" s="564">
        <f>+'SERIES INDIVIDUALES'!GT36</f>
        <v>87672.155956114613</v>
      </c>
      <c r="BC35" s="565">
        <f t="shared" si="10"/>
        <v>0.41445332341888907</v>
      </c>
      <c r="BD35" s="564"/>
      <c r="BE35" s="565"/>
      <c r="BF35" s="578">
        <v>0</v>
      </c>
      <c r="BG35" s="582">
        <f>+'SERIES INDIVIDUALES'!FP36</f>
        <v>71003.329607058273</v>
      </c>
      <c r="BH35" s="582">
        <f>+'SERIES INDIVIDUALES'!GA36</f>
        <v>82708.917817604859</v>
      </c>
      <c r="BI35" s="582">
        <f>+'SERIES INDIVIDUALES'!GP36</f>
        <v>-11705.588210546586</v>
      </c>
      <c r="BJ35" s="583">
        <f t="shared" si="4"/>
        <v>0.33565463981725779</v>
      </c>
      <c r="BK35" s="583">
        <f t="shared" si="5"/>
        <v>0.39099056584219138</v>
      </c>
      <c r="BL35" s="583">
        <f t="shared" si="6"/>
        <v>-5.533592602493359E-2</v>
      </c>
      <c r="BM35" s="578">
        <v>0</v>
      </c>
      <c r="BN35" s="582">
        <f>+'SERIES INDIVIDUALES'!EL36+'SERIES INDIVIDUALES'!EX36+'SERIES INDIVIDUALES'!FA36+'SERIES INDIVIDUALES'!FK36</f>
        <v>43269.026040319266</v>
      </c>
      <c r="BO35" s="582">
        <f>+'SERIES INDIVIDUALES'!EP36+'SERIES INDIVIDUALES'!EY36+'SERIES INDIVIDUALES'!FB36+'SERIES INDIVIDUALES'!FL36</f>
        <v>41826.213169476294</v>
      </c>
      <c r="BP35" s="582">
        <f t="shared" si="14"/>
        <v>1442.8128708429722</v>
      </c>
      <c r="BQ35" s="583">
        <f t="shared" si="11"/>
        <v>0.20454603229428228</v>
      </c>
      <c r="BR35" s="583">
        <f t="shared" si="12"/>
        <v>0.19772541082249204</v>
      </c>
      <c r="BS35" s="583">
        <f t="shared" si="13"/>
        <v>6.820621471790243E-3</v>
      </c>
      <c r="BT35" s="578">
        <v>0</v>
      </c>
    </row>
    <row r="36" spans="1:72" ht="1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N36" s="556">
        <v>1987</v>
      </c>
      <c r="AO36" s="564">
        <f>+'SERIES INDIVIDUALES'!B37</f>
        <v>236546.02825587906</v>
      </c>
      <c r="AP36" s="564">
        <f>+'SERIES INDIVIDUALES'!H37</f>
        <v>581224.66970412631</v>
      </c>
      <c r="AQ36" s="564">
        <f t="shared" si="2"/>
        <v>13.272892655930457</v>
      </c>
      <c r="AR36" s="564">
        <f t="shared" si="15"/>
        <v>414.17489410542731</v>
      </c>
      <c r="AS36" s="565">
        <f t="shared" ref="AS36:AS69" si="17">+AQ36-AQ35</f>
        <v>5.399045374287148E-2</v>
      </c>
      <c r="AT36" s="564">
        <f t="shared" si="16"/>
        <v>414.17489410542731</v>
      </c>
      <c r="AU36" s="566"/>
      <c r="AV36" s="564">
        <f>+'SERIES INDIVIDUALES'!HD37</f>
        <v>12803.379015726468</v>
      </c>
      <c r="AW36" s="564">
        <f>+'SERIES INDIVIDUALES'!DZ37</f>
        <v>1505095</v>
      </c>
      <c r="AX36" s="584">
        <f t="shared" si="7"/>
        <v>45396.193379123157</v>
      </c>
      <c r="AY36" s="564">
        <f t="shared" si="8"/>
        <v>0.38617141755445755</v>
      </c>
      <c r="AZ36" s="564">
        <f>+'SERIES INDIVIDUALES'!GY37</f>
        <v>25304.312999999998</v>
      </c>
      <c r="BA36" s="585">
        <f t="shared" si="9"/>
        <v>259.10127849680862</v>
      </c>
      <c r="BB36" s="564">
        <f>+'SERIES INDIVIDUALES'!GT37</f>
        <v>96806.844309683525</v>
      </c>
      <c r="BC36" s="565">
        <f t="shared" si="10"/>
        <v>0.40925161594750853</v>
      </c>
      <c r="BD36" s="564"/>
      <c r="BE36" s="565"/>
      <c r="BF36" s="578">
        <v>0</v>
      </c>
      <c r="BG36" s="582">
        <f>+'SERIES INDIVIDUALES'!FP37</f>
        <v>82858.816246559218</v>
      </c>
      <c r="BH36" s="582">
        <f>+'SERIES INDIVIDUALES'!GA37</f>
        <v>89733.144615532539</v>
      </c>
      <c r="BI36" s="582">
        <f>+'SERIES INDIVIDUALES'!GP37</f>
        <v>-6874.3283689733216</v>
      </c>
      <c r="BJ36" s="583">
        <f t="shared" si="4"/>
        <v>0.35028622910095242</v>
      </c>
      <c r="BK36" s="583">
        <f t="shared" si="5"/>
        <v>0.37934750068373779</v>
      </c>
      <c r="BL36" s="583">
        <f t="shared" si="6"/>
        <v>-2.9061271582785361E-2</v>
      </c>
      <c r="BM36" s="578">
        <v>0</v>
      </c>
      <c r="BN36" s="582">
        <f>+'SERIES INDIVIDUALES'!EL37+'SERIES INDIVIDUALES'!EX37+'SERIES INDIVIDUALES'!FA37+'SERIES INDIVIDUALES'!FK37</f>
        <v>47785.71275211357</v>
      </c>
      <c r="BO36" s="582">
        <f>+'SERIES INDIVIDUALES'!EP37+'SERIES INDIVIDUALES'!EY37+'SERIES INDIVIDUALES'!FB37+'SERIES INDIVIDUALES'!FL37</f>
        <v>49726.197158445684</v>
      </c>
      <c r="BP36" s="582">
        <f t="shared" si="14"/>
        <v>-1940.4844063321143</v>
      </c>
      <c r="BQ36" s="583">
        <f t="shared" si="11"/>
        <v>0.20201443712435663</v>
      </c>
      <c r="BR36" s="583">
        <f t="shared" si="12"/>
        <v>0.21021784861530349</v>
      </c>
      <c r="BS36" s="583">
        <f t="shared" si="13"/>
        <v>-8.2034114909468412E-3</v>
      </c>
      <c r="BT36" s="578">
        <v>0</v>
      </c>
    </row>
    <row r="37" spans="1:72" ht="1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N37" s="556">
        <v>1988</v>
      </c>
      <c r="AO37" s="564">
        <f>+'SERIES INDIVIDUALES'!B38</f>
        <v>263352.15832429164</v>
      </c>
      <c r="AP37" s="564">
        <f>+'SERIES INDIVIDUALES'!H38</f>
        <v>610829.31478710962</v>
      </c>
      <c r="AQ37" s="564">
        <f t="shared" si="2"/>
        <v>13.322572845259922</v>
      </c>
      <c r="AR37" s="564">
        <f t="shared" si="15"/>
        <v>435.27086848744239</v>
      </c>
      <c r="AS37" s="565">
        <f t="shared" si="17"/>
        <v>4.9680189329464497E-2</v>
      </c>
      <c r="AT37" s="564">
        <f t="shared" si="16"/>
        <v>435.27086848744239</v>
      </c>
      <c r="AU37" s="566"/>
      <c r="AV37" s="564">
        <f>+'SERIES INDIVIDUALES'!HD38</f>
        <v>13233.844926062124</v>
      </c>
      <c r="AW37" s="564">
        <f>+'SERIES INDIVIDUALES'!DZ38</f>
        <v>1563034</v>
      </c>
      <c r="AX37" s="584">
        <f t="shared" si="7"/>
        <v>46156.602121290576</v>
      </c>
      <c r="AY37" s="564">
        <f t="shared" si="8"/>
        <v>0.39079720261178558</v>
      </c>
      <c r="AZ37" s="564">
        <f>+'SERIES INDIVIDUALES'!GY38</f>
        <v>25489.841</v>
      </c>
      <c r="BA37" s="585">
        <f t="shared" si="9"/>
        <v>270.31665987634392</v>
      </c>
      <c r="BB37" s="564">
        <f>+'SERIES INDIVIDUALES'!GT38</f>
        <v>99769.731223159382</v>
      </c>
      <c r="BC37" s="565">
        <f t="shared" si="10"/>
        <v>0.3788453144185096</v>
      </c>
      <c r="BD37" s="564"/>
      <c r="BE37" s="565"/>
      <c r="BF37" s="578">
        <v>0</v>
      </c>
      <c r="BG37" s="582">
        <f>+'SERIES INDIVIDUALES'!FP38</f>
        <v>92790.168643996483</v>
      </c>
      <c r="BH37" s="582">
        <f>+'SERIES INDIVIDUALES'!GA38</f>
        <v>100632.03634921208</v>
      </c>
      <c r="BI37" s="582">
        <f>+'SERIES INDIVIDUALES'!GP38</f>
        <v>-7841.8677052155981</v>
      </c>
      <c r="BJ37" s="583">
        <f t="shared" si="4"/>
        <v>0.35234254100828272</v>
      </c>
      <c r="BK37" s="583">
        <f t="shared" si="5"/>
        <v>0.38211965677263926</v>
      </c>
      <c r="BL37" s="583">
        <f t="shared" si="6"/>
        <v>-2.9777115764356595E-2</v>
      </c>
      <c r="BM37" s="578">
        <v>0</v>
      </c>
      <c r="BN37" s="582">
        <f>+'SERIES INDIVIDUALES'!EL38+'SERIES INDIVIDUALES'!EX38+'SERIES INDIVIDUALES'!FA38+'SERIES INDIVIDUALES'!FK38</f>
        <v>53641.078835564615</v>
      </c>
      <c r="BO37" s="582">
        <f>+'SERIES INDIVIDUALES'!EP38+'SERIES INDIVIDUALES'!EY38+'SERIES INDIVIDUALES'!FB38+'SERIES INDIVIDUALES'!FL38</f>
        <v>58675.827084543576</v>
      </c>
      <c r="BP37" s="582">
        <f t="shared" si="14"/>
        <v>-5034.7482489789618</v>
      </c>
      <c r="BQ37" s="583">
        <f t="shared" si="11"/>
        <v>0.20368573843055818</v>
      </c>
      <c r="BR37" s="583">
        <f t="shared" si="12"/>
        <v>0.22280366888920733</v>
      </c>
      <c r="BS37" s="583">
        <f t="shared" si="13"/>
        <v>-1.9117930458649124E-2</v>
      </c>
      <c r="BT37" s="578">
        <v>0</v>
      </c>
    </row>
    <row r="38" spans="1:72" ht="1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N38" s="556">
        <v>1989</v>
      </c>
      <c r="AO38" s="564">
        <f>+'SERIES INDIVIDUALES'!B39</f>
        <v>295097.83785191365</v>
      </c>
      <c r="AP38" s="564">
        <f>+'SERIES INDIVIDUALES'!H39</f>
        <v>640317.81831849087</v>
      </c>
      <c r="AQ38" s="564">
        <f t="shared" si="2"/>
        <v>13.36971992319793</v>
      </c>
      <c r="AR38" s="564">
        <f t="shared" si="15"/>
        <v>456.28408155985829</v>
      </c>
      <c r="AS38" s="565">
        <f t="shared" si="17"/>
        <v>4.7147077938008763E-2</v>
      </c>
      <c r="AT38" s="564">
        <f t="shared" si="16"/>
        <v>456.28408155985829</v>
      </c>
      <c r="AU38" s="566"/>
      <c r="AV38" s="564">
        <f>+'SERIES INDIVIDUALES'!HD39</f>
        <v>13688.165370471796</v>
      </c>
      <c r="AW38" s="564">
        <f>+'SERIES INDIVIDUALES'!DZ39</f>
        <v>1633405</v>
      </c>
      <c r="AX38" s="584">
        <f t="shared" si="7"/>
        <v>46778.936474554059</v>
      </c>
      <c r="AY38" s="564">
        <f t="shared" si="8"/>
        <v>0.39201411671844449</v>
      </c>
      <c r="AZ38" s="564">
        <f>+'SERIES INDIVIDUALES'!GY39</f>
        <v>25673.681</v>
      </c>
      <c r="BA38" s="585">
        <f t="shared" si="9"/>
        <v>281.33742879437642</v>
      </c>
      <c r="BB38" s="564">
        <f>+'SERIES INDIVIDUALES'!GT39</f>
        <v>116009.84373168602</v>
      </c>
      <c r="BC38" s="565">
        <f t="shared" si="10"/>
        <v>0.39312332674528855</v>
      </c>
      <c r="BD38" s="564"/>
      <c r="BE38" s="565"/>
      <c r="BF38" s="578">
        <v>0</v>
      </c>
      <c r="BG38" s="582">
        <f>+'SERIES INDIVIDUALES'!FP39</f>
        <v>109262.73244143136</v>
      </c>
      <c r="BH38" s="582">
        <f>+'SERIES INDIVIDUALES'!GA39</f>
        <v>116830.77903188972</v>
      </c>
      <c r="BI38" s="582">
        <f>+'SERIES INDIVIDUALES'!GP39</f>
        <v>-7568.0465904583543</v>
      </c>
      <c r="BJ38" s="583">
        <f t="shared" si="4"/>
        <v>0.37025934597413662</v>
      </c>
      <c r="BK38" s="583">
        <f t="shared" si="5"/>
        <v>0.39590523564092622</v>
      </c>
      <c r="BL38" s="583">
        <f t="shared" si="6"/>
        <v>-2.5645889666789632E-2</v>
      </c>
      <c r="BM38" s="578">
        <v>0</v>
      </c>
      <c r="BN38" s="582">
        <f>+'SERIES INDIVIDUALES'!EL39+'SERIES INDIVIDUALES'!EX39+'SERIES INDIVIDUALES'!FA39+'SERIES INDIVIDUALES'!FK39</f>
        <v>59534.203730999565</v>
      </c>
      <c r="BO38" s="582">
        <f>+'SERIES INDIVIDUALES'!EP39+'SERIES INDIVIDUALES'!EY39+'SERIES INDIVIDUALES'!FB39+'SERIES INDIVIDUALES'!FL39</f>
        <v>71217.864598964807</v>
      </c>
      <c r="BP38" s="582">
        <f t="shared" si="14"/>
        <v>-11683.660867965242</v>
      </c>
      <c r="BQ38" s="583">
        <f t="shared" si="11"/>
        <v>0.20174395097016973</v>
      </c>
      <c r="BR38" s="583">
        <f t="shared" si="12"/>
        <v>0.24133645003086548</v>
      </c>
      <c r="BS38" s="583">
        <f t="shared" si="13"/>
        <v>-3.9592499060695764E-2</v>
      </c>
      <c r="BT38" s="578">
        <v>0</v>
      </c>
    </row>
    <row r="39" spans="1:72" ht="1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N39" s="556">
        <v>1990</v>
      </c>
      <c r="AO39" s="564">
        <f>+'SERIES INDIVIDUALES'!B40</f>
        <v>328698.34713386715</v>
      </c>
      <c r="AP39" s="564">
        <f>+'SERIES INDIVIDUALES'!H40</f>
        <v>664545.60030125501</v>
      </c>
      <c r="AQ39" s="564">
        <f t="shared" si="2"/>
        <v>13.40685877825914</v>
      </c>
      <c r="AR39" s="564">
        <f t="shared" si="15"/>
        <v>473.54855700311293</v>
      </c>
      <c r="AS39" s="565">
        <f t="shared" si="17"/>
        <v>3.7138855061209952E-2</v>
      </c>
      <c r="AT39" s="564">
        <f t="shared" si="16"/>
        <v>473.54855700311293</v>
      </c>
      <c r="AU39" s="566"/>
      <c r="AV39" s="564">
        <f>+'SERIES INDIVIDUALES'!HD40</f>
        <v>14180.436209999218</v>
      </c>
      <c r="AW39" s="564">
        <f>+'SERIES INDIVIDUALES'!DZ40</f>
        <v>1709759</v>
      </c>
      <c r="AX39" s="584">
        <f t="shared" si="7"/>
        <v>46863.551336499513</v>
      </c>
      <c r="AY39" s="564">
        <f t="shared" si="8"/>
        <v>0.38867793665730377</v>
      </c>
      <c r="AZ39" s="564">
        <f>+'SERIES INDIVIDUALES'!GY40</f>
        <v>25858.492999999999</v>
      </c>
      <c r="BA39" s="585">
        <f t="shared" si="9"/>
        <v>289.89561312974763</v>
      </c>
      <c r="BB39" s="564">
        <f>+'SERIES INDIVIDUALES'!GT40</f>
        <v>136774.64000000001</v>
      </c>
      <c r="BC39" s="565">
        <f t="shared" si="10"/>
        <v>0.41610991108603468</v>
      </c>
      <c r="BD39" s="564"/>
      <c r="BE39" s="565"/>
      <c r="BF39" s="578">
        <v>0</v>
      </c>
      <c r="BG39" s="582">
        <f>+'SERIES INDIVIDUALES'!FP40</f>
        <v>121066.27961487144</v>
      </c>
      <c r="BH39" s="582">
        <f>+'SERIES INDIVIDUALES'!GA40</f>
        <v>132864.50783118774</v>
      </c>
      <c r="BI39" s="582">
        <f>+'SERIES INDIVIDUALES'!GP40</f>
        <v>-11798.228216316304</v>
      </c>
      <c r="BJ39" s="583">
        <f t="shared" ref="BJ39:BJ69" si="18">+BG39/$AO39</f>
        <v>0.3683203176119576</v>
      </c>
      <c r="BK39" s="583">
        <f t="shared" ref="BK39:BK69" si="19">+BH39/$AO39</f>
        <v>0.40421410387280332</v>
      </c>
      <c r="BL39" s="583">
        <f t="shared" ref="BL39:BL69" si="20">+BI39/$AO39</f>
        <v>-3.5893786260845738E-2</v>
      </c>
      <c r="BM39" s="578">
        <v>0</v>
      </c>
      <c r="BN39" s="582">
        <f>+'SERIES INDIVIDUALES'!EL40+'SERIES INDIVIDUALES'!EX40+'SERIES INDIVIDUALES'!FA40+'SERIES INDIVIDUALES'!FK40</f>
        <v>62754.928236108477</v>
      </c>
      <c r="BO39" s="582">
        <f>+'SERIES INDIVIDUALES'!EP40+'SERIES INDIVIDUALES'!EY40+'SERIES INDIVIDUALES'!FB40+'SERIES INDIVIDUALES'!FL40</f>
        <v>76836.664636615911</v>
      </c>
      <c r="BP39" s="582">
        <f t="shared" si="14"/>
        <v>-14081.736400507434</v>
      </c>
      <c r="BQ39" s="583">
        <f t="shared" si="11"/>
        <v>0.19091951262703072</v>
      </c>
      <c r="BR39" s="583">
        <f t="shared" si="12"/>
        <v>0.23376042291238863</v>
      </c>
      <c r="BS39" s="583">
        <f t="shared" si="13"/>
        <v>-4.2840910285357914E-2</v>
      </c>
      <c r="BT39" s="578">
        <v>0</v>
      </c>
    </row>
    <row r="40" spans="1:72" ht="1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N40" s="556">
        <v>1991</v>
      </c>
      <c r="AO40" s="564">
        <f>+'SERIES INDIVIDUALES'!B41</f>
        <v>360444.02666148916</v>
      </c>
      <c r="AP40" s="564">
        <f>+'SERIES INDIVIDUALES'!H41</f>
        <v>681449.92134709156</v>
      </c>
      <c r="AQ40" s="564">
        <f t="shared" si="2"/>
        <v>13.431978044435727</v>
      </c>
      <c r="AR40" s="564">
        <f t="shared" si="15"/>
        <v>485.59440733263796</v>
      </c>
      <c r="AS40" s="565">
        <f t="shared" si="17"/>
        <v>2.5119266176586663E-2</v>
      </c>
      <c r="AT40" s="564">
        <f t="shared" si="16"/>
        <v>485.59440733263796</v>
      </c>
      <c r="AU40" s="566"/>
      <c r="AV40" s="564">
        <f>+'SERIES INDIVIDUALES'!HD41</f>
        <v>14315.973335419765</v>
      </c>
      <c r="AW40" s="564">
        <f>+'SERIES INDIVIDUALES'!DZ41</f>
        <v>1785997</v>
      </c>
      <c r="AX40" s="584">
        <f t="shared" si="7"/>
        <v>47600.669921694185</v>
      </c>
      <c r="AY40" s="564">
        <f t="shared" si="8"/>
        <v>0.38155154871317898</v>
      </c>
      <c r="AZ40" s="564">
        <f>+'SERIES INDIVIDUALES'!GY41</f>
        <v>26089.33</v>
      </c>
      <c r="BA40" s="585">
        <f t="shared" si="9"/>
        <v>294.63958023593779</v>
      </c>
      <c r="BB40" s="564">
        <f>+'SERIES INDIVIDUALES'!GT41</f>
        <v>152671.6</v>
      </c>
      <c r="BC40" s="565">
        <f t="shared" si="10"/>
        <v>0.42356534914471328</v>
      </c>
      <c r="BD40" s="564"/>
      <c r="BE40" s="565"/>
      <c r="BF40" s="578">
        <v>0</v>
      </c>
      <c r="BG40" s="582">
        <f>+'SERIES INDIVIDUALES'!FP41</f>
        <v>135411.22450206149</v>
      </c>
      <c r="BH40" s="582">
        <f>+'SERIES INDIVIDUALES'!GA41</f>
        <v>151632.88978640028</v>
      </c>
      <c r="BI40" s="582">
        <f>+'SERIES INDIVIDUALES'!GP41</f>
        <v>-16221.665284338786</v>
      </c>
      <c r="BJ40" s="583">
        <f t="shared" si="18"/>
        <v>0.37567892511985745</v>
      </c>
      <c r="BK40" s="583">
        <f t="shared" si="19"/>
        <v>0.42068359736976924</v>
      </c>
      <c r="BL40" s="583">
        <f t="shared" si="20"/>
        <v>-4.5004672249911788E-2</v>
      </c>
      <c r="BM40" s="578">
        <v>0</v>
      </c>
      <c r="BN40" s="582">
        <f>+'SERIES INDIVIDUALES'!EL41+'SERIES INDIVIDUALES'!EX41+'SERIES INDIVIDUALES'!FA41+'SERIES INDIVIDUALES'!FK41</f>
        <v>72415.075721615678</v>
      </c>
      <c r="BO40" s="582">
        <f>+'SERIES INDIVIDUALES'!EP41+'SERIES INDIVIDUALES'!EY41+'SERIES INDIVIDUALES'!FB41+'SERIES INDIVIDUALES'!FL41</f>
        <v>86532.194896431261</v>
      </c>
      <c r="BP40" s="582">
        <f t="shared" si="14"/>
        <v>-14117.119174815583</v>
      </c>
      <c r="BQ40" s="583">
        <f t="shared" si="11"/>
        <v>0.20090519016874778</v>
      </c>
      <c r="BR40" s="583">
        <f t="shared" si="12"/>
        <v>0.24007110257287723</v>
      </c>
      <c r="BS40" s="583">
        <f t="shared" si="13"/>
        <v>-3.9165912404129449E-2</v>
      </c>
      <c r="BT40" s="578">
        <v>0</v>
      </c>
    </row>
    <row r="41" spans="1:72" ht="1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N41" s="556">
        <v>1992</v>
      </c>
      <c r="AO41" s="564">
        <f>+'SERIES INDIVIDUALES'!B42</f>
        <v>388205.45191817905</v>
      </c>
      <c r="AP41" s="564">
        <f>+'SERIES INDIVIDUALES'!H42</f>
        <v>687793.54017965915</v>
      </c>
      <c r="AQ41" s="564">
        <f t="shared" si="2"/>
        <v>13.441243984932212</v>
      </c>
      <c r="AR41" s="564">
        <f t="shared" si="15"/>
        <v>490.11480674989139</v>
      </c>
      <c r="AS41" s="565">
        <f t="shared" si="17"/>
        <v>9.2659404964852143E-3</v>
      </c>
      <c r="AT41" s="564">
        <f t="shared" si="16"/>
        <v>490.11480674989139</v>
      </c>
      <c r="AU41" s="566"/>
      <c r="AV41" s="564">
        <f>+'SERIES INDIVIDUALES'!HD42</f>
        <v>14093.69244973007</v>
      </c>
      <c r="AW41" s="564">
        <f>+'SERIES INDIVIDUALES'!DZ42</f>
        <v>1853594</v>
      </c>
      <c r="AX41" s="584">
        <f t="shared" ref="AX41:AX69" si="21">+(AP41/(AV41/1000))</f>
        <v>48801.514765055923</v>
      </c>
      <c r="AY41" s="564">
        <f t="shared" ref="AY41:AY69" si="22">+AP41/AW41</f>
        <v>0.3710594338240516</v>
      </c>
      <c r="AZ41" s="564">
        <f>+'SERIES INDIVIDUALES'!GY42</f>
        <v>26371.63</v>
      </c>
      <c r="BA41" s="585">
        <f t="shared" ref="BA41:BA69" si="23">+(AP41/(AZ41/1000))/($AP$9/($AZ$9/1000))*100</f>
        <v>294.19899594364415</v>
      </c>
      <c r="BB41" s="564">
        <f>+'SERIES INDIVIDUALES'!GT42</f>
        <v>174047.25</v>
      </c>
      <c r="BC41" s="565">
        <f t="shared" si="10"/>
        <v>0.44833798479647174</v>
      </c>
      <c r="BD41" s="564">
        <f>+'SERIES INDIVIDUALES'!GU42</f>
        <v>-70096</v>
      </c>
      <c r="BE41" s="565">
        <f>+BD41/AO41</f>
        <v>-0.18056418232573904</v>
      </c>
      <c r="BF41" s="578">
        <v>0</v>
      </c>
      <c r="BG41" s="582">
        <f>+'SERIES INDIVIDUALES'!FP42</f>
        <v>152285.25236498265</v>
      </c>
      <c r="BH41" s="582">
        <f>+'SERIES INDIVIDUALES'!GA42</f>
        <v>166931.3704278004</v>
      </c>
      <c r="BI41" s="582">
        <f>+'SERIES INDIVIDUALES'!GP42</f>
        <v>-14646.118062817754</v>
      </c>
      <c r="BJ41" s="583">
        <f t="shared" si="18"/>
        <v>0.39228004555968826</v>
      </c>
      <c r="BK41" s="583">
        <f t="shared" si="19"/>
        <v>0.43000779510686532</v>
      </c>
      <c r="BL41" s="583">
        <f t="shared" si="20"/>
        <v>-3.7727749547177079E-2</v>
      </c>
      <c r="BM41" s="578">
        <v>0</v>
      </c>
      <c r="BN41" s="582">
        <f>+'SERIES INDIVIDUALES'!EL42+'SERIES INDIVIDUALES'!EX42+'SERIES INDIVIDUALES'!FA42+'SERIES INDIVIDUALES'!FK42</f>
        <v>81453.941791653895</v>
      </c>
      <c r="BO41" s="582">
        <f>+'SERIES INDIVIDUALES'!EP42+'SERIES INDIVIDUALES'!EY42+'SERIES INDIVIDUALES'!FB42+'SERIES INDIVIDUALES'!FL42</f>
        <v>96295.14748047771</v>
      </c>
      <c r="BP41" s="582">
        <f t="shared" si="14"/>
        <v>-14841.205688823815</v>
      </c>
      <c r="BQ41" s="583">
        <f t="shared" si="11"/>
        <v>0.2098217358596543</v>
      </c>
      <c r="BR41" s="583">
        <f t="shared" si="12"/>
        <v>0.24805202246560298</v>
      </c>
      <c r="BS41" s="583">
        <f t="shared" si="13"/>
        <v>-3.8230286605948682E-2</v>
      </c>
      <c r="BT41" s="578">
        <v>0</v>
      </c>
    </row>
    <row r="42" spans="1:72" ht="1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N42" s="556">
        <v>1993</v>
      </c>
      <c r="AO42" s="564">
        <f>+'SERIES INDIVIDUALES'!B43</f>
        <v>401630.08474022639</v>
      </c>
      <c r="AP42" s="564">
        <f>+'SERIES INDIVIDUALES'!H43</f>
        <v>680690.91177042539</v>
      </c>
      <c r="AQ42" s="564">
        <f t="shared" si="2"/>
        <v>13.430863608047407</v>
      </c>
      <c r="AR42" s="564">
        <f t="shared" si="15"/>
        <v>485.05354468962463</v>
      </c>
      <c r="AS42" s="565">
        <f t="shared" si="17"/>
        <v>-1.0380376884805642E-2</v>
      </c>
      <c r="AT42" s="564">
        <f t="shared" si="16"/>
        <v>485.05354468962463</v>
      </c>
      <c r="AU42" s="566"/>
      <c r="AV42" s="564">
        <f>+'SERIES INDIVIDUALES'!HD43</f>
        <v>13679.490994444879</v>
      </c>
      <c r="AW42" s="564">
        <f>+'SERIES INDIVIDUALES'!DZ43</f>
        <v>1905900</v>
      </c>
      <c r="AX42" s="584">
        <f t="shared" si="21"/>
        <v>49759.959054532657</v>
      </c>
      <c r="AY42" s="564">
        <f t="shared" si="22"/>
        <v>0.35714933195363102</v>
      </c>
      <c r="AZ42" s="564">
        <f>+'SERIES INDIVIDUALES'!GY43</f>
        <v>26647.567999999999</v>
      </c>
      <c r="BA42" s="585">
        <f t="shared" si="23"/>
        <v>288.14589742637418</v>
      </c>
      <c r="BB42" s="564">
        <f>+'SERIES INDIVIDUALES'!GT43</f>
        <v>225627.34</v>
      </c>
      <c r="BC42" s="565">
        <f t="shared" si="10"/>
        <v>0.56177898163663553</v>
      </c>
      <c r="BD42" s="564">
        <f>+'SERIES INDIVIDUALES'!GU43</f>
        <v>-93611</v>
      </c>
      <c r="BE42" s="565">
        <f t="shared" ref="BE42:BE70" si="24">+BD42/AO42</f>
        <v>-0.23307765916128376</v>
      </c>
      <c r="BF42" s="578">
        <v>0</v>
      </c>
      <c r="BG42" s="582">
        <f>+'SERIES INDIVIDUALES'!FP43</f>
        <v>156911.35672472446</v>
      </c>
      <c r="BH42" s="582">
        <f>+'SERIES INDIVIDUALES'!GA43</f>
        <v>184202.15042130949</v>
      </c>
      <c r="BI42" s="582">
        <f>+'SERIES INDIVIDUALES'!GP43</f>
        <v>-27290.793696585024</v>
      </c>
      <c r="BJ42" s="583">
        <f t="shared" si="18"/>
        <v>0.39068626252491628</v>
      </c>
      <c r="BK42" s="583">
        <f t="shared" si="19"/>
        <v>0.45863633582243002</v>
      </c>
      <c r="BL42" s="583">
        <f t="shared" si="20"/>
        <v>-6.7950073297513708E-2</v>
      </c>
      <c r="BM42" s="578">
        <v>0</v>
      </c>
      <c r="BN42" s="582">
        <f>+'SERIES INDIVIDUALES'!EL43+'SERIES INDIVIDUALES'!EX43+'SERIES INDIVIDUALES'!FA43+'SERIES INDIVIDUALES'!FK43</f>
        <v>90872.533062268194</v>
      </c>
      <c r="BO42" s="582">
        <f>+'SERIES INDIVIDUALES'!EP43+'SERIES INDIVIDUALES'!EY43+'SERIES INDIVIDUALES'!FB43+'SERIES INDIVIDUALES'!FL43</f>
        <v>96651.008711451446</v>
      </c>
      <c r="BP42" s="582">
        <f t="shared" si="14"/>
        <v>-5778.4756491832522</v>
      </c>
      <c r="BQ42" s="583">
        <f t="shared" si="11"/>
        <v>0.22625927816399607</v>
      </c>
      <c r="BR42" s="583">
        <f t="shared" si="12"/>
        <v>0.24064683494505931</v>
      </c>
      <c r="BS42" s="583">
        <f t="shared" si="13"/>
        <v>-1.4387556781063252E-2</v>
      </c>
      <c r="BT42" s="578">
        <v>0</v>
      </c>
    </row>
    <row r="43" spans="1:72" ht="1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N43" s="556">
        <v>1994</v>
      </c>
      <c r="AO43" s="564">
        <f>+'SERIES INDIVIDUALES'!B44</f>
        <v>427163.18928241031</v>
      </c>
      <c r="AP43" s="564">
        <f>+'SERIES INDIVIDUALES'!H44</f>
        <v>696911.4698786618</v>
      </c>
      <c r="AQ43" s="564">
        <f t="shared" si="2"/>
        <v>13.454413665719443</v>
      </c>
      <c r="AR43" s="564">
        <f t="shared" si="15"/>
        <v>496.61215237953849</v>
      </c>
      <c r="AS43" s="565">
        <f t="shared" si="17"/>
        <v>2.3550057672036218E-2</v>
      </c>
      <c r="AT43" s="564">
        <f t="shared" si="16"/>
        <v>496.61215237953849</v>
      </c>
      <c r="AU43" s="566"/>
      <c r="AV43" s="564">
        <f>+'SERIES INDIVIDUALES'!HD44</f>
        <v>13611.180283232923</v>
      </c>
      <c r="AW43" s="564">
        <f>+'SERIES INDIVIDUALES'!DZ44</f>
        <v>1958573</v>
      </c>
      <c r="AX43" s="584">
        <f t="shared" si="21"/>
        <v>51201.398804272663</v>
      </c>
      <c r="AY43" s="564">
        <f t="shared" si="22"/>
        <v>0.35582613968366855</v>
      </c>
      <c r="AZ43" s="564">
        <f>+'SERIES INDIVIDUALES'!GY44</f>
        <v>26898.383000000002</v>
      </c>
      <c r="BA43" s="585">
        <f t="shared" si="23"/>
        <v>292.26143117446179</v>
      </c>
      <c r="BB43" s="564">
        <f>+'SERIES INDIVIDUALES'!GT44</f>
        <v>248967.09</v>
      </c>
      <c r="BC43" s="565">
        <f t="shared" si="10"/>
        <v>0.58283835369390979</v>
      </c>
      <c r="BD43" s="564">
        <f>+'SERIES INDIVIDUALES'!GU44</f>
        <v>-91692</v>
      </c>
      <c r="BE43" s="565">
        <f t="shared" si="24"/>
        <v>-0.21465332758197872</v>
      </c>
      <c r="BF43" s="578">
        <v>0</v>
      </c>
      <c r="BG43" s="582">
        <f>+'SERIES INDIVIDUALES'!FP44</f>
        <v>164813.56604522016</v>
      </c>
      <c r="BH43" s="582">
        <f>+'SERIES INDIVIDUALES'!GA44</f>
        <v>189440.39762960828</v>
      </c>
      <c r="BI43" s="582">
        <f>+'SERIES INDIVIDUALES'!GP44</f>
        <v>-24626.831584388128</v>
      </c>
      <c r="BJ43" s="583">
        <f t="shared" si="18"/>
        <v>0.38583279219843308</v>
      </c>
      <c r="BK43" s="583">
        <f t="shared" si="19"/>
        <v>0.44348483760468321</v>
      </c>
      <c r="BL43" s="583">
        <f t="shared" si="20"/>
        <v>-5.7652045406250109E-2</v>
      </c>
      <c r="BM43" s="578">
        <v>0</v>
      </c>
      <c r="BN43" s="582">
        <f>+'SERIES INDIVIDUALES'!EL44+'SERIES INDIVIDUALES'!EX44+'SERIES INDIVIDUALES'!FA44+'SERIES INDIVIDUALES'!FK44</f>
        <v>104850.86769310807</v>
      </c>
      <c r="BO43" s="582">
        <f>+'SERIES INDIVIDUALES'!EP44+'SERIES INDIVIDUALES'!EY44+'SERIES INDIVIDUALES'!FB44+'SERIES INDIVIDUALES'!FL44</f>
        <v>113375.65662017545</v>
      </c>
      <c r="BP43" s="582">
        <f t="shared" si="14"/>
        <v>-8524.7889270673768</v>
      </c>
      <c r="BQ43" s="583">
        <f t="shared" si="11"/>
        <v>0.24545857490493647</v>
      </c>
      <c r="BR43" s="583">
        <f t="shared" si="12"/>
        <v>0.26541532478637669</v>
      </c>
      <c r="BS43" s="583">
        <f t="shared" si="13"/>
        <v>-1.995674988144024E-2</v>
      </c>
      <c r="BT43" s="578">
        <v>0</v>
      </c>
    </row>
    <row r="44" spans="1:72" ht="1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N44" s="556">
        <v>1995</v>
      </c>
      <c r="AO44" s="564">
        <f>+'SERIES INDIVIDUALES'!B45</f>
        <v>460588</v>
      </c>
      <c r="AP44" s="564">
        <f>+'SERIES INDIVIDUALES'!H45</f>
        <v>716127.17138102697</v>
      </c>
      <c r="AQ44" s="564">
        <f t="shared" si="2"/>
        <v>13.481613043831995</v>
      </c>
      <c r="AR44" s="564">
        <f t="shared" si="15"/>
        <v>510.30506933530876</v>
      </c>
      <c r="AS44" s="565">
        <f t="shared" si="17"/>
        <v>2.7199378112552353E-2</v>
      </c>
      <c r="AT44" s="564">
        <f t="shared" si="16"/>
        <v>510.30506933530876</v>
      </c>
      <c r="AU44" s="566"/>
      <c r="AV44" s="564">
        <f>+'SERIES INDIVIDUALES'!HD45</f>
        <v>13858.4</v>
      </c>
      <c r="AW44" s="564">
        <f>+'SERIES INDIVIDUALES'!DZ45</f>
        <v>2019303</v>
      </c>
      <c r="AX44" s="584">
        <f t="shared" si="21"/>
        <v>51674.592404680698</v>
      </c>
      <c r="AY44" s="564">
        <f t="shared" si="22"/>
        <v>0.35464077029600161</v>
      </c>
      <c r="AZ44" s="564">
        <f>+'SERIES INDIVIDUALES'!GY45</f>
        <v>27116.07</v>
      </c>
      <c r="BA44" s="585">
        <f t="shared" si="23"/>
        <v>297.90889678519522</v>
      </c>
      <c r="BB44" s="564">
        <f>+'SERIES INDIVIDUALES'!GT45</f>
        <v>283457.29399999999</v>
      </c>
      <c r="BC44" s="565">
        <f t="shared" si="10"/>
        <v>0.61542483521064373</v>
      </c>
      <c r="BD44" s="564">
        <f>+'SERIES INDIVIDUALES'!GU45</f>
        <v>-96708</v>
      </c>
      <c r="BE44" s="565">
        <f t="shared" si="24"/>
        <v>-0.20996639078742824</v>
      </c>
      <c r="BF44" s="578">
        <v>0</v>
      </c>
      <c r="BG44" s="582">
        <f>+'SERIES INDIVIDUALES'!FP45</f>
        <v>171852</v>
      </c>
      <c r="BH44" s="582">
        <f>+'SERIES INDIVIDUALES'!GA45</f>
        <v>203119</v>
      </c>
      <c r="BI44" s="582">
        <f>+'SERIES INDIVIDUALES'!GP45</f>
        <v>-31267</v>
      </c>
      <c r="BJ44" s="583">
        <f t="shared" si="18"/>
        <v>0.37311436685280552</v>
      </c>
      <c r="BK44" s="583">
        <f t="shared" si="19"/>
        <v>0.44099933128956897</v>
      </c>
      <c r="BL44" s="583">
        <f t="shared" si="20"/>
        <v>-6.7884964436763437E-2</v>
      </c>
      <c r="BM44" s="578">
        <v>0</v>
      </c>
      <c r="BN44" s="582">
        <f>+'SERIES INDIVIDUALES'!EL45+'SERIES INDIVIDUALES'!EX45+'SERIES INDIVIDUALES'!FA45+'SERIES INDIVIDUALES'!FK45</f>
        <v>127329.74305555556</v>
      </c>
      <c r="BO44" s="582">
        <f>+'SERIES INDIVIDUALES'!EP45+'SERIES INDIVIDUALES'!EY45+'SERIES INDIVIDUALES'!FB45+'SERIES INDIVIDUALES'!FL45</f>
        <v>129013.74745417516</v>
      </c>
      <c r="BP44" s="582">
        <f t="shared" si="14"/>
        <v>-1684.004398619596</v>
      </c>
      <c r="BQ44" s="583">
        <f t="shared" si="11"/>
        <v>0.27645041350524885</v>
      </c>
      <c r="BR44" s="583">
        <f t="shared" si="12"/>
        <v>0.28010661904820611</v>
      </c>
      <c r="BS44" s="583">
        <f t="shared" si="13"/>
        <v>-3.6562055429572547E-3</v>
      </c>
      <c r="BT44" s="578">
        <v>0</v>
      </c>
    </row>
    <row r="45" spans="1:72" ht="1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N45" s="556">
        <v>1996</v>
      </c>
      <c r="AO45" s="564">
        <f>+'SERIES INDIVIDUALES'!B46</f>
        <v>489203</v>
      </c>
      <c r="AP45" s="564">
        <f>+'SERIES INDIVIDUALES'!H46</f>
        <v>735179.82224927156</v>
      </c>
      <c r="AQ45" s="564">
        <f t="shared" si="2"/>
        <v>13.507870404393003</v>
      </c>
      <c r="AR45" s="564">
        <f t="shared" si="15"/>
        <v>523.88179803782555</v>
      </c>
      <c r="AS45" s="565">
        <f t="shared" si="17"/>
        <v>2.6257360561007914E-2</v>
      </c>
      <c r="AT45" s="564">
        <f t="shared" si="16"/>
        <v>523.88179803782555</v>
      </c>
      <c r="AU45" s="566"/>
      <c r="AV45" s="564">
        <f>+'SERIES INDIVIDUALES'!HD46</f>
        <v>14058.8</v>
      </c>
      <c r="AW45" s="564">
        <f>+'SERIES INDIVIDUALES'!DZ46</f>
        <v>2080297.9999999998</v>
      </c>
      <c r="AX45" s="584">
        <f t="shared" si="21"/>
        <v>52293.212951978232</v>
      </c>
      <c r="AY45" s="564">
        <f t="shared" si="22"/>
        <v>0.35340120610089115</v>
      </c>
      <c r="AZ45" s="564">
        <f>+'SERIES INDIVIDUALES'!GY46</f>
        <v>27305.839</v>
      </c>
      <c r="BA45" s="585">
        <f t="shared" si="23"/>
        <v>303.70932122758632</v>
      </c>
      <c r="BB45" s="564">
        <f>+'SERIES INDIVIDUALES'!GT46</f>
        <v>319975.81099999999</v>
      </c>
      <c r="BC45" s="565">
        <f t="shared" ref="BC45:BC69" si="25">+BB45/AO45</f>
        <v>0.65407573338675351</v>
      </c>
      <c r="BD45" s="564">
        <f>+'SERIES INDIVIDUALES'!GU46</f>
        <v>-116903</v>
      </c>
      <c r="BE45" s="565">
        <f t="shared" si="24"/>
        <v>-0.23896623692005159</v>
      </c>
      <c r="BF45" s="578">
        <v>0</v>
      </c>
      <c r="BG45" s="582">
        <f>+'SERIES INDIVIDUALES'!FP46</f>
        <v>180938</v>
      </c>
      <c r="BH45" s="582">
        <f>+'SERIES INDIVIDUALES'!GA46</f>
        <v>209619</v>
      </c>
      <c r="BI45" s="582">
        <f>+'SERIES INDIVIDUALES'!GP46</f>
        <v>-28681</v>
      </c>
      <c r="BJ45" s="583">
        <f t="shared" si="18"/>
        <v>0.36986281768509188</v>
      </c>
      <c r="BK45" s="583">
        <f t="shared" si="19"/>
        <v>0.42849083100471586</v>
      </c>
      <c r="BL45" s="583">
        <f t="shared" si="20"/>
        <v>-5.8628013319623959E-2</v>
      </c>
      <c r="BM45" s="578">
        <v>0</v>
      </c>
      <c r="BN45" s="582">
        <f>+'SERIES INDIVIDUALES'!EL46+'SERIES INDIVIDUALES'!EX46+'SERIES INDIVIDUALES'!FA46+'SERIES INDIVIDUALES'!FK46</f>
        <v>141034.74677777779</v>
      </c>
      <c r="BO45" s="582">
        <f>+'SERIES INDIVIDUALES'!EP46+'SERIES INDIVIDUALES'!EY46+'SERIES INDIVIDUALES'!FB46+'SERIES INDIVIDUALES'!FL46</f>
        <v>140563.75128105906</v>
      </c>
      <c r="BP45" s="582">
        <f t="shared" si="14"/>
        <v>470.99549671873683</v>
      </c>
      <c r="BQ45" s="583">
        <f t="shared" ref="BQ45:BQ69" si="26">+BN45/$AO45</f>
        <v>0.28829493436830478</v>
      </c>
      <c r="BR45" s="583">
        <f t="shared" ref="BR45:BR69" si="27">+BO45/$AO45</f>
        <v>0.28733215307563331</v>
      </c>
      <c r="BS45" s="583">
        <f t="shared" ref="BS45:BS69" si="28">+BP45/$AO45</f>
        <v>9.6278129267142031E-4</v>
      </c>
      <c r="BT45" s="578">
        <v>0</v>
      </c>
    </row>
    <row r="46" spans="1:72" ht="1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N46" s="556">
        <v>1997</v>
      </c>
      <c r="AO46" s="564">
        <f>+'SERIES INDIVIDUALES'!B47</f>
        <v>519268</v>
      </c>
      <c r="AP46" s="564">
        <f>+'SERIES INDIVIDUALES'!H47</f>
        <v>762400.24428348034</v>
      </c>
      <c r="AQ46" s="564">
        <f t="shared" si="2"/>
        <v>13.544226951735878</v>
      </c>
      <c r="AR46" s="564">
        <f t="shared" si="15"/>
        <v>543.27879888994448</v>
      </c>
      <c r="AS46" s="565">
        <f t="shared" si="17"/>
        <v>3.6356547342874634E-2</v>
      </c>
      <c r="AT46" s="564">
        <f t="shared" si="16"/>
        <v>543.27879888994448</v>
      </c>
      <c r="AU46" s="566"/>
      <c r="AV46" s="564">
        <f>+'SERIES INDIVIDUALES'!HD47</f>
        <v>14584.5</v>
      </c>
      <c r="AW46" s="564">
        <f>+'SERIES INDIVIDUALES'!DZ47</f>
        <v>2146292</v>
      </c>
      <c r="AX46" s="584">
        <f t="shared" si="21"/>
        <v>52274.691918370896</v>
      </c>
      <c r="AY46" s="564">
        <f t="shared" si="22"/>
        <v>0.35521739086922016</v>
      </c>
      <c r="AZ46" s="564">
        <f>+'SERIES INDIVIDUALES'!GY47</f>
        <v>27471.366000000002</v>
      </c>
      <c r="BA46" s="585">
        <f t="shared" si="23"/>
        <v>313.05658201209303</v>
      </c>
      <c r="BB46" s="564">
        <f>+'SERIES INDIVIDUALES'!GT47</f>
        <v>333627.25300000003</v>
      </c>
      <c r="BC46" s="565">
        <f t="shared" si="25"/>
        <v>0.64249530685503442</v>
      </c>
      <c r="BD46" s="564">
        <f>+'SERIES INDIVIDUALES'!GU47</f>
        <v>-143770</v>
      </c>
      <c r="BE46" s="565">
        <f t="shared" si="24"/>
        <v>-0.27687051772880283</v>
      </c>
      <c r="BF46" s="578">
        <v>0</v>
      </c>
      <c r="BG46" s="582">
        <f>+'SERIES INDIVIDUALES'!FP47</f>
        <v>195317</v>
      </c>
      <c r="BH46" s="582">
        <f>+'SERIES INDIVIDUALES'!GA47</f>
        <v>215345</v>
      </c>
      <c r="BI46" s="582">
        <f>+'SERIES INDIVIDUALES'!GP47</f>
        <v>-20028</v>
      </c>
      <c r="BJ46" s="583">
        <f t="shared" si="18"/>
        <v>0.37613910350724483</v>
      </c>
      <c r="BK46" s="583">
        <f t="shared" si="19"/>
        <v>0.41470878236286463</v>
      </c>
      <c r="BL46" s="583">
        <f t="shared" si="20"/>
        <v>-3.8569678855619835E-2</v>
      </c>
      <c r="BM46" s="578">
        <v>0</v>
      </c>
      <c r="BN46" s="582">
        <f>+'SERIES INDIVIDUALES'!EL47+'SERIES INDIVIDUALES'!EX47+'SERIES INDIVIDUALES'!FA47+'SERIES INDIVIDUALES'!FK47</f>
        <v>164348.17055555555</v>
      </c>
      <c r="BO46" s="582">
        <f>+'SERIES INDIVIDUALES'!EP47+'SERIES INDIVIDUALES'!EY47+'SERIES INDIVIDUALES'!FB47+'SERIES INDIVIDUALES'!FL47</f>
        <v>163004.19490325864</v>
      </c>
      <c r="BP46" s="582">
        <f t="shared" si="14"/>
        <v>1343.975652296911</v>
      </c>
      <c r="BQ46" s="583">
        <f t="shared" si="26"/>
        <v>0.31649970835013047</v>
      </c>
      <c r="BR46" s="583">
        <f t="shared" si="27"/>
        <v>0.31391149638194271</v>
      </c>
      <c r="BS46" s="583">
        <f t="shared" si="28"/>
        <v>2.5882119681877392E-3</v>
      </c>
      <c r="BT46" s="578">
        <v>0</v>
      </c>
    </row>
    <row r="47" spans="1:72" ht="15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N47" s="556">
        <v>1998</v>
      </c>
      <c r="AO47" s="564">
        <f>+'SERIES INDIVIDUALES'!B48</f>
        <v>555993</v>
      </c>
      <c r="AP47" s="564">
        <f>+'SERIES INDIVIDUALES'!H48</f>
        <v>795893.30446164426</v>
      </c>
      <c r="AQ47" s="564">
        <f t="shared" si="2"/>
        <v>13.587220416221358</v>
      </c>
      <c r="AR47" s="564">
        <f t="shared" si="15"/>
        <v>567.1456190295977</v>
      </c>
      <c r="AS47" s="565">
        <f t="shared" si="17"/>
        <v>4.2993464485480359E-2</v>
      </c>
      <c r="AT47" s="564">
        <f t="shared" si="16"/>
        <v>567.1456190295977</v>
      </c>
      <c r="AU47" s="566"/>
      <c r="AV47" s="564">
        <f>+'SERIES INDIVIDUALES'!HD48</f>
        <v>15223.3</v>
      </c>
      <c r="AW47" s="564">
        <f>+'SERIES INDIVIDUALES'!DZ48</f>
        <v>2225363</v>
      </c>
      <c r="AX47" s="584">
        <f t="shared" si="21"/>
        <v>52281.259941119482</v>
      </c>
      <c r="AY47" s="564">
        <f t="shared" si="22"/>
        <v>0.35764650731662395</v>
      </c>
      <c r="AZ47" s="564">
        <f>+'SERIES INDIVIDUALES'!GY48</f>
        <v>27605.162</v>
      </c>
      <c r="BA47" s="585">
        <f t="shared" si="23"/>
        <v>325.22552134485039</v>
      </c>
      <c r="BB47" s="564">
        <f>+'SERIES INDIVIDUALES'!GT48</f>
        <v>346416.95699999999</v>
      </c>
      <c r="BC47" s="565">
        <f t="shared" si="25"/>
        <v>0.62305992521488573</v>
      </c>
      <c r="BD47" s="564">
        <f>+'SERIES INDIVIDUALES'!GU48</f>
        <v>-199930</v>
      </c>
      <c r="BE47" s="565">
        <f t="shared" si="24"/>
        <v>-0.35959085815828618</v>
      </c>
      <c r="BF47" s="578">
        <v>0</v>
      </c>
      <c r="BG47" s="582">
        <f>+'SERIES INDIVIDUALES'!FP48</f>
        <v>213065</v>
      </c>
      <c r="BH47" s="582">
        <f>+'SERIES INDIVIDUALES'!GA48</f>
        <v>227659</v>
      </c>
      <c r="BI47" s="582">
        <f>+'SERIES INDIVIDUALES'!GP48</f>
        <v>-14594</v>
      </c>
      <c r="BJ47" s="583">
        <f t="shared" si="18"/>
        <v>0.38321525630718373</v>
      </c>
      <c r="BK47" s="583">
        <f t="shared" si="19"/>
        <v>0.40946378821316098</v>
      </c>
      <c r="BL47" s="583">
        <f t="shared" si="20"/>
        <v>-2.6248531905977233E-2</v>
      </c>
      <c r="BM47" s="578">
        <v>0</v>
      </c>
      <c r="BN47" s="582">
        <f>+'SERIES INDIVIDUALES'!EL48+'SERIES INDIVIDUALES'!EX48+'SERIES INDIVIDUALES'!FA48+'SERIES INDIVIDUALES'!FK48</f>
        <v>177489.50255555555</v>
      </c>
      <c r="BO47" s="582">
        <f>+'SERIES INDIVIDUALES'!EP48+'SERIES INDIVIDUALES'!EY48+'SERIES INDIVIDUALES'!FB48+'SERIES INDIVIDUALES'!FL48</f>
        <v>181516.64385845212</v>
      </c>
      <c r="BP47" s="582">
        <f t="shared" si="14"/>
        <v>-4027.1413028965762</v>
      </c>
      <c r="BQ47" s="583">
        <f t="shared" si="26"/>
        <v>0.31922974310028285</v>
      </c>
      <c r="BR47" s="583">
        <f t="shared" si="27"/>
        <v>0.32647289418832992</v>
      </c>
      <c r="BS47" s="583">
        <f t="shared" si="28"/>
        <v>-7.2431510880471093E-3</v>
      </c>
      <c r="BT47" s="578">
        <v>0</v>
      </c>
    </row>
    <row r="48" spans="1:72" ht="15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N48" s="556">
        <v>1999</v>
      </c>
      <c r="AO48" s="564">
        <f>+'SERIES INDIVIDUALES'!B49</f>
        <v>595723</v>
      </c>
      <c r="AP48" s="564">
        <f>+'SERIES INDIVIDUALES'!H49</f>
        <v>831633.08559646772</v>
      </c>
      <c r="AQ48" s="564">
        <f t="shared" si="2"/>
        <v>13.631146619644111</v>
      </c>
      <c r="AR48" s="564">
        <f t="shared" si="15"/>
        <v>592.61343008173685</v>
      </c>
      <c r="AS48" s="565">
        <f t="shared" si="17"/>
        <v>4.3926203422753218E-2</v>
      </c>
      <c r="AT48" s="564">
        <f t="shared" si="16"/>
        <v>592.61343008173685</v>
      </c>
      <c r="AU48" s="566"/>
      <c r="AV48" s="564">
        <f>+'SERIES INDIVIDUALES'!HD49</f>
        <v>15916.2</v>
      </c>
      <c r="AW48" s="564">
        <f>+'SERIES INDIVIDUALES'!DZ49</f>
        <v>2317753</v>
      </c>
      <c r="AX48" s="584">
        <f t="shared" si="21"/>
        <v>52250.731053672847</v>
      </c>
      <c r="AY48" s="564">
        <f t="shared" si="22"/>
        <v>0.35881005680780814</v>
      </c>
      <c r="AZ48" s="564">
        <f>+'SERIES INDIVIDUALES'!GY49</f>
        <v>27725.983</v>
      </c>
      <c r="BA48" s="585">
        <f t="shared" si="23"/>
        <v>338.3489817395228</v>
      </c>
      <c r="BB48" s="564">
        <f>+'SERIES INDIVIDUALES'!GT49</f>
        <v>362223.47200000001</v>
      </c>
      <c r="BC48" s="565">
        <f t="shared" si="25"/>
        <v>0.60804009917360924</v>
      </c>
      <c r="BD48" s="564">
        <f>+'SERIES INDIVIDUALES'!GU49</f>
        <v>-207419</v>
      </c>
      <c r="BE48" s="565">
        <f t="shared" si="24"/>
        <v>-0.34818027841798954</v>
      </c>
      <c r="BF48" s="578">
        <v>0</v>
      </c>
      <c r="BG48" s="582">
        <f>+'SERIES INDIVIDUALES'!FP49</f>
        <v>230469</v>
      </c>
      <c r="BH48" s="582">
        <f>+'SERIES INDIVIDUALES'!GA49</f>
        <v>237851</v>
      </c>
      <c r="BI48" s="582">
        <f>+'SERIES INDIVIDUALES'!GP49</f>
        <v>-7382</v>
      </c>
      <c r="BJ48" s="583">
        <f t="shared" si="18"/>
        <v>0.38687275797644205</v>
      </c>
      <c r="BK48" s="583">
        <f t="shared" si="19"/>
        <v>0.39926442323025968</v>
      </c>
      <c r="BL48" s="583">
        <f t="shared" si="20"/>
        <v>-1.239166525381763E-2</v>
      </c>
      <c r="BM48" s="578">
        <v>0</v>
      </c>
      <c r="BN48" s="582">
        <f>+'SERIES INDIVIDUALES'!EL49+'SERIES INDIVIDUALES'!EX49+'SERIES INDIVIDUALES'!FA49+'SERIES INDIVIDUALES'!FK49</f>
        <v>190637</v>
      </c>
      <c r="BO48" s="582">
        <f>+'SERIES INDIVIDUALES'!EP49+'SERIES INDIVIDUALES'!EY49+'SERIES INDIVIDUALES'!FB49+'SERIES INDIVIDUALES'!FL49</f>
        <v>203990</v>
      </c>
      <c r="BP48" s="582">
        <f t="shared" si="14"/>
        <v>-13353</v>
      </c>
      <c r="BQ48" s="583">
        <f t="shared" si="26"/>
        <v>0.32000946748740605</v>
      </c>
      <c r="BR48" s="583">
        <f t="shared" si="27"/>
        <v>0.34242424751100764</v>
      </c>
      <c r="BS48" s="583">
        <f t="shared" si="28"/>
        <v>-2.2414780023601574E-2</v>
      </c>
      <c r="BT48" s="578">
        <v>0</v>
      </c>
    </row>
    <row r="49" spans="1:72" ht="15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N49" s="556">
        <v>2000</v>
      </c>
      <c r="AO49" s="564">
        <f>+'SERIES INDIVIDUALES'!B50</f>
        <v>647851</v>
      </c>
      <c r="AP49" s="564">
        <f>+'SERIES INDIVIDUALES'!H50</f>
        <v>875259.67976519244</v>
      </c>
      <c r="AQ49" s="564">
        <f t="shared" si="2"/>
        <v>13.682275898184711</v>
      </c>
      <c r="AR49" s="564">
        <f t="shared" si="15"/>
        <v>623.70130532490236</v>
      </c>
      <c r="AS49" s="565">
        <f t="shared" si="17"/>
        <v>5.1129278540599898E-2</v>
      </c>
      <c r="AT49" s="564">
        <f t="shared" si="16"/>
        <v>623.70130532490236</v>
      </c>
      <c r="AU49" s="566"/>
      <c r="AV49" s="564">
        <f>+'SERIES INDIVIDUALES'!HD50</f>
        <v>16706.5</v>
      </c>
      <c r="AW49" s="564">
        <f>+'SERIES INDIVIDUALES'!DZ50</f>
        <v>2420409</v>
      </c>
      <c r="AX49" s="584">
        <f t="shared" si="21"/>
        <v>52390.367806853174</v>
      </c>
      <c r="AY49" s="564">
        <f t="shared" si="22"/>
        <v>0.36161643745548477</v>
      </c>
      <c r="AZ49" s="564">
        <f>+'SERIES INDIVIDUALES'!GY50</f>
        <v>27840.826000000001</v>
      </c>
      <c r="BA49" s="585">
        <f t="shared" si="23"/>
        <v>354.62951156916927</v>
      </c>
      <c r="BB49" s="564">
        <f>+'SERIES INDIVIDUALES'!GT50</f>
        <v>374557.23700000002</v>
      </c>
      <c r="BC49" s="565">
        <f t="shared" si="25"/>
        <v>0.57815336705507903</v>
      </c>
      <c r="BD49" s="564">
        <f>+'SERIES INDIVIDUALES'!GU50</f>
        <v>-226291</v>
      </c>
      <c r="BE49" s="565">
        <f t="shared" si="24"/>
        <v>-0.34929482242058746</v>
      </c>
      <c r="BF49" s="578">
        <v>0</v>
      </c>
      <c r="BG49" s="582">
        <f>+'SERIES INDIVIDUALES'!FP50</f>
        <v>245833</v>
      </c>
      <c r="BH49" s="582">
        <f>+'SERIES INDIVIDUALES'!GA50</f>
        <v>253353</v>
      </c>
      <c r="BI49" s="582">
        <f>+'SERIES INDIVIDUALES'!GP50</f>
        <v>-7520</v>
      </c>
      <c r="BJ49" s="583">
        <f t="shared" si="18"/>
        <v>0.37945916576496758</v>
      </c>
      <c r="BK49" s="583">
        <f t="shared" si="19"/>
        <v>0.39106677306973364</v>
      </c>
      <c r="BL49" s="583">
        <f t="shared" si="20"/>
        <v>-1.1607607304766066E-2</v>
      </c>
      <c r="BM49" s="578">
        <v>0</v>
      </c>
      <c r="BN49" s="582">
        <f>+'SERIES INDIVIDUALES'!EL50+'SERIES INDIVIDUALES'!EX50+'SERIES INDIVIDUALES'!FA50+'SERIES INDIVIDUALES'!FK50</f>
        <v>222608</v>
      </c>
      <c r="BO49" s="582">
        <f>+'SERIES INDIVIDUALES'!EP50+'SERIES INDIVIDUALES'!EY50+'SERIES INDIVIDUALES'!FB50+'SERIES INDIVIDUALES'!FL50</f>
        <v>246327</v>
      </c>
      <c r="BP49" s="582">
        <f t="shared" si="14"/>
        <v>-23719</v>
      </c>
      <c r="BQ49" s="583">
        <f t="shared" si="26"/>
        <v>0.34360987325789416</v>
      </c>
      <c r="BR49" s="583">
        <f t="shared" si="27"/>
        <v>0.38022168677674339</v>
      </c>
      <c r="BS49" s="583">
        <f t="shared" si="28"/>
        <v>-3.6611813518849241E-2</v>
      </c>
      <c r="BT49" s="578">
        <v>0</v>
      </c>
    </row>
    <row r="50" spans="1:72" ht="15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N50" s="556">
        <v>2001</v>
      </c>
      <c r="AO50" s="564">
        <f>+'SERIES INDIVIDUALES'!B51</f>
        <v>700993</v>
      </c>
      <c r="AP50" s="564">
        <f>+'SERIES INDIVIDUALES'!H51</f>
        <v>909683.67022043152</v>
      </c>
      <c r="AQ50" s="564">
        <f t="shared" si="2"/>
        <v>13.7208522029185</v>
      </c>
      <c r="AR50" s="564">
        <f t="shared" si="15"/>
        <v>648.23149708146138</v>
      </c>
      <c r="AS50" s="565">
        <f t="shared" si="17"/>
        <v>3.8576304733789257E-2</v>
      </c>
      <c r="AT50" s="564">
        <f t="shared" si="16"/>
        <v>648.23149708146138</v>
      </c>
      <c r="AU50" s="566"/>
      <c r="AV50" s="564">
        <f>+'SERIES INDIVIDUALES'!HD51</f>
        <v>17244.8</v>
      </c>
      <c r="AW50" s="564">
        <f>+'SERIES INDIVIDUALES'!DZ51</f>
        <v>2527257</v>
      </c>
      <c r="AX50" s="584">
        <f t="shared" si="21"/>
        <v>52751.187037276839</v>
      </c>
      <c r="AY50" s="564">
        <f t="shared" si="22"/>
        <v>0.35994901595699669</v>
      </c>
      <c r="AZ50" s="564">
        <f>+'SERIES INDIVIDUALES'!GY51</f>
        <v>27998.011999999999</v>
      </c>
      <c r="BA50" s="585">
        <f t="shared" si="23"/>
        <v>366.50784151677817</v>
      </c>
      <c r="BB50" s="564">
        <f>+'SERIES INDIVIDUALES'!GT51</f>
        <v>378883.41499999998</v>
      </c>
      <c r="BC50" s="565">
        <f t="shared" si="25"/>
        <v>0.54049529025254173</v>
      </c>
      <c r="BD50" s="564">
        <f>+'SERIES INDIVIDUALES'!GU51</f>
        <v>-270474</v>
      </c>
      <c r="BE50" s="565">
        <f t="shared" si="24"/>
        <v>-0.38584408118198044</v>
      </c>
      <c r="BF50" s="578">
        <v>0</v>
      </c>
      <c r="BG50" s="582">
        <f>+'SERIES INDIVIDUALES'!FP51</f>
        <v>266085</v>
      </c>
      <c r="BH50" s="582">
        <f>+'SERIES INDIVIDUALES'!GA51</f>
        <v>269274</v>
      </c>
      <c r="BI50" s="582">
        <f>+'SERIES INDIVIDUALES'!GP51</f>
        <v>-3189</v>
      </c>
      <c r="BJ50" s="583">
        <f t="shared" si="18"/>
        <v>0.37958296302530836</v>
      </c>
      <c r="BK50" s="583">
        <f t="shared" si="19"/>
        <v>0.38413222385958207</v>
      </c>
      <c r="BL50" s="583">
        <f t="shared" si="20"/>
        <v>-4.5492608342736661E-3</v>
      </c>
      <c r="BM50" s="578">
        <v>0</v>
      </c>
      <c r="BN50" s="582">
        <f>+'SERIES INDIVIDUALES'!EL51+'SERIES INDIVIDUALES'!EX51+'SERIES INDIVIDUALES'!FA51+'SERIES INDIVIDUALES'!FK51</f>
        <v>236642</v>
      </c>
      <c r="BO50" s="582">
        <f>+'SERIES INDIVIDUALES'!EP51+'SERIES INDIVIDUALES'!EY51+'SERIES INDIVIDUALES'!FB51+'SERIES INDIVIDUALES'!FL51</f>
        <v>262835</v>
      </c>
      <c r="BP50" s="582">
        <f t="shared" si="14"/>
        <v>-26193</v>
      </c>
      <c r="BQ50" s="583">
        <f t="shared" si="26"/>
        <v>0.33758111707249572</v>
      </c>
      <c r="BR50" s="583">
        <f t="shared" si="27"/>
        <v>0.37494668277714616</v>
      </c>
      <c r="BS50" s="583">
        <f t="shared" si="28"/>
        <v>-3.7365565704650404E-2</v>
      </c>
      <c r="BT50" s="578">
        <v>0</v>
      </c>
    </row>
    <row r="51" spans="1:72" ht="15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N51" s="556">
        <v>2002</v>
      </c>
      <c r="AO51" s="564">
        <f>+'SERIES INDIVIDUALES'!B52</f>
        <v>749552</v>
      </c>
      <c r="AP51" s="564">
        <f>+'SERIES INDIVIDUALES'!H52</f>
        <v>934526.97704760369</v>
      </c>
      <c r="AQ51" s="564">
        <f t="shared" si="2"/>
        <v>13.747795773355792</v>
      </c>
      <c r="AR51" s="564">
        <f t="shared" si="15"/>
        <v>665.93458938071046</v>
      </c>
      <c r="AS51" s="565">
        <f t="shared" si="17"/>
        <v>2.6943570437291342E-2</v>
      </c>
      <c r="AT51" s="564">
        <f t="shared" si="16"/>
        <v>665.93458938071046</v>
      </c>
      <c r="AU51" s="566"/>
      <c r="AV51" s="564">
        <f>+'SERIES INDIVIDUALES'!HD52</f>
        <v>17672.5</v>
      </c>
      <c r="AW51" s="564">
        <f>+'SERIES INDIVIDUALES'!DZ52</f>
        <v>2638353</v>
      </c>
      <c r="AX51" s="584">
        <f t="shared" si="21"/>
        <v>52880.292943703702</v>
      </c>
      <c r="AY51" s="564">
        <f t="shared" si="22"/>
        <v>0.35420846908946746</v>
      </c>
      <c r="AZ51" s="564">
        <f>+'SERIES INDIVIDUALES'!GY52</f>
        <v>28391.735000000001</v>
      </c>
      <c r="BA51" s="585">
        <f t="shared" si="23"/>
        <v>371.2957493824087</v>
      </c>
      <c r="BB51" s="564">
        <f>+'SERIES INDIVIDUALES'!GT52</f>
        <v>384145.34100000001</v>
      </c>
      <c r="BC51" s="565">
        <f t="shared" si="25"/>
        <v>0.51249992128631505</v>
      </c>
      <c r="BD51" s="564">
        <f>+'SERIES INDIVIDUALES'!GU52</f>
        <v>-342783</v>
      </c>
      <c r="BE51" s="565">
        <f t="shared" si="24"/>
        <v>-0.45731717079001855</v>
      </c>
      <c r="BF51" s="578">
        <v>0</v>
      </c>
      <c r="BG51" s="582">
        <f>+'SERIES INDIVIDUALES'!FP52</f>
        <v>287233</v>
      </c>
      <c r="BH51" s="582">
        <f>+'SERIES INDIVIDUALES'!GA52</f>
        <v>289607</v>
      </c>
      <c r="BI51" s="582">
        <f>+'SERIES INDIVIDUALES'!GP52</f>
        <v>-2374</v>
      </c>
      <c r="BJ51" s="583">
        <f t="shared" si="18"/>
        <v>0.38320623519115421</v>
      </c>
      <c r="BK51" s="583">
        <f t="shared" si="19"/>
        <v>0.38637346041368709</v>
      </c>
      <c r="BL51" s="583">
        <f t="shared" si="20"/>
        <v>-3.1672252225329262E-3</v>
      </c>
      <c r="BM51" s="578">
        <v>0</v>
      </c>
      <c r="BN51" s="582">
        <f>+'SERIES INDIVIDUALES'!EL52+'SERIES INDIVIDUALES'!EX52+'SERIES INDIVIDUALES'!FA52+'SERIES INDIVIDUALES'!FK52</f>
        <v>244394</v>
      </c>
      <c r="BO51" s="582">
        <f>+'SERIES INDIVIDUALES'!EP52+'SERIES INDIVIDUALES'!EY52+'SERIES INDIVIDUALES'!FB52+'SERIES INDIVIDUALES'!FL52</f>
        <v>265415</v>
      </c>
      <c r="BP51" s="582">
        <f t="shared" si="14"/>
        <v>-21021</v>
      </c>
      <c r="BQ51" s="583">
        <f t="shared" si="26"/>
        <v>0.32605342924840436</v>
      </c>
      <c r="BR51" s="583">
        <f t="shared" si="27"/>
        <v>0.35409818131363802</v>
      </c>
      <c r="BS51" s="583">
        <f t="shared" si="28"/>
        <v>-2.8044752065233634E-2</v>
      </c>
      <c r="BT51" s="578">
        <v>0</v>
      </c>
    </row>
    <row r="52" spans="1:72" ht="15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N52" s="556">
        <v>2003</v>
      </c>
      <c r="AO52" s="564">
        <f>+'SERIES INDIVIDUALES'!B53</f>
        <v>802266</v>
      </c>
      <c r="AP52" s="564">
        <f>+'SERIES INDIVIDUALES'!H53</f>
        <v>962393.77276556718</v>
      </c>
      <c r="AQ52" s="564">
        <f t="shared" si="2"/>
        <v>13.777178973095454</v>
      </c>
      <c r="AR52" s="564">
        <f t="shared" si="15"/>
        <v>685.79218966361043</v>
      </c>
      <c r="AS52" s="565">
        <f t="shared" si="17"/>
        <v>2.9383199739662302E-2</v>
      </c>
      <c r="AT52" s="564">
        <f t="shared" si="16"/>
        <v>685.79218966361043</v>
      </c>
      <c r="AU52" s="566"/>
      <c r="AV52" s="564">
        <f>+'SERIES INDIVIDUALES'!HD53</f>
        <v>18238.7</v>
      </c>
      <c r="AW52" s="564">
        <f>+'SERIES INDIVIDUALES'!DZ53</f>
        <v>2759113</v>
      </c>
      <c r="AX52" s="584">
        <f t="shared" si="21"/>
        <v>52766.577265132226</v>
      </c>
      <c r="AY52" s="564">
        <f t="shared" si="22"/>
        <v>0.34880549392705812</v>
      </c>
      <c r="AZ52" s="564">
        <f>+'SERIES INDIVIDUALES'!GY53</f>
        <v>28959.428</v>
      </c>
      <c r="BA52" s="585">
        <f t="shared" si="23"/>
        <v>374.87190414474816</v>
      </c>
      <c r="BB52" s="564">
        <f>+'SERIES INDIVIDUALES'!GT53</f>
        <v>382775.03200000001</v>
      </c>
      <c r="BC52" s="565">
        <f t="shared" si="25"/>
        <v>0.47711735509170278</v>
      </c>
      <c r="BD52" s="564">
        <f>+'SERIES INDIVIDUALES'!GU53</f>
        <v>-406330</v>
      </c>
      <c r="BE52" s="565">
        <f t="shared" si="24"/>
        <v>-0.50647790134444182</v>
      </c>
      <c r="BF52" s="578">
        <v>0</v>
      </c>
      <c r="BG52" s="582">
        <f>+'SERIES INDIVIDUALES'!FP53</f>
        <v>304862</v>
      </c>
      <c r="BH52" s="582">
        <f>+'SERIES INDIVIDUALES'!GA53</f>
        <v>307871</v>
      </c>
      <c r="BI52" s="582">
        <f>+'SERIES INDIVIDUALES'!GP53</f>
        <v>-3009</v>
      </c>
      <c r="BJ52" s="583">
        <f t="shared" si="18"/>
        <v>0.38000114675182545</v>
      </c>
      <c r="BK52" s="583">
        <f t="shared" si="19"/>
        <v>0.38375177310268666</v>
      </c>
      <c r="BL52" s="583">
        <f t="shared" si="20"/>
        <v>-3.7506263508611856E-3</v>
      </c>
      <c r="BM52" s="578">
        <v>0</v>
      </c>
      <c r="BN52" s="582">
        <f>+'SERIES INDIVIDUALES'!EL53+'SERIES INDIVIDUALES'!EX53+'SERIES INDIVIDUALES'!FA53+'SERIES INDIVIDUALES'!FK53</f>
        <v>253258</v>
      </c>
      <c r="BO52" s="582">
        <f>+'SERIES INDIVIDUALES'!EP53+'SERIES INDIVIDUALES'!EY53+'SERIES INDIVIDUALES'!FB53+'SERIES INDIVIDUALES'!FL53</f>
        <v>276217</v>
      </c>
      <c r="BP52" s="582">
        <f t="shared" si="14"/>
        <v>-22959</v>
      </c>
      <c r="BQ52" s="583">
        <f t="shared" si="26"/>
        <v>0.31567834109883752</v>
      </c>
      <c r="BR52" s="583">
        <f t="shared" si="27"/>
        <v>0.34429603149080229</v>
      </c>
      <c r="BS52" s="583">
        <f t="shared" si="28"/>
        <v>-2.861769039196476E-2</v>
      </c>
      <c r="BT52" s="578">
        <v>0</v>
      </c>
    </row>
    <row r="53" spans="1:72" ht="15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N53" s="556">
        <v>2004</v>
      </c>
      <c r="AO53" s="564">
        <f>+'SERIES INDIVIDUALES'!B54</f>
        <v>859437</v>
      </c>
      <c r="AP53" s="564">
        <f>+'SERIES INDIVIDUALES'!H54</f>
        <v>992447.21038986591</v>
      </c>
      <c r="AQ53" s="564">
        <f t="shared" si="2"/>
        <v>13.807929101604858</v>
      </c>
      <c r="AR53" s="564">
        <f t="shared" si="15"/>
        <v>707.20796912783101</v>
      </c>
      <c r="AS53" s="565">
        <f t="shared" si="17"/>
        <v>3.0750128509403396E-2</v>
      </c>
      <c r="AT53" s="564">
        <f t="shared" si="16"/>
        <v>707.20796912783101</v>
      </c>
      <c r="AU53" s="566"/>
      <c r="AV53" s="564">
        <f>+'SERIES INDIVIDUALES'!HD54</f>
        <v>18906.900000000001</v>
      </c>
      <c r="AW53" s="564">
        <f>+'SERIES INDIVIDUALES'!DZ54</f>
        <v>2885821</v>
      </c>
      <c r="AX53" s="584">
        <f t="shared" si="21"/>
        <v>52491.270932298044</v>
      </c>
      <c r="AY53" s="564">
        <f t="shared" si="22"/>
        <v>0.34390463247369324</v>
      </c>
      <c r="AZ53" s="564">
        <f>+'SERIES INDIVIDUALES'!GY54</f>
        <v>29550.913</v>
      </c>
      <c r="BA53" s="585">
        <f t="shared" si="23"/>
        <v>378.84065562148817</v>
      </c>
      <c r="BB53" s="564">
        <f>+'SERIES INDIVIDUALES'!GT54</f>
        <v>389887.93</v>
      </c>
      <c r="BC53" s="565">
        <f t="shared" si="25"/>
        <v>0.45365504394155709</v>
      </c>
      <c r="BD53" s="564">
        <f>+'SERIES INDIVIDUALES'!GU54</f>
        <v>-512042</v>
      </c>
      <c r="BE53" s="565">
        <f t="shared" si="24"/>
        <v>-0.59578770753411825</v>
      </c>
      <c r="BF53" s="578">
        <v>0</v>
      </c>
      <c r="BG53" s="582">
        <f>+'SERIES INDIVIDUALES'!FP54</f>
        <v>332795</v>
      </c>
      <c r="BH53" s="582">
        <f>+'SERIES INDIVIDUALES'!GA54</f>
        <v>333736</v>
      </c>
      <c r="BI53" s="582">
        <f>+'SERIES INDIVIDUALES'!GP54</f>
        <v>-941</v>
      </c>
      <c r="BJ53" s="583">
        <f t="shared" si="18"/>
        <v>0.38722442715405553</v>
      </c>
      <c r="BK53" s="583">
        <f t="shared" si="19"/>
        <v>0.38831932997997526</v>
      </c>
      <c r="BL53" s="583">
        <f t="shared" si="20"/>
        <v>-1.094902825919759E-3</v>
      </c>
      <c r="BM53" s="578">
        <v>0</v>
      </c>
      <c r="BN53" s="582">
        <f>+'SERIES INDIVIDUALES'!EL54+'SERIES INDIVIDUALES'!EX54+'SERIES INDIVIDUALES'!FA54+'SERIES INDIVIDUALES'!FK54</f>
        <v>269256</v>
      </c>
      <c r="BO53" s="582">
        <f>+'SERIES INDIVIDUALES'!EP54+'SERIES INDIVIDUALES'!EY54+'SERIES INDIVIDUALES'!FB54+'SERIES INDIVIDUALES'!FL54</f>
        <v>309197</v>
      </c>
      <c r="BP53" s="582">
        <f t="shared" si="14"/>
        <v>-39941</v>
      </c>
      <c r="BQ53" s="583">
        <f t="shared" si="26"/>
        <v>0.31329347002747149</v>
      </c>
      <c r="BR53" s="583">
        <f t="shared" si="27"/>
        <v>0.35976691717950238</v>
      </c>
      <c r="BS53" s="583">
        <f t="shared" si="28"/>
        <v>-4.6473447152030924E-2</v>
      </c>
      <c r="BT53" s="578">
        <v>0</v>
      </c>
    </row>
    <row r="54" spans="1:72" ht="15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N54" s="556">
        <v>2005</v>
      </c>
      <c r="AO54" s="564">
        <f>+'SERIES INDIVIDUALES'!B55</f>
        <v>927357</v>
      </c>
      <c r="AP54" s="564">
        <f>+'SERIES INDIVIDUALES'!H55</f>
        <v>1028691.7991060916</v>
      </c>
      <c r="AQ54" s="564">
        <f t="shared" si="2"/>
        <v>13.843798454992555</v>
      </c>
      <c r="AR54" s="564">
        <f t="shared" si="15"/>
        <v>733.03550102023883</v>
      </c>
      <c r="AS54" s="565">
        <f t="shared" si="17"/>
        <v>3.58693533876977E-2</v>
      </c>
      <c r="AT54" s="564">
        <f t="shared" si="16"/>
        <v>733.03550102023883</v>
      </c>
      <c r="AU54" s="566"/>
      <c r="AV54" s="564">
        <f>+'SERIES INDIVIDUALES'!HD55</f>
        <v>19704.400000000001</v>
      </c>
      <c r="AW54" s="564">
        <f>+'SERIES INDIVIDUALES'!DZ55</f>
        <v>3024656</v>
      </c>
      <c r="AX54" s="584">
        <f t="shared" si="21"/>
        <v>52206.197555169994</v>
      </c>
      <c r="AY54" s="564">
        <f t="shared" si="22"/>
        <v>0.3401020807345006</v>
      </c>
      <c r="AZ54" s="564">
        <f>+'SERIES INDIVIDUALES'!GY55</f>
        <v>30085.151999999998</v>
      </c>
      <c r="BA54" s="585">
        <f t="shared" si="23"/>
        <v>385.7031050059631</v>
      </c>
      <c r="BB54" s="564">
        <f>+'SERIES INDIVIDUALES'!GT55</f>
        <v>393479.08500000002</v>
      </c>
      <c r="BC54" s="565">
        <f t="shared" si="25"/>
        <v>0.424301628175557</v>
      </c>
      <c r="BD54" s="564">
        <f>+'SERIES INDIVIDUALES'!GU55</f>
        <v>-592191</v>
      </c>
      <c r="BE54" s="565">
        <f t="shared" si="24"/>
        <v>-0.63857931735027607</v>
      </c>
      <c r="BF54" s="578">
        <v>0</v>
      </c>
      <c r="BG54" s="582">
        <f>+'SERIES INDIVIDUALES'!FP55</f>
        <v>368278</v>
      </c>
      <c r="BH54" s="582">
        <f>+'SERIES INDIVIDUALES'!GA55</f>
        <v>356857</v>
      </c>
      <c r="BI54" s="582">
        <f>+'SERIES INDIVIDUALES'!GP55</f>
        <v>11421</v>
      </c>
      <c r="BJ54" s="583">
        <f t="shared" si="18"/>
        <v>0.39712645723275936</v>
      </c>
      <c r="BK54" s="583">
        <f t="shared" si="19"/>
        <v>0.38481081180171173</v>
      </c>
      <c r="BL54" s="583">
        <f t="shared" si="20"/>
        <v>1.231564543104759E-2</v>
      </c>
      <c r="BM54" s="578">
        <v>0</v>
      </c>
      <c r="BN54" s="582">
        <f>+'SERIES INDIVIDUALES'!EL55+'SERIES INDIVIDUALES'!EX55+'SERIES INDIVIDUALES'!FA55+'SERIES INDIVIDUALES'!FK55</f>
        <v>287090</v>
      </c>
      <c r="BO54" s="582">
        <f>+'SERIES INDIVIDUALES'!EP55+'SERIES INDIVIDUALES'!EY55+'SERIES INDIVIDUALES'!FB55+'SERIES INDIVIDUALES'!FL55</f>
        <v>348481</v>
      </c>
      <c r="BP54" s="582">
        <f t="shared" si="14"/>
        <v>-61391</v>
      </c>
      <c r="BQ54" s="583">
        <f t="shared" si="26"/>
        <v>0.30957872750192211</v>
      </c>
      <c r="BR54" s="583">
        <f t="shared" si="27"/>
        <v>0.37577869148558751</v>
      </c>
      <c r="BS54" s="583">
        <f t="shared" si="28"/>
        <v>-6.61999639836654E-2</v>
      </c>
      <c r="BT54" s="578">
        <v>0</v>
      </c>
    </row>
    <row r="55" spans="1:72" ht="1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N55" s="569">
        <v>2006</v>
      </c>
      <c r="AO55" s="564">
        <f>+'SERIES INDIVIDUALES'!B56</f>
        <v>1003823</v>
      </c>
      <c r="AP55" s="564">
        <f>+'SERIES INDIVIDUALES'!H56</f>
        <v>1070896.2973528178</v>
      </c>
      <c r="AQ55" s="564">
        <f t="shared" si="2"/>
        <v>13.884006516873248</v>
      </c>
      <c r="AR55" s="564">
        <f t="shared" si="15"/>
        <v>763.11000491390325</v>
      </c>
      <c r="AS55" s="565">
        <f t="shared" si="17"/>
        <v>4.020806188069237E-2</v>
      </c>
      <c r="AT55" s="564">
        <f t="shared" si="16"/>
        <v>763.11000491390325</v>
      </c>
      <c r="AU55" s="566"/>
      <c r="AV55" s="564">
        <f>+'SERIES INDIVIDUALES'!HD56</f>
        <v>20512.3</v>
      </c>
      <c r="AW55" s="564">
        <f>+'SERIES INDIVIDUALES'!DZ56</f>
        <v>3177389</v>
      </c>
      <c r="AX55" s="584">
        <f t="shared" si="21"/>
        <v>52207.519261751135</v>
      </c>
      <c r="AY55" s="564">
        <f t="shared" si="22"/>
        <v>0.33703657227768391</v>
      </c>
      <c r="AZ55" s="564">
        <f>+'SERIES INDIVIDUALES'!GY56</f>
        <v>30578.633999999998</v>
      </c>
      <c r="BA55" s="585">
        <f t="shared" si="23"/>
        <v>395.04757812738291</v>
      </c>
      <c r="BB55" s="564">
        <f>+'SERIES INDIVIDUALES'!GT56</f>
        <v>392132.17</v>
      </c>
      <c r="BC55" s="565">
        <f t="shared" si="25"/>
        <v>0.3906387580280587</v>
      </c>
      <c r="BD55" s="564">
        <f>+'SERIES INDIVIDUALES'!GU56</f>
        <v>-734206</v>
      </c>
      <c r="BE55" s="565">
        <f t="shared" si="24"/>
        <v>-0.73140982025715684</v>
      </c>
      <c r="BF55" s="578">
        <v>0</v>
      </c>
      <c r="BG55" s="582">
        <f>+'SERIES INDIVIDUALES'!FP56</f>
        <v>407149</v>
      </c>
      <c r="BH55" s="582">
        <f>+'SERIES INDIVIDUALES'!GA56</f>
        <v>385827</v>
      </c>
      <c r="BI55" s="582">
        <f>+'SERIES INDIVIDUALES'!GP56</f>
        <v>21322</v>
      </c>
      <c r="BJ55" s="583">
        <f t="shared" si="18"/>
        <v>0.4055983973270188</v>
      </c>
      <c r="BK55" s="583">
        <f t="shared" si="19"/>
        <v>0.38435760089179066</v>
      </c>
      <c r="BL55" s="583">
        <f t="shared" si="20"/>
        <v>2.1240796435228124E-2</v>
      </c>
      <c r="BM55" s="578">
        <v>0</v>
      </c>
      <c r="BN55" s="582">
        <f>+'SERIES INDIVIDUALES'!EL56+'SERIES INDIVIDUALES'!EX56+'SERIES INDIVIDUALES'!FA56+'SERIES INDIVIDUALES'!FK56</f>
        <v>321278</v>
      </c>
      <c r="BO55" s="582">
        <f>+'SERIES INDIVIDUALES'!EP56+'SERIES INDIVIDUALES'!EY56+'SERIES INDIVIDUALES'!FB56+'SERIES INDIVIDUALES'!FL56</f>
        <v>406209</v>
      </c>
      <c r="BP55" s="582">
        <f t="shared" si="14"/>
        <v>-84931</v>
      </c>
      <c r="BQ55" s="583">
        <f t="shared" si="26"/>
        <v>0.3200544319068202</v>
      </c>
      <c r="BR55" s="583">
        <f t="shared" si="27"/>
        <v>0.40466197726093145</v>
      </c>
      <c r="BS55" s="583">
        <f t="shared" si="28"/>
        <v>-8.4607545354111233E-2</v>
      </c>
      <c r="BT55" s="578">
        <v>0</v>
      </c>
    </row>
    <row r="56" spans="1:72" ht="15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N56" s="569">
        <v>2007</v>
      </c>
      <c r="AO56" s="564">
        <f>+'SERIES INDIVIDUALES'!B57</f>
        <v>1075539</v>
      </c>
      <c r="AP56" s="564">
        <f>+'SERIES INDIVIDUALES'!H57</f>
        <v>1109499.1013528376</v>
      </c>
      <c r="AQ56" s="564">
        <f t="shared" si="2"/>
        <v>13.919419211397575</v>
      </c>
      <c r="AR56" s="564">
        <f t="shared" si="15"/>
        <v>790.61797746265904</v>
      </c>
      <c r="AS56" s="565">
        <f t="shared" si="17"/>
        <v>3.5412694524326938E-2</v>
      </c>
      <c r="AT56" s="564">
        <f t="shared" si="16"/>
        <v>790.61797746265904</v>
      </c>
      <c r="AU56" s="567"/>
      <c r="AV56" s="564">
        <f>+'SERIES INDIVIDUALES'!HD57</f>
        <v>21173</v>
      </c>
      <c r="AW56" s="564">
        <f>+'SERIES INDIVIDUALES'!DZ57</f>
        <v>3335077</v>
      </c>
      <c r="AX56" s="584">
        <f t="shared" si="21"/>
        <v>52401.601159629608</v>
      </c>
      <c r="AY56" s="564">
        <f t="shared" si="22"/>
        <v>0.33267570774313088</v>
      </c>
      <c r="AZ56" s="564">
        <f>+'SERIES INDIVIDUALES'!GY57</f>
        <v>31165.994999999999</v>
      </c>
      <c r="BA56" s="585">
        <f t="shared" si="23"/>
        <v>401.57440602107346</v>
      </c>
      <c r="BB56" s="564">
        <f>+'SERIES INDIVIDUALES'!GT57</f>
        <v>384661.95600000001</v>
      </c>
      <c r="BC56" s="565">
        <f t="shared" si="25"/>
        <v>0.35764575343153526</v>
      </c>
      <c r="BD56" s="564">
        <f>+'SERIES INDIVIDUALES'!GU57</f>
        <v>-917455</v>
      </c>
      <c r="BE56" s="565">
        <f t="shared" si="24"/>
        <v>-0.85301881196311802</v>
      </c>
      <c r="BF56" s="578">
        <v>0</v>
      </c>
      <c r="BG56" s="582">
        <f>+'SERIES INDIVIDUALES'!FP57</f>
        <v>442491</v>
      </c>
      <c r="BH56" s="582">
        <f>+'SERIES INDIVIDUALES'!GA57</f>
        <v>422204</v>
      </c>
      <c r="BI56" s="582">
        <f>+'SERIES INDIVIDUALES'!GP57</f>
        <v>20287</v>
      </c>
      <c r="BJ56" s="583">
        <f t="shared" si="18"/>
        <v>0.41141325419161928</v>
      </c>
      <c r="BK56" s="583">
        <f t="shared" si="19"/>
        <v>0.39255108368920144</v>
      </c>
      <c r="BL56" s="583">
        <f t="shared" si="20"/>
        <v>1.8862170502417858E-2</v>
      </c>
      <c r="BM56" s="578">
        <v>0</v>
      </c>
      <c r="BN56" s="582">
        <f>+'SERIES INDIVIDUALES'!EL57+'SERIES INDIVIDUALES'!EX57+'SERIES INDIVIDUALES'!FA57+'SERIES INDIVIDUALES'!FK57</f>
        <v>360803</v>
      </c>
      <c r="BO56" s="582">
        <f>+'SERIES INDIVIDUALES'!EP57+'SERIES INDIVIDUALES'!EY57+'SERIES INDIVIDUALES'!FB57+'SERIES INDIVIDUALES'!FL57</f>
        <v>458337</v>
      </c>
      <c r="BP56" s="582">
        <f t="shared" si="14"/>
        <v>-97534</v>
      </c>
      <c r="BQ56" s="583">
        <f t="shared" si="26"/>
        <v>0.33546249833804259</v>
      </c>
      <c r="BR56" s="583">
        <f t="shared" si="27"/>
        <v>0.42614633221110532</v>
      </c>
      <c r="BS56" s="583">
        <f t="shared" si="28"/>
        <v>-9.0683833873062711E-2</v>
      </c>
      <c r="BT56" s="578">
        <v>0</v>
      </c>
    </row>
    <row r="57" spans="1:72" ht="1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N57" s="569">
        <v>2008</v>
      </c>
      <c r="AO57" s="564">
        <f>+'SERIES INDIVIDUALES'!B58</f>
        <v>1109541</v>
      </c>
      <c r="AP57" s="564">
        <f>+'SERIES INDIVIDUALES'!H58</f>
        <v>1119341.3580501841</v>
      </c>
      <c r="AQ57" s="564">
        <f t="shared" si="2"/>
        <v>13.928250997118951</v>
      </c>
      <c r="AR57" s="564">
        <f t="shared" si="15"/>
        <v>797.63147127643163</v>
      </c>
      <c r="AS57" s="565">
        <f t="shared" si="17"/>
        <v>8.8317857213766615E-3</v>
      </c>
      <c r="AT57" s="564">
        <f t="shared" si="16"/>
        <v>797.63147127643163</v>
      </c>
      <c r="AU57" s="567"/>
      <c r="AV57" s="564">
        <f>+'SERIES INDIVIDUALES'!HD58</f>
        <v>21196.1</v>
      </c>
      <c r="AW57" s="564">
        <f>+'SERIES INDIVIDUALES'!DZ58</f>
        <v>3473562</v>
      </c>
      <c r="AX57" s="584">
        <f t="shared" si="21"/>
        <v>52808.835495689498</v>
      </c>
      <c r="AY57" s="564">
        <f t="shared" si="22"/>
        <v>0.32224597057722998</v>
      </c>
      <c r="AZ57" s="564">
        <f>+'SERIES INDIVIDUALES'!GY58</f>
        <v>31613.128000000001</v>
      </c>
      <c r="BA57" s="585">
        <f t="shared" si="23"/>
        <v>399.40651837822503</v>
      </c>
      <c r="BB57" s="564">
        <f>+'SERIES INDIVIDUALES'!GT58</f>
        <v>440620.96500000003</v>
      </c>
      <c r="BC57" s="565">
        <f t="shared" si="25"/>
        <v>0.39712003882686625</v>
      </c>
      <c r="BD57" s="564">
        <f>+'SERIES INDIVIDUALES'!GU58</f>
        <v>-947337</v>
      </c>
      <c r="BE57" s="565">
        <f t="shared" si="24"/>
        <v>-0.85380981865474104</v>
      </c>
      <c r="BF57" s="578">
        <v>0</v>
      </c>
      <c r="BG57" s="582">
        <f>+'SERIES INDIVIDUALES'!FP58</f>
        <v>409092</v>
      </c>
      <c r="BH57" s="582">
        <f>+'SERIES INDIVIDUALES'!GA58</f>
        <v>459823</v>
      </c>
      <c r="BI57" s="582">
        <f>+'SERIES INDIVIDUALES'!GP58</f>
        <v>-50731</v>
      </c>
      <c r="BJ57" s="583">
        <f t="shared" si="18"/>
        <v>0.36870381536148733</v>
      </c>
      <c r="BK57" s="583">
        <f t="shared" si="19"/>
        <v>0.41442632584104599</v>
      </c>
      <c r="BL57" s="583">
        <f t="shared" si="20"/>
        <v>-4.5722510479558665E-2</v>
      </c>
      <c r="BM57" s="578">
        <v>0</v>
      </c>
      <c r="BN57" s="582">
        <f>+'SERIES INDIVIDUALES'!EL58+'SERIES INDIVIDUALES'!EX58+'SERIES INDIVIDUALES'!FA58+'SERIES INDIVIDUALES'!FK58</f>
        <v>360803</v>
      </c>
      <c r="BO57" s="582">
        <f>+'SERIES INDIVIDUALES'!EP58+'SERIES INDIVIDUALES'!EY58+'SERIES INDIVIDUALES'!FB58+'SERIES INDIVIDUALES'!FL58</f>
        <v>455709</v>
      </c>
      <c r="BP57" s="582">
        <f t="shared" si="14"/>
        <v>-94906</v>
      </c>
      <c r="BQ57" s="583">
        <f t="shared" si="26"/>
        <v>0.32518221498799954</v>
      </c>
      <c r="BR57" s="583">
        <f t="shared" si="27"/>
        <v>0.41071848629298063</v>
      </c>
      <c r="BS57" s="583">
        <f t="shared" si="28"/>
        <v>-8.5536271304981065E-2</v>
      </c>
      <c r="BT57" s="578">
        <v>0</v>
      </c>
    </row>
    <row r="58" spans="1:72" ht="15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N58" s="569">
        <v>2009</v>
      </c>
      <c r="AO58" s="564">
        <f>+'SERIES INDIVIDUALES'!B59</f>
        <v>1069323</v>
      </c>
      <c r="AP58" s="564">
        <f>+'SERIES INDIVIDUALES'!H59</f>
        <v>1077218.5531569647</v>
      </c>
      <c r="AQ58" s="564">
        <f t="shared" si="2"/>
        <v>13.889892863273825</v>
      </c>
      <c r="AR58" s="564">
        <f t="shared" si="15"/>
        <v>767.61518125048735</v>
      </c>
      <c r="AS58" s="565">
        <f t="shared" si="17"/>
        <v>-3.8358133845125764E-2</v>
      </c>
      <c r="AT58" s="564">
        <f t="shared" si="16"/>
        <v>767.61518125048735</v>
      </c>
      <c r="AU58" s="567"/>
      <c r="AV58" s="564">
        <f>+'SERIES INDIVIDUALES'!HD59</f>
        <v>19852.5</v>
      </c>
      <c r="AW58" s="564">
        <f>+'SERIES INDIVIDUALES'!DZ59</f>
        <v>3557088</v>
      </c>
      <c r="AX58" s="584">
        <f t="shared" si="21"/>
        <v>54261.103294646251</v>
      </c>
      <c r="AY58" s="564">
        <f t="shared" si="22"/>
        <v>0.30283719524424607</v>
      </c>
      <c r="AZ58" s="564">
        <f>+'SERIES INDIVIDUALES'!GY59</f>
        <v>31744.205000000002</v>
      </c>
      <c r="BA58" s="585">
        <f t="shared" si="23"/>
        <v>382.78898938113974</v>
      </c>
      <c r="BB58" s="564">
        <f>+'SERIES INDIVIDUALES'!GT59</f>
        <v>569535.35800000001</v>
      </c>
      <c r="BC58" s="565">
        <f t="shared" si="25"/>
        <v>0.53261302525055576</v>
      </c>
      <c r="BD58" s="564">
        <f>+'SERIES INDIVIDUALES'!GU59</f>
        <v>-1043820</v>
      </c>
      <c r="BE58" s="565">
        <f t="shared" si="24"/>
        <v>-0.97615033062975354</v>
      </c>
      <c r="BF58" s="578">
        <v>0</v>
      </c>
      <c r="BG58" s="582">
        <f>+'SERIES INDIVIDUALES'!FP59</f>
        <v>373779</v>
      </c>
      <c r="BH58" s="582">
        <f>+'SERIES INDIVIDUALES'!GA59</f>
        <v>494355</v>
      </c>
      <c r="BI58" s="582">
        <f>+'SERIES INDIVIDUALES'!GP59</f>
        <v>-120576</v>
      </c>
      <c r="BJ58" s="583">
        <f t="shared" si="18"/>
        <v>0.34954733041372904</v>
      </c>
      <c r="BK58" s="583">
        <f t="shared" si="19"/>
        <v>0.46230652478250256</v>
      </c>
      <c r="BL58" s="583">
        <f t="shared" si="20"/>
        <v>-0.11275919436877352</v>
      </c>
      <c r="BM58" s="578">
        <v>0</v>
      </c>
      <c r="BN58" s="582">
        <f>+'SERIES INDIVIDUALES'!EL59+'SERIES INDIVIDUALES'!EX59+'SERIES INDIVIDUALES'!FA59+'SERIES INDIVIDUALES'!FK59</f>
        <v>316571</v>
      </c>
      <c r="BO58" s="582">
        <f>+'SERIES INDIVIDUALES'!EP59+'SERIES INDIVIDUALES'!EY59+'SERIES INDIVIDUALES'!FB59+'SERIES INDIVIDUALES'!FL59</f>
        <v>356122</v>
      </c>
      <c r="BP58" s="582">
        <f t="shared" si="14"/>
        <v>-39551</v>
      </c>
      <c r="BQ58" s="583">
        <f t="shared" si="26"/>
        <v>0.2960480603147973</v>
      </c>
      <c r="BR58" s="583">
        <f t="shared" si="27"/>
        <v>0.33303501374233979</v>
      </c>
      <c r="BS58" s="583">
        <f t="shared" si="28"/>
        <v>-3.698695342754247E-2</v>
      </c>
      <c r="BT58" s="578">
        <v>0</v>
      </c>
    </row>
    <row r="59" spans="1:72" ht="1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N59" s="569">
        <v>2010</v>
      </c>
      <c r="AO59" s="564">
        <f>+'SERIES INDIVIDUALES'!B60</f>
        <v>1072709</v>
      </c>
      <c r="AP59" s="564">
        <f>+'SERIES INDIVIDUALES'!H60</f>
        <v>1078974.4229345275</v>
      </c>
      <c r="AQ59" s="564">
        <f t="shared" si="2"/>
        <v>13.891521539542754</v>
      </c>
      <c r="AR59" s="564">
        <f t="shared" si="15"/>
        <v>768.86639651558471</v>
      </c>
      <c r="AS59" s="565">
        <f t="shared" si="17"/>
        <v>1.6286762689290413E-3</v>
      </c>
      <c r="AT59" s="564">
        <f t="shared" si="16"/>
        <v>768.86639651558471</v>
      </c>
      <c r="AU59" s="567"/>
      <c r="AV59" s="564">
        <f>+'SERIES INDIVIDUALES'!HD60</f>
        <v>19505.900000000001</v>
      </c>
      <c r="AW59" s="564">
        <f>+'SERIES INDIVIDUALES'!DZ60</f>
        <v>3623781</v>
      </c>
      <c r="AX59" s="584">
        <f t="shared" si="21"/>
        <v>55315.285269304542</v>
      </c>
      <c r="AY59" s="564">
        <f t="shared" si="22"/>
        <v>0.29774824221842533</v>
      </c>
      <c r="AZ59" s="564">
        <f>+'SERIES INDIVIDUALES'!GY60</f>
        <v>31706.453000000001</v>
      </c>
      <c r="BA59" s="585">
        <f t="shared" si="23"/>
        <v>383.86945591010914</v>
      </c>
      <c r="BB59" s="564">
        <f>+'SERIES INDIVIDUALES'!GT60</f>
        <v>649152.53</v>
      </c>
      <c r="BC59" s="565">
        <f t="shared" si="25"/>
        <v>0.60515249708914531</v>
      </c>
      <c r="BD59" s="564">
        <f>+'SERIES INDIVIDUALES'!GU60</f>
        <v>-975792</v>
      </c>
      <c r="BE59" s="565">
        <f t="shared" si="24"/>
        <v>-0.90965210509094263</v>
      </c>
      <c r="BF59" s="578">
        <v>0</v>
      </c>
      <c r="BG59" s="582">
        <f>+'SERIES INDIVIDUALES'!FP60</f>
        <v>391622</v>
      </c>
      <c r="BH59" s="582">
        <f>+'SERIES INDIVIDUALES'!GA60</f>
        <v>493815</v>
      </c>
      <c r="BI59" s="582">
        <f>+'SERIES INDIVIDUALES'!GP60</f>
        <v>-102193</v>
      </c>
      <c r="BJ59" s="583">
        <f t="shared" si="18"/>
        <v>0.36507757462648305</v>
      </c>
      <c r="BK59" s="583">
        <f t="shared" si="19"/>
        <v>0.46034385839962189</v>
      </c>
      <c r="BL59" s="583">
        <f t="shared" si="20"/>
        <v>-9.5266283773138852E-2</v>
      </c>
      <c r="BM59" s="578">
        <v>0</v>
      </c>
      <c r="BN59" s="582">
        <f>+'SERIES INDIVIDUALES'!EL60+'SERIES INDIVIDUALES'!EX60+'SERIES INDIVIDUALES'!FA60+'SERIES INDIVIDUALES'!FK60</f>
        <v>350221</v>
      </c>
      <c r="BO59" s="582">
        <f>+'SERIES INDIVIDUALES'!EP60+'SERIES INDIVIDUALES'!EY60+'SERIES INDIVIDUALES'!FB60+'SERIES INDIVIDUALES'!FL60</f>
        <v>385415</v>
      </c>
      <c r="BP59" s="582">
        <f t="shared" si="14"/>
        <v>-35194</v>
      </c>
      <c r="BQ59" s="583">
        <f t="shared" si="26"/>
        <v>0.32648276466404214</v>
      </c>
      <c r="BR59" s="583">
        <f t="shared" si="27"/>
        <v>0.35929128962281476</v>
      </c>
      <c r="BS59" s="583">
        <f t="shared" si="28"/>
        <v>-3.2808524958772602E-2</v>
      </c>
      <c r="BT59" s="578">
        <v>0</v>
      </c>
    </row>
    <row r="60" spans="1:72" ht="15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N60" s="569">
        <v>2011</v>
      </c>
      <c r="AO60" s="564">
        <f>+'SERIES INDIVIDUALES'!B61</f>
        <v>1063763</v>
      </c>
      <c r="AP60" s="564">
        <f>+'SERIES INDIVIDUALES'!H61</f>
        <v>1070187.3981600956</v>
      </c>
      <c r="AQ60" s="564">
        <f t="shared" si="2"/>
        <v>13.883344329570518</v>
      </c>
      <c r="AR60" s="564">
        <f t="shared" si="15"/>
        <v>762.6048504299639</v>
      </c>
      <c r="AS60" s="565">
        <f t="shared" si="17"/>
        <v>-8.1772099722368097E-3</v>
      </c>
      <c r="AT60" s="564">
        <f t="shared" si="16"/>
        <v>762.6048504299639</v>
      </c>
      <c r="AU60" s="567"/>
      <c r="AV60" s="564">
        <f>+'SERIES INDIVIDUALES'!HD61</f>
        <v>19010.8</v>
      </c>
      <c r="AW60" s="564">
        <f>+'SERIES INDIVIDUALES'!DZ61</f>
        <v>3669126</v>
      </c>
      <c r="AX60" s="584">
        <f t="shared" si="21"/>
        <v>56293.654036657877</v>
      </c>
      <c r="AY60" s="564">
        <f t="shared" si="22"/>
        <v>0.29167365693085917</v>
      </c>
      <c r="AZ60" s="564">
        <f>+'SERIES INDIVIDUALES'!GY61</f>
        <v>31641.859</v>
      </c>
      <c r="BA60" s="585">
        <f t="shared" si="23"/>
        <v>381.52052694827847</v>
      </c>
      <c r="BB60" s="564">
        <f>+'SERIES INDIVIDUALES'!GT61</f>
        <v>743043.16200000001</v>
      </c>
      <c r="BC60" s="565">
        <f t="shared" si="25"/>
        <v>0.69850442438776306</v>
      </c>
      <c r="BD60" s="564">
        <f>+'SERIES INDIVIDUALES'!GU61</f>
        <v>-997356</v>
      </c>
      <c r="BE60" s="565">
        <f t="shared" si="24"/>
        <v>-0.93757350086438429</v>
      </c>
      <c r="BF60" s="578">
        <v>0</v>
      </c>
      <c r="BG60" s="582">
        <f>+'SERIES INDIVIDUALES'!FP61</f>
        <v>387370</v>
      </c>
      <c r="BH60" s="582">
        <f>+'SERIES INDIVIDUALES'!GA61</f>
        <v>490976</v>
      </c>
      <c r="BI60" s="582">
        <f>+'SERIES INDIVIDUALES'!GP61</f>
        <v>-103606</v>
      </c>
      <c r="BJ60" s="583">
        <f t="shared" si="18"/>
        <v>0.36415066137852137</v>
      </c>
      <c r="BK60" s="583">
        <f t="shared" si="19"/>
        <v>0.4615464158839892</v>
      </c>
      <c r="BL60" s="583">
        <f t="shared" si="20"/>
        <v>-9.7395754505467849E-2</v>
      </c>
      <c r="BM60" s="578">
        <v>0</v>
      </c>
      <c r="BN60" s="582">
        <f>+'SERIES INDIVIDUALES'!EL61+'SERIES INDIVIDUALES'!EX61+'SERIES INDIVIDUALES'!FA61+'SERIES INDIVIDUALES'!FK61</f>
        <v>385899</v>
      </c>
      <c r="BO60" s="582">
        <f>+'SERIES INDIVIDUALES'!EP61+'SERIES INDIVIDUALES'!EY61+'SERIES INDIVIDUALES'!FB61+'SERIES INDIVIDUALES'!FL61</f>
        <v>411340</v>
      </c>
      <c r="BP60" s="582">
        <f t="shared" si="14"/>
        <v>-25441</v>
      </c>
      <c r="BQ60" s="583">
        <f t="shared" si="26"/>
        <v>0.36276783456465395</v>
      </c>
      <c r="BR60" s="583">
        <f t="shared" si="27"/>
        <v>0.38668387601373616</v>
      </c>
      <c r="BS60" s="583">
        <f t="shared" si="28"/>
        <v>-2.3916041449082173E-2</v>
      </c>
      <c r="BT60" s="578">
        <v>0</v>
      </c>
    </row>
    <row r="61" spans="1:72" ht="1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N61" s="556">
        <v>2012</v>
      </c>
      <c r="AO61" s="564">
        <f>+'SERIES INDIVIDUALES'!B62</f>
        <v>1031104</v>
      </c>
      <c r="AP61" s="564">
        <f>+'SERIES INDIVIDUALES'!H62</f>
        <v>1038521.304730932</v>
      </c>
      <c r="AQ61" s="564">
        <f t="shared" si="2"/>
        <v>13.853308436994888</v>
      </c>
      <c r="AR61" s="564">
        <f t="shared" si="15"/>
        <v>740.03990854710685</v>
      </c>
      <c r="AS61" s="565">
        <f t="shared" si="17"/>
        <v>-3.0035892575629219E-2</v>
      </c>
      <c r="AT61" s="564">
        <f t="shared" si="16"/>
        <v>740.03990854710685</v>
      </c>
      <c r="AU61" s="566"/>
      <c r="AV61" s="564">
        <f>+'SERIES INDIVIDUALES'!HD62</f>
        <v>18248.099999999999</v>
      </c>
      <c r="AW61" s="564">
        <f>+'SERIES INDIVIDUALES'!DZ62</f>
        <v>3694592</v>
      </c>
      <c r="AX61" s="584">
        <f t="shared" si="21"/>
        <v>56911.201973407209</v>
      </c>
      <c r="AY61" s="564">
        <f t="shared" si="22"/>
        <v>0.28109228427142485</v>
      </c>
      <c r="AZ61" s="564">
        <f>+'SERIES INDIVIDUALES'!GY62</f>
        <v>31494.526000000002</v>
      </c>
      <c r="BA61" s="585">
        <f t="shared" si="23"/>
        <v>371.9635648617313</v>
      </c>
      <c r="BB61" s="564">
        <f>+'SERIES INDIVIDUALES'!GT62</f>
        <v>927813.29099999997</v>
      </c>
      <c r="BC61" s="565">
        <f t="shared" si="25"/>
        <v>0.89982513015175969</v>
      </c>
      <c r="BD61" s="564">
        <f>+'SERIES INDIVIDUALES'!GU62</f>
        <v>-916866</v>
      </c>
      <c r="BE61" s="565">
        <f t="shared" si="24"/>
        <v>-0.88920807212463537</v>
      </c>
      <c r="BF61" s="578">
        <v>0</v>
      </c>
      <c r="BG61" s="582">
        <f>+'SERIES INDIVIDUALES'!FP62</f>
        <v>390992</v>
      </c>
      <c r="BH61" s="582">
        <f>+'SERIES INDIVIDUALES'!GA62</f>
        <v>510092</v>
      </c>
      <c r="BI61" s="582">
        <f>+'SERIES INDIVIDUALES'!GP62</f>
        <v>-119100</v>
      </c>
      <c r="BJ61" s="583">
        <f t="shared" si="18"/>
        <v>0.37919744274098444</v>
      </c>
      <c r="BK61" s="583">
        <f t="shared" si="19"/>
        <v>0.49470470486003354</v>
      </c>
      <c r="BL61" s="583">
        <f t="shared" si="20"/>
        <v>-0.1155072621190491</v>
      </c>
      <c r="BM61" s="578">
        <v>0</v>
      </c>
      <c r="BN61" s="582">
        <f>+'SERIES INDIVIDUALES'!EL62+'SERIES INDIVIDUALES'!EX62+'SERIES INDIVIDUALES'!FA62+'SERIES INDIVIDUALES'!FK62</f>
        <v>392924</v>
      </c>
      <c r="BO61" s="582">
        <f>+'SERIES INDIVIDUALES'!EP62+'SERIES INDIVIDUALES'!EY62+'SERIES INDIVIDUALES'!FB62+'SERIES INDIVIDUALES'!FL62</f>
        <v>386643</v>
      </c>
      <c r="BP61" s="582">
        <f t="shared" si="14"/>
        <v>6281</v>
      </c>
      <c r="BQ61" s="583">
        <f t="shared" si="26"/>
        <v>0.38107116255974177</v>
      </c>
      <c r="BR61" s="583">
        <f t="shared" si="27"/>
        <v>0.37497963348023089</v>
      </c>
      <c r="BS61" s="583">
        <f t="shared" si="28"/>
        <v>6.0915290795108936E-3</v>
      </c>
      <c r="BT61" s="578">
        <v>0</v>
      </c>
    </row>
    <row r="62" spans="1:72" ht="15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N62" s="556">
        <v>2013</v>
      </c>
      <c r="AO62" s="564">
        <f>+'SERIES INDIVIDUALES'!B63</f>
        <v>1020677</v>
      </c>
      <c r="AP62" s="564">
        <f>+'SERIES INDIVIDUALES'!H63</f>
        <v>1023947.2139704889</v>
      </c>
      <c r="AQ62" s="564">
        <f t="shared" si="2"/>
        <v>13.839175534395958</v>
      </c>
      <c r="AR62" s="564">
        <f t="shared" si="15"/>
        <v>729.6545570435959</v>
      </c>
      <c r="AS62" s="565">
        <f t="shared" si="17"/>
        <v>-1.4132902598930741E-2</v>
      </c>
      <c r="AT62" s="564">
        <f t="shared" si="16"/>
        <v>729.6545570435959</v>
      </c>
      <c r="AU62" s="566"/>
      <c r="AV62" s="564">
        <f>+'SERIES INDIVIDUALES'!HD63</f>
        <v>17802.8</v>
      </c>
      <c r="AW62" s="564">
        <f>+'SERIES INDIVIDUALES'!DZ63</f>
        <v>3709309</v>
      </c>
      <c r="AX62" s="584">
        <f t="shared" si="21"/>
        <v>57516.076907592571</v>
      </c>
      <c r="AY62" s="564">
        <f t="shared" si="22"/>
        <v>0.27604796849507252</v>
      </c>
      <c r="AZ62" s="564">
        <f>+'SERIES INDIVIDUALES'!GY63</f>
        <v>31190.519</v>
      </c>
      <c r="BA62" s="585">
        <f t="shared" si="23"/>
        <v>370.31818127297157</v>
      </c>
      <c r="BB62" s="564">
        <f>+'SERIES INDIVIDUALES'!GT63</f>
        <v>1025655.209</v>
      </c>
      <c r="BC62" s="565">
        <f t="shared" si="25"/>
        <v>1.004877359830779</v>
      </c>
      <c r="BD62" s="564">
        <f>+'SERIES INDIVIDUALES'!GU63</f>
        <v>-947225</v>
      </c>
      <c r="BE62" s="565">
        <f t="shared" si="24"/>
        <v>-0.92803599963553607</v>
      </c>
      <c r="BF62" s="578">
        <v>0</v>
      </c>
      <c r="BG62" s="582">
        <f>+'SERIES INDIVIDUALES'!FP63</f>
        <v>396627</v>
      </c>
      <c r="BH62" s="582">
        <f>+'SERIES INDIVIDUALES'!GA63</f>
        <v>473465</v>
      </c>
      <c r="BI62" s="582">
        <f>+'SERIES INDIVIDUALES'!GP63</f>
        <v>-76838</v>
      </c>
      <c r="BJ62" s="583">
        <f t="shared" si="18"/>
        <v>0.38859208153020003</v>
      </c>
      <c r="BK62" s="583">
        <f t="shared" si="19"/>
        <v>0.46387348789088029</v>
      </c>
      <c r="BL62" s="583">
        <f t="shared" si="20"/>
        <v>-7.5281406360680217E-2</v>
      </c>
      <c r="BM62" s="578">
        <v>0</v>
      </c>
      <c r="BN62" s="582">
        <f>+'SERIES INDIVIDUALES'!EL63+'SERIES INDIVIDUALES'!EX63+'SERIES INDIVIDUALES'!FA63+'SERIES INDIVIDUALES'!FK63</f>
        <v>409563</v>
      </c>
      <c r="BO62" s="582">
        <f>+'SERIES INDIVIDUALES'!EP63+'SERIES INDIVIDUALES'!EY63+'SERIES INDIVIDUALES'!FB63+'SERIES INDIVIDUALES'!FL63</f>
        <v>382571</v>
      </c>
      <c r="BP62" s="582">
        <f t="shared" si="14"/>
        <v>26992</v>
      </c>
      <c r="BQ62" s="583">
        <f t="shared" si="26"/>
        <v>0.40126602245372434</v>
      </c>
      <c r="BR62" s="583">
        <f t="shared" si="27"/>
        <v>0.3748208297042061</v>
      </c>
      <c r="BS62" s="583">
        <f t="shared" si="28"/>
        <v>2.6445192749518211E-2</v>
      </c>
      <c r="BT62" s="578">
        <v>0</v>
      </c>
    </row>
    <row r="63" spans="1:72" ht="15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N63" s="556">
        <v>2014</v>
      </c>
      <c r="AO63" s="564">
        <f>+'SERIES INDIVIDUALES'!B64</f>
        <v>1032608</v>
      </c>
      <c r="AP63" s="564">
        <f>+'SERIES INDIVIDUALES'!H64</f>
        <v>1038238.8576640604</v>
      </c>
      <c r="AQ63" s="564">
        <f t="shared" si="2"/>
        <v>13.853036429592466</v>
      </c>
      <c r="AR63" s="564">
        <f t="shared" si="15"/>
        <v>739.83863958845882</v>
      </c>
      <c r="AS63" s="565">
        <f t="shared" si="17"/>
        <v>1.3860895196508238E-2</v>
      </c>
      <c r="AT63" s="564">
        <f t="shared" si="16"/>
        <v>739.83863958845882</v>
      </c>
      <c r="AU63" s="566"/>
      <c r="AV63" s="564">
        <f>+'SERIES INDIVIDUALES'!HD64</f>
        <v>17987.7</v>
      </c>
      <c r="AW63" s="564">
        <f>+'SERIES INDIVIDUALES'!DZ64</f>
        <v>3728503</v>
      </c>
      <c r="AX63" s="584">
        <f t="shared" si="21"/>
        <v>57719.378111935403</v>
      </c>
      <c r="AY63" s="564">
        <f t="shared" si="22"/>
        <v>0.27845997647422044</v>
      </c>
      <c r="AZ63" s="564">
        <f>+'SERIES INDIVIDUALES'!GY64</f>
        <v>30906.847000000002</v>
      </c>
      <c r="BA63" s="585">
        <f t="shared" si="23"/>
        <v>378.93318853309364</v>
      </c>
      <c r="BB63" s="564">
        <f>+'SERIES INDIVIDUALES'!GT64</f>
        <v>1084845.781</v>
      </c>
      <c r="BC63" s="565">
        <f t="shared" si="25"/>
        <v>1.05058820094363</v>
      </c>
      <c r="BD63" s="564">
        <f>+'SERIES INDIVIDUALES'!GU64</f>
        <v>-990305</v>
      </c>
      <c r="BE63" s="565">
        <f t="shared" si="24"/>
        <v>-0.95903285661160864</v>
      </c>
      <c r="BF63" s="578">
        <v>0</v>
      </c>
      <c r="BG63" s="582">
        <f>+'SERIES INDIVIDUALES'!FP64</f>
        <v>405016</v>
      </c>
      <c r="BH63" s="582">
        <f>+'SERIES INDIVIDUALES'!GA64</f>
        <v>468113</v>
      </c>
      <c r="BI63" s="582">
        <f>+'SERIES INDIVIDUALES'!GP64</f>
        <v>-63097</v>
      </c>
      <c r="BJ63" s="583">
        <f t="shared" si="18"/>
        <v>0.39222628528928694</v>
      </c>
      <c r="BK63" s="583">
        <f t="shared" si="19"/>
        <v>0.45333078961232143</v>
      </c>
      <c r="BL63" s="583">
        <f t="shared" si="20"/>
        <v>-6.1104504323034492E-2</v>
      </c>
      <c r="BM63" s="578">
        <v>0</v>
      </c>
      <c r="BN63" s="582">
        <f>+'SERIES INDIVIDUALES'!EL64+'SERIES INDIVIDUALES'!EX64+'SERIES INDIVIDUALES'!FA64+'SERIES INDIVIDUALES'!FK64</f>
        <v>416073</v>
      </c>
      <c r="BO63" s="582">
        <f>+'SERIES INDIVIDUALES'!EP64+'SERIES INDIVIDUALES'!EY64+'SERIES INDIVIDUALES'!FB64+'SERIES INDIVIDUALES'!FL64</f>
        <v>393993</v>
      </c>
      <c r="BP63" s="582">
        <f t="shared" si="14"/>
        <v>22080</v>
      </c>
      <c r="BQ63" s="583">
        <f t="shared" si="26"/>
        <v>0.40293412408193624</v>
      </c>
      <c r="BR63" s="583">
        <f t="shared" si="27"/>
        <v>0.38155137283460905</v>
      </c>
      <c r="BS63" s="583">
        <f t="shared" si="28"/>
        <v>2.1382751247327157E-2</v>
      </c>
      <c r="BT63" s="578">
        <v>0</v>
      </c>
    </row>
    <row r="64" spans="1:72" ht="1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N64" s="556">
        <v>2015</v>
      </c>
      <c r="AO64" s="564">
        <f>+'SERIES INDIVIDUALES'!B65</f>
        <v>1078092</v>
      </c>
      <c r="AP64" s="564">
        <f>+'SERIES INDIVIDUALES'!H65</f>
        <v>1078092</v>
      </c>
      <c r="AQ64" s="564">
        <f t="shared" si="2"/>
        <v>13.890703370037754</v>
      </c>
      <c r="AR64" s="564">
        <f t="shared" si="15"/>
        <v>768.23759074646591</v>
      </c>
      <c r="AS64" s="565">
        <f t="shared" si="17"/>
        <v>3.7666940445287622E-2</v>
      </c>
      <c r="AT64" s="564">
        <f t="shared" si="16"/>
        <v>768.23759074646591</v>
      </c>
      <c r="AU64" s="566"/>
      <c r="AV64" s="564">
        <f>+'SERIES INDIVIDUALES'!HD65</f>
        <v>18490.8</v>
      </c>
      <c r="AW64" s="564">
        <f>+'SERIES INDIVIDUALES'!DZ65</f>
        <v>3753925</v>
      </c>
      <c r="AX64" s="584">
        <f t="shared" si="21"/>
        <v>58304.237783113764</v>
      </c>
      <c r="AY64" s="564">
        <f t="shared" si="22"/>
        <v>0.28719060716450118</v>
      </c>
      <c r="AZ64" s="564">
        <f>+'SERIES INDIVIDUALES'!GY65</f>
        <v>30764.503000000001</v>
      </c>
      <c r="BA64" s="585">
        <f t="shared" si="23"/>
        <v>395.29924731334177</v>
      </c>
      <c r="BB64" s="564">
        <f>+'SERIES INDIVIDUALES'!GT65</f>
        <v>1113660.628</v>
      </c>
      <c r="BC64" s="565">
        <f t="shared" si="25"/>
        <v>1.0329922010366464</v>
      </c>
      <c r="BD64" s="564">
        <f>+'SERIES INDIVIDUALES'!GU65</f>
        <v>-958080</v>
      </c>
      <c r="BE64" s="565">
        <f t="shared" si="24"/>
        <v>-0.88868111441324116</v>
      </c>
      <c r="BF64" s="578">
        <v>0</v>
      </c>
      <c r="BG64" s="582">
        <f>+'SERIES INDIVIDUALES'!FP65</f>
        <v>417646</v>
      </c>
      <c r="BH64" s="582">
        <f>+'SERIES INDIVIDUALES'!GA65</f>
        <v>474881</v>
      </c>
      <c r="BI64" s="582">
        <f>+'SERIES INDIVIDUALES'!GP65</f>
        <v>-57235</v>
      </c>
      <c r="BJ64" s="583">
        <f t="shared" si="18"/>
        <v>0.38739365471592407</v>
      </c>
      <c r="BK64" s="583">
        <f t="shared" si="19"/>
        <v>0.44048281593778638</v>
      </c>
      <c r="BL64" s="583">
        <f t="shared" si="20"/>
        <v>-5.308916122186233E-2</v>
      </c>
      <c r="BM64" s="578">
        <v>0</v>
      </c>
      <c r="BN64" s="582">
        <f>+'SERIES INDIVIDUALES'!EL65+'SERIES INDIVIDUALES'!EX65+'SERIES INDIVIDUALES'!FA65+'SERIES INDIVIDUALES'!FK65</f>
        <v>438062</v>
      </c>
      <c r="BO64" s="582">
        <f>+'SERIES INDIVIDUALES'!EP65+'SERIES INDIVIDUALES'!EY65+'SERIES INDIVIDUALES'!FB65+'SERIES INDIVIDUALES'!FL65</f>
        <v>409258</v>
      </c>
      <c r="BP64" s="582">
        <f t="shared" si="14"/>
        <v>28804</v>
      </c>
      <c r="BQ64" s="583">
        <f t="shared" si="26"/>
        <v>0.40633081406781613</v>
      </c>
      <c r="BR64" s="583">
        <f t="shared" si="27"/>
        <v>0.37961324265461577</v>
      </c>
      <c r="BS64" s="583">
        <f t="shared" si="28"/>
        <v>2.6717571413200358E-2</v>
      </c>
      <c r="BT64" s="578">
        <v>0</v>
      </c>
    </row>
    <row r="65" spans="1:72" ht="1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N65" s="556">
        <v>2016</v>
      </c>
      <c r="AO65" s="564">
        <f>+'SERIES INDIVIDUALES'!B66</f>
        <v>1114420</v>
      </c>
      <c r="AP65" s="564">
        <f>+'SERIES INDIVIDUALES'!H66</f>
        <v>1110841.7397300003</v>
      </c>
      <c r="AQ65" s="564">
        <f t="shared" si="2"/>
        <v>13.920628609987169</v>
      </c>
      <c r="AR65" s="564">
        <f t="shared" si="15"/>
        <v>791.57472815936694</v>
      </c>
      <c r="AS65" s="565">
        <f t="shared" si="17"/>
        <v>2.9925239949415428E-2</v>
      </c>
      <c r="AT65" s="564">
        <f t="shared" si="16"/>
        <v>791.57472815936694</v>
      </c>
      <c r="AU65" s="566"/>
      <c r="AV65" s="564">
        <f>+'SERIES INDIVIDUALES'!HD66</f>
        <v>18885.400000000001</v>
      </c>
      <c r="AW65" s="564">
        <f>+'SERIES INDIVIDUALES'!DZ66</f>
        <v>3781140</v>
      </c>
      <c r="AX65" s="584">
        <f t="shared" si="21"/>
        <v>58820.132998506793</v>
      </c>
      <c r="AY65" s="564">
        <f t="shared" si="22"/>
        <v>0.29378487433155087</v>
      </c>
      <c r="AZ65" s="564">
        <f>+'SERIES INDIVIDUALES'!GY66</f>
        <v>30710.38</v>
      </c>
      <c r="BA65" s="585">
        <f t="shared" si="23"/>
        <v>408.02527593462764</v>
      </c>
      <c r="BB65" s="564">
        <f>+'SERIES INDIVIDUALES'!GT66</f>
        <v>1145050.1769999999</v>
      </c>
      <c r="BC65" s="565">
        <f t="shared" si="25"/>
        <v>1.0274853080526192</v>
      </c>
      <c r="BD65" s="564">
        <f>+'SERIES INDIVIDUALES'!GU66</f>
        <v>-951811</v>
      </c>
      <c r="BE65" s="565">
        <f t="shared" si="24"/>
        <v>-0.85408643060964451</v>
      </c>
      <c r="BF65" s="578">
        <v>0</v>
      </c>
      <c r="BG65" s="582">
        <f>+'SERIES INDIVIDUALES'!FP66</f>
        <v>425315</v>
      </c>
      <c r="BH65" s="582">
        <f>+'SERIES INDIVIDUALES'!GA66</f>
        <v>473208</v>
      </c>
      <c r="BI65" s="582">
        <f>+'SERIES INDIVIDUALES'!GP66</f>
        <v>-47893</v>
      </c>
      <c r="BJ65" s="583">
        <f t="shared" si="18"/>
        <v>0.38164695536691734</v>
      </c>
      <c r="BK65" s="583">
        <f t="shared" si="19"/>
        <v>0.42462267367778755</v>
      </c>
      <c r="BL65" s="583">
        <f t="shared" si="20"/>
        <v>-4.2975718310870228E-2</v>
      </c>
      <c r="BM65" s="578">
        <v>0</v>
      </c>
      <c r="BN65" s="582">
        <f>+'SERIES INDIVIDUALES'!EL66+'SERIES INDIVIDUALES'!EX66+'SERIES INDIVIDUALES'!FA66+'SERIES INDIVIDUALES'!FK66</f>
        <v>451484</v>
      </c>
      <c r="BO65" s="582">
        <f>+'SERIES INDIVIDUALES'!EP66+'SERIES INDIVIDUALES'!EY66+'SERIES INDIVIDUALES'!FB66+'SERIES INDIVIDUALES'!FL66</f>
        <v>413684</v>
      </c>
      <c r="BP65" s="582">
        <f t="shared" si="14"/>
        <v>37800</v>
      </c>
      <c r="BQ65" s="583">
        <f t="shared" si="26"/>
        <v>0.40512912546436713</v>
      </c>
      <c r="BR65" s="583">
        <f t="shared" si="27"/>
        <v>0.37121013621435367</v>
      </c>
      <c r="BS65" s="583">
        <f t="shared" si="28"/>
        <v>3.3918989250013458E-2</v>
      </c>
      <c r="BT65" s="578">
        <v>0</v>
      </c>
    </row>
    <row r="66" spans="1:72" ht="1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N66" s="556">
        <v>2017</v>
      </c>
      <c r="AO66" s="564">
        <f>+'SERIES INDIVIDUALES'!B67</f>
        <v>1162492</v>
      </c>
      <c r="AP66" s="564">
        <f>+'SERIES INDIVIDUALES'!H67</f>
        <v>1143897.6575879999</v>
      </c>
      <c r="AQ66" s="564">
        <f t="shared" si="2"/>
        <v>13.949951986769733</v>
      </c>
      <c r="AR66" s="564">
        <f t="shared" si="15"/>
        <v>815.13004504803939</v>
      </c>
      <c r="AS66" s="565">
        <f t="shared" si="17"/>
        <v>2.9323376782564026E-2</v>
      </c>
      <c r="AT66" s="564">
        <f t="shared" si="16"/>
        <v>815.13004504803939</v>
      </c>
      <c r="AU66" s="566"/>
      <c r="AV66" s="564">
        <f>+'SERIES INDIVIDUALES'!HD67</f>
        <v>19382.099999999999</v>
      </c>
      <c r="AW66" s="564">
        <f>+'SERIES INDIVIDUALES'!DZ67</f>
        <v>3819162</v>
      </c>
      <c r="AX66" s="584">
        <f t="shared" si="21"/>
        <v>59018.251767765105</v>
      </c>
      <c r="AY66" s="564">
        <f t="shared" si="22"/>
        <v>0.29951535378389288</v>
      </c>
      <c r="AZ66" s="564">
        <f>+'SERIES INDIVIDUALES'!GY67</f>
        <v>30710.307000000001</v>
      </c>
      <c r="BA66" s="585">
        <f t="shared" si="23"/>
        <v>420.16810329350898</v>
      </c>
      <c r="BB66" s="564">
        <f>+'SERIES INDIVIDUALES'!GT67</f>
        <v>1183411.8659999999</v>
      </c>
      <c r="BC66" s="565">
        <f t="shared" si="25"/>
        <v>1.0179957074973418</v>
      </c>
      <c r="BD66" s="564">
        <f>+'SERIES INDIVIDUALES'!GU67</f>
        <v>-993738</v>
      </c>
      <c r="BE66" s="565">
        <f t="shared" si="24"/>
        <v>-0.85483426982723321</v>
      </c>
      <c r="BF66" s="578">
        <v>0</v>
      </c>
      <c r="BG66" s="582">
        <f>+'SERIES INDIVIDUALES'!FP67</f>
        <v>444037</v>
      </c>
      <c r="BH66" s="582">
        <f>+'SERIES INDIVIDUALES'!GA67</f>
        <v>480265</v>
      </c>
      <c r="BI66" s="582">
        <f>+'SERIES INDIVIDUALES'!GP67</f>
        <v>-36228</v>
      </c>
      <c r="BJ66" s="583">
        <f t="shared" si="18"/>
        <v>0.38196994043829979</v>
      </c>
      <c r="BK66" s="583">
        <f t="shared" si="19"/>
        <v>0.41313402586856512</v>
      </c>
      <c r="BL66" s="583">
        <f t="shared" si="20"/>
        <v>-3.1164085430265328E-2</v>
      </c>
      <c r="BM66" s="578">
        <v>0</v>
      </c>
      <c r="BN66" s="582">
        <f>+'SERIES INDIVIDUALES'!EL67+'SERIES INDIVIDUALES'!EX67+'SERIES INDIVIDUALES'!FA67+'SERIES INDIVIDUALES'!FK67</f>
        <v>486890</v>
      </c>
      <c r="BO66" s="582">
        <f>+'SERIES INDIVIDUALES'!EP67+'SERIES INDIVIDUALES'!EY67+'SERIES INDIVIDUALES'!FB67+'SERIES INDIVIDUALES'!FL67</f>
        <v>451838</v>
      </c>
      <c r="BP66" s="582">
        <f t="shared" si="14"/>
        <v>35052</v>
      </c>
      <c r="BQ66" s="583">
        <f t="shared" si="26"/>
        <v>0.41883298981842454</v>
      </c>
      <c r="BR66" s="583">
        <f t="shared" si="27"/>
        <v>0.38868052425307015</v>
      </c>
      <c r="BS66" s="583">
        <f t="shared" si="28"/>
        <v>3.015246556535443E-2</v>
      </c>
      <c r="BT66" s="578">
        <v>0</v>
      </c>
    </row>
    <row r="67" spans="1:72" ht="15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N67" s="556">
        <v>2018</v>
      </c>
      <c r="AO67" s="564">
        <f>+'SERIES INDIVIDUALES'!B68</f>
        <v>1203859</v>
      </c>
      <c r="AP67" s="564">
        <f>+'SERIES INDIVIDUALES'!H68</f>
        <v>1170029.7990990002</v>
      </c>
      <c r="AQ67" s="564">
        <f t="shared" si="2"/>
        <v>13.972539775764986</v>
      </c>
      <c r="AR67" s="564">
        <f t="shared" si="15"/>
        <v>833.75154806954083</v>
      </c>
      <c r="AS67" s="565">
        <f t="shared" si="17"/>
        <v>2.2587788995252822E-2</v>
      </c>
      <c r="AT67" s="564">
        <f t="shared" si="16"/>
        <v>833.75154806954083</v>
      </c>
      <c r="AU67" s="566"/>
      <c r="AV67" s="564">
        <f>+'SERIES INDIVIDUALES'!HD68</f>
        <v>19809.099999999999</v>
      </c>
      <c r="AW67" s="564">
        <f>+'SERIES INDIVIDUALES'!DZ68</f>
        <v>3868012</v>
      </c>
      <c r="AX67" s="584">
        <f t="shared" si="21"/>
        <v>59065.267937412616</v>
      </c>
      <c r="AY67" s="564">
        <f t="shared" si="22"/>
        <v>0.30248866836478278</v>
      </c>
      <c r="AZ67" s="564">
        <f>+'SERIES INDIVIDUALES'!GY68</f>
        <v>30810.878000000001</v>
      </c>
      <c r="BA67" s="585">
        <f t="shared" si="23"/>
        <v>428.36395134052134</v>
      </c>
      <c r="BB67" s="564">
        <f>+'SERIES INDIVIDUALES'!GT68</f>
        <v>1208860.8089999999</v>
      </c>
      <c r="BC67" s="565">
        <f t="shared" si="25"/>
        <v>1.0041548129805897</v>
      </c>
      <c r="BD67" s="564">
        <f>+'SERIES INDIVIDUALES'!GU68</f>
        <v>-952361</v>
      </c>
      <c r="BE67" s="565">
        <f t="shared" si="24"/>
        <v>-0.79109015258431425</v>
      </c>
      <c r="BF67" s="578">
        <v>0</v>
      </c>
      <c r="BG67" s="582">
        <f>+'SERIES INDIVIDUALES'!FP68</f>
        <v>472140</v>
      </c>
      <c r="BH67" s="582">
        <f>+'SERIES INDIVIDUALES'!GA68</f>
        <v>503364</v>
      </c>
      <c r="BI67" s="582">
        <f>+'SERIES INDIVIDUALES'!GP68</f>
        <v>-31224</v>
      </c>
      <c r="BJ67" s="583">
        <f t="shared" si="18"/>
        <v>0.39218878622828751</v>
      </c>
      <c r="BK67" s="583">
        <f t="shared" si="19"/>
        <v>0.41812537847040226</v>
      </c>
      <c r="BL67" s="583">
        <f t="shared" si="20"/>
        <v>-2.5936592242114732E-2</v>
      </c>
      <c r="BM67" s="578">
        <v>0</v>
      </c>
      <c r="BN67" s="582">
        <f>+'SERIES INDIVIDUALES'!EL68+'SERIES INDIVIDUALES'!EX68+'SERIES INDIVIDUALES'!FA68+'SERIES INDIVIDUALES'!FK68</f>
        <v>510970</v>
      </c>
      <c r="BO67" s="582">
        <f>+'SERIES INDIVIDUALES'!EP68+'SERIES INDIVIDUALES'!EY68+'SERIES INDIVIDUALES'!FB68+'SERIES INDIVIDUALES'!FL68</f>
        <v>482553</v>
      </c>
      <c r="BP67" s="582">
        <f t="shared" si="14"/>
        <v>28417</v>
      </c>
      <c r="BQ67" s="583">
        <f t="shared" si="26"/>
        <v>0.4244433941184142</v>
      </c>
      <c r="BR67" s="583">
        <f t="shared" si="27"/>
        <v>0.40083847028597203</v>
      </c>
      <c r="BS67" s="583">
        <f t="shared" si="28"/>
        <v>2.3604923832442171E-2</v>
      </c>
      <c r="BT67" s="578">
        <v>0</v>
      </c>
    </row>
    <row r="68" spans="1:72" ht="1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N68" s="556">
        <v>2019</v>
      </c>
      <c r="AO68" s="564">
        <f>+'SERIES INDIVIDUALES'!B69</f>
        <v>1245513</v>
      </c>
      <c r="AP68" s="564">
        <f>+'SERIES INDIVIDUALES'!H69</f>
        <v>1193242.4674740001</v>
      </c>
      <c r="AQ68" s="564">
        <f t="shared" ref="AQ68:AQ69" si="29">+LN(AP68)</f>
        <v>13.992184922234769</v>
      </c>
      <c r="AR68" s="564">
        <f t="shared" si="15"/>
        <v>850.29266369530069</v>
      </c>
      <c r="AS68" s="565">
        <f t="shared" si="17"/>
        <v>1.9645146469782659E-2</v>
      </c>
      <c r="AT68" s="564">
        <f t="shared" si="16"/>
        <v>850.29266369530069</v>
      </c>
      <c r="AU68" s="566"/>
      <c r="AV68" s="564">
        <f>+'SERIES INDIVIDUALES'!HD69</f>
        <v>20332.099999999999</v>
      </c>
      <c r="AW68" s="564">
        <f>+'SERIES INDIVIDUALES'!DZ69</f>
        <v>3924684</v>
      </c>
      <c r="AX68" s="584">
        <f t="shared" si="21"/>
        <v>58687.615518023238</v>
      </c>
      <c r="AY68" s="564">
        <f t="shared" si="22"/>
        <v>0.30403529748484209</v>
      </c>
      <c r="AZ68" s="564">
        <f>+'SERIES INDIVIDUALES'!GY69</f>
        <v>31044.756000000001</v>
      </c>
      <c r="BA68" s="585">
        <f t="shared" si="23"/>
        <v>433.5712915989875</v>
      </c>
      <c r="BB68" s="564">
        <f>+'SERIES INDIVIDUALES'!GT69</f>
        <v>1223355.375</v>
      </c>
      <c r="BC68" s="565">
        <f t="shared" si="25"/>
        <v>0.98221004116376143</v>
      </c>
      <c r="BD68" s="564">
        <f>+'SERIES INDIVIDUALES'!GU69</f>
        <v>-917937</v>
      </c>
      <c r="BE68" s="565">
        <f t="shared" si="24"/>
        <v>-0.73699511767440407</v>
      </c>
      <c r="BF68" s="578">
        <v>0</v>
      </c>
      <c r="BG68" s="582">
        <f>+'SERIES INDIVIDUALES'!FP69</f>
        <v>488536</v>
      </c>
      <c r="BH68" s="582">
        <f>+'SERIES INDIVIDUALES'!GA69</f>
        <v>526652</v>
      </c>
      <c r="BI68" s="582">
        <f>+'SERIES INDIVIDUALES'!GP69</f>
        <v>-38116</v>
      </c>
      <c r="BJ68" s="583">
        <f t="shared" si="18"/>
        <v>0.39223677312079441</v>
      </c>
      <c r="BK68" s="583">
        <f t="shared" si="19"/>
        <v>0.42283942439781841</v>
      </c>
      <c r="BL68" s="583">
        <f t="shared" si="20"/>
        <v>-3.0602651277024006E-2</v>
      </c>
      <c r="BM68" s="578">
        <v>0</v>
      </c>
      <c r="BN68" s="582">
        <f>+'SERIES INDIVIDUALES'!EL69+'SERIES INDIVIDUALES'!EX69+'SERIES INDIVIDUALES'!FA69+'SERIES INDIVIDUALES'!FK69</f>
        <v>523744</v>
      </c>
      <c r="BO68" s="582">
        <f>+'SERIES INDIVIDUALES'!EP69+'SERIES INDIVIDUALES'!EY69+'SERIES INDIVIDUALES'!FB69+'SERIES INDIVIDUALES'!FL69</f>
        <v>493292</v>
      </c>
      <c r="BP68" s="582">
        <f t="shared" si="14"/>
        <v>30452</v>
      </c>
      <c r="BQ68" s="583">
        <f t="shared" si="26"/>
        <v>0.42050464346819344</v>
      </c>
      <c r="BR68" s="583">
        <f t="shared" si="27"/>
        <v>0.39605528003320722</v>
      </c>
      <c r="BS68" s="583">
        <f t="shared" si="28"/>
        <v>2.4449363434986226E-2</v>
      </c>
      <c r="BT68" s="578">
        <v>0</v>
      </c>
    </row>
    <row r="69" spans="1:72" ht="1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N69" s="556">
        <v>2020</v>
      </c>
      <c r="AO69" s="564">
        <f>+'SERIES INDIVIDUALES'!B70</f>
        <v>1117989</v>
      </c>
      <c r="AP69" s="564">
        <f>+'SERIES INDIVIDUALES'!H70</f>
        <v>1058103.096228</v>
      </c>
      <c r="AQ69" s="564">
        <f t="shared" si="29"/>
        <v>13.871988331102886</v>
      </c>
      <c r="AR69" s="564">
        <f t="shared" si="15"/>
        <v>753.99369757643569</v>
      </c>
      <c r="AS69" s="565">
        <f t="shared" si="17"/>
        <v>-0.12019659113188297</v>
      </c>
      <c r="AT69" s="564">
        <f t="shared" si="16"/>
        <v>753.99369757643569</v>
      </c>
      <c r="AU69" s="566"/>
      <c r="AV69" s="564">
        <f>+'SERIES INDIVIDUALES'!HD70</f>
        <v>19481.5</v>
      </c>
      <c r="AW69" s="564">
        <f>+'SERIES INDIVIDUALES'!DZ70</f>
        <v>3955613</v>
      </c>
      <c r="AX69" s="584">
        <f t="shared" si="21"/>
        <v>54313.225174036903</v>
      </c>
      <c r="AY69" s="564">
        <f t="shared" si="22"/>
        <v>0.26749408909011069</v>
      </c>
      <c r="AZ69" s="564">
        <f>+'SERIES INDIVIDUALES'!GY70</f>
        <v>31228.302</v>
      </c>
      <c r="BA69" s="585">
        <f t="shared" si="23"/>
        <v>382.20791995067145</v>
      </c>
      <c r="BB69" s="564">
        <f>+'SERIES INDIVIDUALES'!GT70</f>
        <v>1345785.585</v>
      </c>
      <c r="BC69" s="565">
        <f t="shared" si="25"/>
        <v>1.2037556585977143</v>
      </c>
      <c r="BD69" s="564">
        <f>+'SERIES INDIVIDUALES'!GU70</f>
        <v>-957698</v>
      </c>
      <c r="BE69" s="565">
        <f t="shared" si="24"/>
        <v>-0.85662560186191461</v>
      </c>
      <c r="BF69" s="578">
        <v>0</v>
      </c>
      <c r="BG69" s="582">
        <f>+'SERIES INDIVIDUALES'!FP70</f>
        <v>467572</v>
      </c>
      <c r="BH69" s="582">
        <f>+'SERIES INDIVIDUALES'!GA70</f>
        <v>580771</v>
      </c>
      <c r="BI69" s="582">
        <f>+'SERIES INDIVIDUALES'!GP70</f>
        <v>-113199</v>
      </c>
      <c r="BJ69" s="583">
        <f t="shared" si="18"/>
        <v>0.41822593961121263</v>
      </c>
      <c r="BK69" s="583">
        <f t="shared" si="19"/>
        <v>0.51947827751435838</v>
      </c>
      <c r="BL69" s="583">
        <f t="shared" si="20"/>
        <v>-0.10125233790314574</v>
      </c>
      <c r="BM69" s="578">
        <v>0</v>
      </c>
      <c r="BN69" s="582">
        <f>+'SERIES INDIVIDUALES'!EL70+'SERIES INDIVIDUALES'!EX70+'SERIES INDIVIDUALES'!FA70+'SERIES INDIVIDUALES'!FK70</f>
        <v>417989</v>
      </c>
      <c r="BO69" s="582">
        <f>+'SERIES INDIVIDUALES'!EP70+'SERIES INDIVIDUALES'!EY70+'SERIES INDIVIDUALES'!FB70+'SERIES INDIVIDUALES'!FL70</f>
        <v>406066</v>
      </c>
      <c r="BP69" s="582">
        <f t="shared" si="14"/>
        <v>11923</v>
      </c>
      <c r="BQ69" s="583">
        <f t="shared" si="26"/>
        <v>0.37387577158630364</v>
      </c>
      <c r="BR69" s="583">
        <f t="shared" si="27"/>
        <v>0.36321108705005145</v>
      </c>
      <c r="BS69" s="583">
        <f t="shared" si="28"/>
        <v>1.0664684536252146E-2</v>
      </c>
      <c r="BT69" s="578">
        <v>0</v>
      </c>
    </row>
    <row r="70" spans="1:72" ht="1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N70" s="556">
        <v>2021</v>
      </c>
      <c r="AO70" s="564">
        <f>+'SERIES INDIVIDUALES'!B71</f>
        <v>1206842</v>
      </c>
      <c r="AP70" s="564">
        <f>+'SERIES INDIVIDUALES'!H71</f>
        <v>1116506.035098</v>
      </c>
      <c r="AQ70" s="564">
        <f t="shared" ref="AQ70" si="30">+LN(AP70)</f>
        <v>13.925714755619886</v>
      </c>
      <c r="AR70" s="564">
        <f t="shared" ref="AR70" si="31">+AP70/$AP$3*100</f>
        <v>795.61104846114858</v>
      </c>
      <c r="AS70" s="565">
        <f t="shared" ref="AS70" si="32">+AQ70-AQ69</f>
        <v>5.3726424517000382E-2</v>
      </c>
      <c r="AT70" s="564">
        <f t="shared" ref="AT70" si="33">+AP70/$AP$3*100</f>
        <v>795.61104846114858</v>
      </c>
      <c r="AU70" s="566"/>
      <c r="AV70" s="564">
        <f>+'SERIES INDIVIDUALES'!HD71</f>
        <v>19961</v>
      </c>
      <c r="AW70" s="564">
        <f>+'SERIES INDIVIDUALES'!DZ71</f>
        <v>3994727</v>
      </c>
      <c r="AX70" s="584">
        <f t="shared" ref="AX70" si="34">+(AP70/(AV70/1000))</f>
        <v>55934.37378377837</v>
      </c>
      <c r="AY70" s="564">
        <f t="shared" ref="AY70" si="35">+AP70/AW70</f>
        <v>0.27949495299628735</v>
      </c>
      <c r="AZ70" s="564">
        <f>+'SERIES INDIVIDUALES'!GY71</f>
        <v>31179.208999999999</v>
      </c>
      <c r="BA70" s="585">
        <f t="shared" ref="BA70" si="36">+(AP70/(AZ70/1000))/($AP$9/($AZ$9/1000))*100</f>
        <v>403.9392448639764</v>
      </c>
      <c r="BB70" s="564">
        <f>+'SERIES INDIVIDUALES'!GT71</f>
        <v>1427237.5830000001</v>
      </c>
      <c r="BC70" s="565">
        <f t="shared" ref="BC70" si="37">+BB70/AO70</f>
        <v>1.1826217375596806</v>
      </c>
      <c r="BD70" s="564">
        <f>+'SERIES INDIVIDUALES'!GU71</f>
        <v>-862627</v>
      </c>
      <c r="BE70" s="565">
        <f t="shared" si="24"/>
        <v>-0.71478039378808489</v>
      </c>
      <c r="BF70" s="578">
        <v>0</v>
      </c>
      <c r="BG70" s="582">
        <f>+'SERIES INDIVIDUALES'!FP71</f>
        <v>527918</v>
      </c>
      <c r="BH70" s="582">
        <f>+'SERIES INDIVIDUALES'!GA71</f>
        <v>610864</v>
      </c>
      <c r="BI70" s="582">
        <f>+'SERIES INDIVIDUALES'!GP71</f>
        <v>-82946</v>
      </c>
      <c r="BJ70" s="583">
        <f t="shared" ref="BJ70" si="38">+BG70/$AO70</f>
        <v>0.43743754360554238</v>
      </c>
      <c r="BK70" s="583">
        <f t="shared" ref="BK70" si="39">+BH70/$AO70</f>
        <v>0.50616733590644014</v>
      </c>
      <c r="BL70" s="583">
        <f t="shared" ref="BL70" si="40">+BI70/$AO70</f>
        <v>-6.8729792300897721E-2</v>
      </c>
      <c r="BM70" s="578">
        <v>1</v>
      </c>
      <c r="BN70" s="582">
        <f>+'SERIES INDIVIDUALES'!EL71+'SERIES INDIVIDUALES'!EX71+'SERIES INDIVIDUALES'!FA71+'SERIES INDIVIDUALES'!FK71</f>
        <v>511284</v>
      </c>
      <c r="BO70" s="582">
        <f>+'SERIES INDIVIDUALES'!EP71+'SERIES INDIVIDUALES'!EY71+'SERIES INDIVIDUALES'!FB71+'SERIES INDIVIDUALES'!FL71</f>
        <v>488849</v>
      </c>
      <c r="BP70" s="582">
        <f t="shared" ref="BP70" si="41">+BN70-BO70</f>
        <v>22435</v>
      </c>
      <c r="BQ70" s="583">
        <f t="shared" ref="BQ70" si="42">+BN70/$AO70</f>
        <v>0.42365446346746299</v>
      </c>
      <c r="BR70" s="583">
        <f t="shared" ref="BR70" si="43">+BO70/$AO70</f>
        <v>0.40506462320668324</v>
      </c>
      <c r="BS70" s="583">
        <f t="shared" ref="BS70" si="44">+BP70/$AO70</f>
        <v>1.8589840260779786E-2</v>
      </c>
    </row>
    <row r="71" spans="1:72" ht="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N71" s="556">
        <v>2022</v>
      </c>
      <c r="AO71" s="564">
        <f>+'SERIES INDIVIDUALES'!B72</f>
        <v>1327108</v>
      </c>
      <c r="AP71" s="564">
        <f>+'SERIES INDIVIDUALES'!H72</f>
        <v>1177374.839895</v>
      </c>
      <c r="AQ71" s="564">
        <f t="shared" ref="AQ71" si="45">+LN(AP71)</f>
        <v>13.978797806140397</v>
      </c>
      <c r="AR71" s="564">
        <f t="shared" ref="AR71" si="46">+AP71/$AP$3*100</f>
        <v>838.98555077529636</v>
      </c>
      <c r="AS71" s="565">
        <f t="shared" ref="AS71" si="47">+AQ71-AQ70</f>
        <v>5.3083050520511321E-2</v>
      </c>
      <c r="AT71" s="564">
        <f t="shared" ref="AT71" si="48">+AP71/$AP$3*100</f>
        <v>838.98555077529636</v>
      </c>
      <c r="AU71" s="566"/>
      <c r="AV71" s="564">
        <f>+'SERIES INDIVIDUALES'!HD72</f>
        <v>20516</v>
      </c>
      <c r="AW71" s="564">
        <f>+'SERIES INDIVIDUALES'!DZ72</f>
        <v>4050517</v>
      </c>
      <c r="AX71" s="584">
        <f t="shared" ref="AX71" si="49">+(AP71/(AV71/1000))</f>
        <v>57388.128284997081</v>
      </c>
      <c r="AY71" s="564">
        <f t="shared" ref="AY71" si="50">+AP71/AW71</f>
        <v>0.29067273138095706</v>
      </c>
      <c r="AZ71" s="564">
        <f>+'SERIES INDIVIDUALES'!GY72</f>
        <v>31288.335999999999</v>
      </c>
      <c r="BA71" s="585">
        <f t="shared" ref="BA71" si="51">+(AP71/(AZ71/1000))/($AP$9/($AZ$9/1000))*100</f>
        <v>424.47522926554109</v>
      </c>
      <c r="BB71" s="564">
        <f>+'SERIES INDIVIDUALES'!GT72</f>
        <v>1503799.338</v>
      </c>
      <c r="BC71" s="565">
        <f t="shared" ref="BC71" si="52">+BB71/AO71</f>
        <v>1.1331401347893313</v>
      </c>
      <c r="BD71" s="564">
        <f>+'SERIES INDIVIDUALES'!GU72</f>
        <v>-802382</v>
      </c>
      <c r="BE71" s="565">
        <f t="shared" ref="BE71" si="53">+BD71/AO71</f>
        <v>-0.60460942138846274</v>
      </c>
      <c r="BF71" s="578">
        <v>0</v>
      </c>
      <c r="BG71" s="582">
        <f>+'SERIES INDIVIDUALES'!FP72</f>
        <v>570521</v>
      </c>
      <c r="BH71" s="582">
        <f>+'SERIES INDIVIDUALES'!GA72</f>
        <v>634297</v>
      </c>
      <c r="BI71" s="582">
        <f>+'SERIES INDIVIDUALES'!GP72</f>
        <v>-63776</v>
      </c>
      <c r="BJ71" s="583">
        <f t="shared" ref="BJ71" si="54">+BG71/$AO71</f>
        <v>0.42989794349819305</v>
      </c>
      <c r="BK71" s="583">
        <f t="shared" ref="BK71" si="55">+BH71/$AO71</f>
        <v>0.47795431871407601</v>
      </c>
      <c r="BL71" s="583">
        <f t="shared" ref="BL71" si="56">+BI71/$AO71</f>
        <v>-4.8056375215882956E-2</v>
      </c>
      <c r="BM71" s="578">
        <v>2</v>
      </c>
      <c r="BN71" s="582">
        <f>+'SERIES INDIVIDUALES'!EL72+'SERIES INDIVIDUALES'!EX72+'SERIES INDIVIDUALES'!FA72+'SERIES INDIVIDUALES'!FK72</f>
        <v>651540</v>
      </c>
      <c r="BO71" s="582">
        <f>+'SERIES INDIVIDUALES'!EP72+'SERIES INDIVIDUALES'!EY72+'SERIES INDIVIDUALES'!FB72+'SERIES INDIVIDUALES'!FL72</f>
        <v>631796</v>
      </c>
      <c r="BP71" s="582">
        <f t="shared" ref="BP71" si="57">+BN71-BO71</f>
        <v>19744</v>
      </c>
      <c r="BQ71" s="583">
        <f t="shared" ref="BQ71" si="58">+BN71/$AO71</f>
        <v>0.49094723262914547</v>
      </c>
      <c r="BR71" s="583">
        <f t="shared" ref="BR71" si="59">+BO71/$AO71</f>
        <v>0.47606976975498605</v>
      </c>
      <c r="BS71" s="583">
        <f t="shared" ref="BS71" si="60">+BP71/$AO71</f>
        <v>1.4877462874159451E-2</v>
      </c>
    </row>
    <row r="72" spans="1: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R72" s="593"/>
      <c r="AS72"/>
      <c r="AU72" s="563"/>
      <c r="AW72" s="563"/>
      <c r="AX72" s="157"/>
      <c r="AY72" s="157"/>
      <c r="AZ72" s="157"/>
      <c r="BB72" s="563"/>
      <c r="BC72" s="157"/>
      <c r="BD72" s="157"/>
      <c r="BE72" s="157"/>
      <c r="BF72" s="578">
        <v>0</v>
      </c>
    </row>
    <row r="73" spans="1:7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O73" s="587"/>
      <c r="AR73" s="587"/>
      <c r="AU73" s="563"/>
      <c r="AW73" s="563"/>
      <c r="AX73" s="157"/>
      <c r="AY73" s="157"/>
      <c r="AZ73" s="587"/>
      <c r="BB73" s="563"/>
      <c r="BC73" s="157"/>
      <c r="BD73" s="157"/>
      <c r="BE73" s="157"/>
      <c r="BF73" s="586">
        <v>0</v>
      </c>
    </row>
    <row r="74" spans="1:7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O74" s="587"/>
      <c r="AP74" s="587"/>
      <c r="AQ74" s="592"/>
      <c r="AR74" s="594"/>
      <c r="AS74"/>
      <c r="AU74" s="563"/>
      <c r="AW74" s="563"/>
      <c r="AX74" s="157"/>
      <c r="AY74" s="157"/>
      <c r="AZ74" s="587"/>
      <c r="BB74" s="563"/>
      <c r="BC74" s="157"/>
      <c r="BD74" s="157"/>
      <c r="BE74" s="157"/>
      <c r="BF74" s="586">
        <v>0</v>
      </c>
    </row>
    <row r="75" spans="1:7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O75" s="587"/>
      <c r="AP75" s="587"/>
      <c r="AQ75" s="592"/>
      <c r="AR75" s="587"/>
      <c r="AS75"/>
      <c r="AU75" s="563"/>
      <c r="AW75" s="563"/>
      <c r="AX75" s="157"/>
      <c r="AY75" s="157"/>
      <c r="AZ75" s="587"/>
      <c r="BB75" s="563"/>
      <c r="BC75" s="157"/>
      <c r="BD75" s="157"/>
      <c r="BE75" s="157"/>
      <c r="BF75" s="586">
        <v>0</v>
      </c>
    </row>
    <row r="76" spans="1:7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O76" s="587"/>
      <c r="AP76" s="587"/>
      <c r="AQ76" s="592"/>
      <c r="AR76" s="587"/>
      <c r="AS76"/>
      <c r="AU76" s="563"/>
      <c r="AW76" s="563"/>
      <c r="AX76" s="157"/>
      <c r="AY76" s="157"/>
      <c r="AZ76" s="587"/>
      <c r="BB76" s="563"/>
      <c r="BC76" s="157"/>
      <c r="BD76" s="157"/>
      <c r="BE76" s="157"/>
      <c r="BF76" s="586">
        <v>0</v>
      </c>
    </row>
    <row r="77" spans="1:7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O77" s="587"/>
      <c r="AP77" s="587"/>
      <c r="AQ77" s="592"/>
      <c r="AR77" s="587"/>
      <c r="AS77"/>
      <c r="AU77" s="563"/>
      <c r="AW77" s="563"/>
      <c r="AX77" s="157"/>
      <c r="AY77" s="157"/>
      <c r="AZ77" s="587"/>
      <c r="BB77" s="563"/>
      <c r="BC77" s="157"/>
      <c r="BD77" s="157"/>
      <c r="BE77" s="157"/>
      <c r="BF77" s="586">
        <v>0</v>
      </c>
    </row>
    <row r="78" spans="1:7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O78" s="587"/>
      <c r="AP78" s="587"/>
      <c r="AQ78" s="592"/>
      <c r="AR78" s="594"/>
      <c r="AS78"/>
      <c r="AZ78" s="587"/>
      <c r="BF78" s="586">
        <v>0</v>
      </c>
    </row>
    <row r="79" spans="1:7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O79" s="587"/>
      <c r="AP79" s="587"/>
      <c r="AQ79" s="592"/>
      <c r="AR79" s="587"/>
      <c r="AS79"/>
      <c r="AZ79" s="587"/>
      <c r="BF79" s="586">
        <v>0</v>
      </c>
    </row>
    <row r="80" spans="1:7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O80" s="587"/>
      <c r="AP80" s="587"/>
      <c r="AQ80" s="592"/>
      <c r="AR80" s="587"/>
      <c r="AS80"/>
      <c r="AZ80" s="587"/>
      <c r="BF80" s="586">
        <v>0</v>
      </c>
    </row>
    <row r="81" spans="1:58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O81" s="587"/>
      <c r="AP81" s="587"/>
      <c r="AQ81" s="592"/>
      <c r="AR81" s="587"/>
      <c r="AS81"/>
      <c r="AZ81" s="587"/>
      <c r="BF81" s="586">
        <v>0</v>
      </c>
    </row>
    <row r="82" spans="1:58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O82" s="587"/>
      <c r="AP82" s="587"/>
      <c r="AQ82" s="592"/>
      <c r="AR82" s="587"/>
      <c r="AS82"/>
      <c r="AZ82" s="587"/>
      <c r="BF82" s="586">
        <v>0</v>
      </c>
    </row>
    <row r="83" spans="1:58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O83" s="587"/>
      <c r="AP83" s="587"/>
      <c r="AQ83" s="592"/>
      <c r="AR83" s="587"/>
      <c r="AS83"/>
      <c r="AZ83" s="587"/>
      <c r="BF83" s="586">
        <v>0</v>
      </c>
    </row>
    <row r="84" spans="1:58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O84" s="587"/>
      <c r="AP84" s="587"/>
      <c r="AQ84" s="592"/>
      <c r="AR84" s="587"/>
      <c r="AS84"/>
      <c r="AZ84" s="587"/>
      <c r="BF84" s="586">
        <v>0</v>
      </c>
    </row>
    <row r="85" spans="1:58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O85" s="587"/>
      <c r="AP85" s="587"/>
      <c r="AQ85" s="592"/>
      <c r="AR85" s="587"/>
      <c r="AS85"/>
      <c r="AZ85" s="587"/>
      <c r="BF85" s="586">
        <v>0</v>
      </c>
    </row>
    <row r="86" spans="1:58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O86" s="587"/>
      <c r="AP86" s="587"/>
      <c r="AQ86" s="592"/>
      <c r="AR86" s="594"/>
      <c r="AS86"/>
      <c r="AZ86" s="587"/>
      <c r="BF86" s="586">
        <v>0</v>
      </c>
    </row>
    <row r="87" spans="1:58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O87" s="587"/>
      <c r="AP87" s="587"/>
      <c r="AQ87" s="592"/>
      <c r="AR87" s="587"/>
      <c r="AS87"/>
      <c r="AZ87" s="587"/>
      <c r="BF87" s="586">
        <v>0</v>
      </c>
    </row>
    <row r="88" spans="1:5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O88" s="587"/>
      <c r="AP88" s="587"/>
      <c r="AQ88" s="592"/>
      <c r="AR88" s="587"/>
      <c r="AS88"/>
      <c r="AZ88" s="587"/>
      <c r="BF88" s="586">
        <v>0</v>
      </c>
    </row>
    <row r="89" spans="1:58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O89" s="587"/>
      <c r="AP89" s="587"/>
      <c r="AQ89" s="592"/>
      <c r="AR89" s="587"/>
      <c r="AS89"/>
      <c r="AZ89" s="587"/>
      <c r="BF89" s="586">
        <v>0</v>
      </c>
    </row>
    <row r="90" spans="1:58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O90" s="587"/>
      <c r="AP90" s="587"/>
      <c r="AQ90" s="592"/>
      <c r="AR90" s="587"/>
      <c r="AS90"/>
      <c r="AZ90" s="587"/>
      <c r="BF90" s="586">
        <v>0</v>
      </c>
    </row>
    <row r="91" spans="1:58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O91" s="587"/>
      <c r="AP91" s="587"/>
      <c r="AQ91" s="592"/>
      <c r="AR91" s="587"/>
      <c r="AS91"/>
      <c r="AZ91" s="587"/>
      <c r="BF91" s="586">
        <v>0</v>
      </c>
    </row>
    <row r="92" spans="1:58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O92" s="587"/>
      <c r="AP92" s="587"/>
      <c r="AQ92" s="592"/>
      <c r="AR92" s="587"/>
      <c r="AS92"/>
      <c r="AZ92" s="587"/>
      <c r="BF92" s="586">
        <v>0</v>
      </c>
    </row>
    <row r="93" spans="1:58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O93" s="587"/>
      <c r="AP93" s="587"/>
      <c r="AQ93" s="592"/>
      <c r="AR93" s="587"/>
      <c r="AS93"/>
      <c r="AZ93" s="587"/>
      <c r="BF93" s="586">
        <v>0</v>
      </c>
    </row>
    <row r="94" spans="1:58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O94" s="587"/>
      <c r="AP94" s="587"/>
      <c r="AQ94" s="592"/>
      <c r="AR94" s="587"/>
      <c r="AS94"/>
      <c r="AZ94" s="587"/>
      <c r="BF94" s="586">
        <v>0</v>
      </c>
    </row>
    <row r="95" spans="1:58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O95" s="587"/>
      <c r="AP95" s="587"/>
      <c r="AQ95" s="592"/>
      <c r="AR95" s="587"/>
      <c r="AS95"/>
      <c r="AZ95" s="587"/>
      <c r="BF95" s="586">
        <v>0</v>
      </c>
    </row>
    <row r="96" spans="1:58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O96" s="587"/>
      <c r="AP96" s="587"/>
      <c r="AQ96" s="592"/>
      <c r="AR96" s="587"/>
      <c r="AS96"/>
      <c r="AZ96" s="587"/>
      <c r="BF96" s="586">
        <v>0</v>
      </c>
    </row>
    <row r="97" spans="1:58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O97" s="587"/>
      <c r="AP97" s="587"/>
      <c r="AQ97" s="592"/>
      <c r="AR97" s="587"/>
      <c r="AS97"/>
      <c r="AZ97" s="587"/>
      <c r="BF97" s="586">
        <v>0</v>
      </c>
    </row>
    <row r="98" spans="1:5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O98" s="587"/>
      <c r="AP98" s="587"/>
      <c r="AQ98" s="592"/>
      <c r="AR98" s="587"/>
      <c r="AS98"/>
      <c r="AZ98" s="587"/>
      <c r="BF98" s="586">
        <v>0</v>
      </c>
    </row>
    <row r="99" spans="1:58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O99" s="587"/>
      <c r="AP99" s="587"/>
      <c r="AQ99" s="592"/>
      <c r="AR99" s="587"/>
      <c r="AS99"/>
      <c r="AZ99" s="587"/>
      <c r="BF99" s="586">
        <v>0</v>
      </c>
    </row>
    <row r="100" spans="1:58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O100" s="587"/>
      <c r="AP100" s="587"/>
      <c r="AQ100" s="592"/>
      <c r="AR100" s="587"/>
      <c r="AS100"/>
      <c r="AZ100" s="587"/>
      <c r="BF100" s="586">
        <v>0</v>
      </c>
    </row>
    <row r="101" spans="1:58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O101" s="587"/>
      <c r="AP101" s="587"/>
      <c r="AQ101" s="592"/>
      <c r="AR101" s="587"/>
      <c r="AS101"/>
      <c r="AZ101" s="587"/>
      <c r="BF101" s="586">
        <v>0</v>
      </c>
    </row>
    <row r="102" spans="1:58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O102" s="587"/>
      <c r="AP102" s="587"/>
      <c r="AQ102" s="592"/>
      <c r="AR102" s="587"/>
      <c r="AS102"/>
      <c r="AZ102" s="587"/>
      <c r="BF102" s="586">
        <v>0</v>
      </c>
    </row>
    <row r="103" spans="1:58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O103" s="587"/>
      <c r="AP103" s="587"/>
      <c r="AQ103" s="592"/>
      <c r="AR103" s="587"/>
      <c r="AS103"/>
      <c r="AZ103" s="157"/>
    </row>
    <row r="104" spans="1:58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O104" s="587"/>
      <c r="AT104" s="591"/>
    </row>
    <row r="105" spans="1:58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O105" s="587"/>
      <c r="AR105" s="587"/>
      <c r="AT105" s="587"/>
    </row>
    <row r="106" spans="1:58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O106" s="587"/>
      <c r="AR106" s="587"/>
    </row>
    <row r="107" spans="1:58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O107" s="587"/>
      <c r="AR107" s="587"/>
    </row>
    <row r="108" spans="1:5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O108" s="587"/>
      <c r="AR108" s="587"/>
    </row>
    <row r="109" spans="1:58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O109" s="587"/>
      <c r="AR109" s="587"/>
    </row>
    <row r="110" spans="1:58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O110" s="587"/>
      <c r="AR110" s="587"/>
    </row>
    <row r="111" spans="1:58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O111" s="587"/>
      <c r="AR111" s="587"/>
    </row>
    <row r="112" spans="1:58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O112" s="587"/>
      <c r="AR112" s="587"/>
    </row>
    <row r="113" spans="1:44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O113" s="587"/>
      <c r="AR113" s="587"/>
    </row>
    <row r="114" spans="1:4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O114" s="587"/>
      <c r="AR114" s="587"/>
    </row>
    <row r="115" spans="1:44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O115" s="587"/>
      <c r="AR115" s="587"/>
    </row>
    <row r="116" spans="1:44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O116" s="587"/>
      <c r="AR116" s="587"/>
    </row>
    <row r="117" spans="1:44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O117" s="587"/>
      <c r="AR117" s="587"/>
    </row>
    <row r="118" spans="1:44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O118" s="587"/>
      <c r="AR118" s="587"/>
    </row>
    <row r="119" spans="1:44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O119" s="587"/>
      <c r="AR119" s="587"/>
    </row>
    <row r="120" spans="1:44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O120" s="587"/>
      <c r="AR120" s="587"/>
    </row>
    <row r="121" spans="1:44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O121" s="587"/>
      <c r="AR121" s="587"/>
    </row>
    <row r="122" spans="1:44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O122" s="587"/>
      <c r="AR122" s="587"/>
    </row>
    <row r="123" spans="1:44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O123" s="587"/>
      <c r="AR123" s="587"/>
    </row>
    <row r="124" spans="1:4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O124" s="587"/>
      <c r="AR124" s="587"/>
    </row>
    <row r="125" spans="1:44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O125" s="587"/>
      <c r="AR125" s="587"/>
    </row>
    <row r="126" spans="1:44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O126" s="587"/>
      <c r="AR126" s="587"/>
    </row>
    <row r="127" spans="1:44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O127" s="587"/>
      <c r="AR127" s="587"/>
    </row>
    <row r="128" spans="1:44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O128" s="587"/>
      <c r="AR128" s="587"/>
    </row>
    <row r="129" spans="1:44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O129" s="587"/>
      <c r="AR129" s="587"/>
    </row>
    <row r="130" spans="1:44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O130" s="587"/>
      <c r="AR130" s="587"/>
    </row>
    <row r="131" spans="1:44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O131" s="587"/>
      <c r="AR131" s="587"/>
    </row>
    <row r="132" spans="1:44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O132" s="587"/>
      <c r="AR132" s="587"/>
    </row>
    <row r="133" spans="1:44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O133" s="587"/>
      <c r="AR133" s="587"/>
    </row>
    <row r="134" spans="1:4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O134" s="587"/>
      <c r="AR134" s="587"/>
    </row>
    <row r="135" spans="1:44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O135" s="587"/>
      <c r="AR135" s="587"/>
    </row>
    <row r="136" spans="1:44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O136" s="587"/>
      <c r="AR136" s="590"/>
    </row>
    <row r="137" spans="1:44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O137" s="587"/>
      <c r="AR137" s="587"/>
    </row>
    <row r="138" spans="1:44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O138" s="587"/>
      <c r="AR138" s="587"/>
    </row>
    <row r="139" spans="1:44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O139" s="587"/>
      <c r="AR139" s="587"/>
    </row>
    <row r="140" spans="1:44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O140" s="587"/>
      <c r="AR140" s="587"/>
    </row>
    <row r="141" spans="1:44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O141" s="587"/>
      <c r="AR141" s="587"/>
    </row>
    <row r="142" spans="1:44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O142" s="587"/>
      <c r="AR142" s="587"/>
    </row>
    <row r="143" spans="1:44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O143" s="587"/>
      <c r="AR143" s="587"/>
    </row>
    <row r="144" spans="1: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O144" s="587"/>
      <c r="AR144" s="587"/>
    </row>
    <row r="145" spans="1:44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O145" s="587"/>
      <c r="AR145" s="587"/>
    </row>
    <row r="146" spans="1:44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O146" s="587"/>
      <c r="AR146" s="587"/>
    </row>
    <row r="147" spans="1:44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O147" s="587"/>
      <c r="AR147" s="587"/>
    </row>
    <row r="148" spans="1:44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O148" s="587"/>
      <c r="AR148" s="587"/>
    </row>
    <row r="149" spans="1:44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O149" s="587"/>
      <c r="AR149" s="587"/>
    </row>
    <row r="150" spans="1:44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O150" s="587"/>
      <c r="AR150" s="587"/>
    </row>
    <row r="151" spans="1:44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O151" s="587"/>
      <c r="AR151" s="587"/>
    </row>
    <row r="152" spans="1:44">
      <c r="AO152" s="587"/>
      <c r="AR152" s="587"/>
    </row>
    <row r="153" spans="1:44">
      <c r="AO153" s="587"/>
      <c r="AR153" s="587"/>
    </row>
  </sheetData>
  <pageMargins left="0.7" right="0.7" top="0.75" bottom="0.75" header="0.3" footer="0.3"/>
  <pageSetup paperSize="9" scale="21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tabColor rgb="FFFFFF00"/>
  </sheetPr>
  <dimension ref="A1:T74"/>
  <sheetViews>
    <sheetView showGridLines="0" zoomScale="85" zoomScaleNormal="85" workbookViewId="0">
      <pane xSplit="1" ySplit="5" topLeftCell="B46" activePane="bottomRight" state="frozen"/>
      <selection activeCell="C77" sqref="C77"/>
      <selection pane="topRight" activeCell="C77" sqref="C77"/>
      <selection pane="bottomLeft" activeCell="C77" sqref="C77"/>
      <selection pane="bottomRight" activeCell="F91" sqref="F91"/>
    </sheetView>
  </sheetViews>
  <sheetFormatPr baseColWidth="10" defaultColWidth="11.42578125" defaultRowHeight="12.75"/>
  <cols>
    <col min="1" max="1" width="13" style="64" customWidth="1"/>
    <col min="2" max="10" width="14.5703125" style="64" customWidth="1"/>
    <col min="11" max="11" width="4.7109375" style="64" customWidth="1"/>
    <col min="12" max="12" width="9.7109375" style="64" customWidth="1"/>
    <col min="13" max="13" width="12.28515625" style="64" customWidth="1"/>
    <col min="14" max="14" width="13.5703125" style="64" customWidth="1"/>
    <col min="15" max="15" width="12.7109375" style="64" customWidth="1"/>
    <col min="16" max="16" width="12.28515625" style="64" customWidth="1"/>
    <col min="17" max="17" width="14" style="64" customWidth="1"/>
    <col min="18" max="18" width="12.28515625" style="64" customWidth="1"/>
    <col min="19" max="19" width="14.28515625" style="64" customWidth="1"/>
    <col min="20" max="20" width="18.42578125" style="64" customWidth="1"/>
    <col min="21" max="16384" width="11.42578125" style="64"/>
  </cols>
  <sheetData>
    <row r="1" spans="1:20" ht="68.25" customHeight="1" thickTop="1" thickBot="1">
      <c r="A1" s="158" t="s">
        <v>135</v>
      </c>
      <c r="B1" s="850" t="s">
        <v>594</v>
      </c>
      <c r="C1" s="851"/>
      <c r="D1" s="851"/>
      <c r="E1" s="851"/>
      <c r="F1" s="851"/>
      <c r="G1" s="851"/>
      <c r="H1" s="851"/>
      <c r="I1" s="851"/>
      <c r="J1" s="852"/>
      <c r="K1" s="853"/>
      <c r="L1" s="1134" t="s">
        <v>594</v>
      </c>
      <c r="M1" s="1135"/>
      <c r="N1" s="1135"/>
      <c r="O1" s="1135"/>
      <c r="P1" s="1135"/>
      <c r="Q1" s="1135"/>
      <c r="R1" s="1135"/>
      <c r="S1" s="1135"/>
      <c r="T1" s="1136"/>
    </row>
    <row r="2" spans="1:20" ht="16.149999999999999" customHeight="1" thickTop="1" thickBot="1">
      <c r="B2" s="1134" t="s">
        <v>163</v>
      </c>
      <c r="C2" s="1135"/>
      <c r="D2" s="1135"/>
      <c r="E2" s="1135"/>
      <c r="F2" s="1135"/>
      <c r="G2" s="1135"/>
      <c r="H2" s="1135"/>
      <c r="I2" s="1135"/>
      <c r="J2" s="1136"/>
      <c r="K2" s="854"/>
      <c r="L2" s="1134" t="s">
        <v>144</v>
      </c>
      <c r="M2" s="1135"/>
      <c r="N2" s="1135"/>
      <c r="O2" s="1135"/>
      <c r="P2" s="1135"/>
      <c r="Q2" s="1135"/>
      <c r="R2" s="1135"/>
      <c r="S2" s="1135"/>
      <c r="T2" s="1136"/>
    </row>
    <row r="3" spans="1:20" ht="14.25" thickTop="1" thickBot="1">
      <c r="B3" s="59"/>
      <c r="C3" s="59"/>
      <c r="D3" s="59"/>
      <c r="E3" s="59"/>
      <c r="F3" s="59"/>
      <c r="G3" s="59"/>
      <c r="H3" s="59"/>
      <c r="I3" s="59"/>
      <c r="J3" s="855"/>
      <c r="K3" s="855"/>
      <c r="L3" s="59"/>
      <c r="M3" s="59"/>
      <c r="N3" s="59"/>
      <c r="O3" s="59"/>
      <c r="P3" s="59"/>
      <c r="Q3" s="59"/>
      <c r="R3" s="59"/>
      <c r="S3" s="59"/>
    </row>
    <row r="4" spans="1:20" ht="87" customHeight="1" thickBot="1">
      <c r="B4" s="856" t="s">
        <v>124</v>
      </c>
      <c r="C4" s="857" t="s">
        <v>743</v>
      </c>
      <c r="D4" s="857" t="s">
        <v>742</v>
      </c>
      <c r="E4" s="857" t="s">
        <v>745</v>
      </c>
      <c r="F4" s="857" t="s">
        <v>744</v>
      </c>
      <c r="G4" s="857" t="s">
        <v>790</v>
      </c>
      <c r="H4" s="857" t="s">
        <v>746</v>
      </c>
      <c r="I4" s="857" t="s">
        <v>789</v>
      </c>
      <c r="J4" s="858" t="s">
        <v>791</v>
      </c>
      <c r="K4" s="859"/>
      <c r="L4" s="860" t="s">
        <v>124</v>
      </c>
      <c r="M4" s="861" t="s">
        <v>743</v>
      </c>
      <c r="N4" s="861" t="s">
        <v>742</v>
      </c>
      <c r="O4" s="861" t="s">
        <v>745</v>
      </c>
      <c r="P4" s="861" t="s">
        <v>744</v>
      </c>
      <c r="Q4" s="861" t="s">
        <v>790</v>
      </c>
      <c r="R4" s="861" t="s">
        <v>746</v>
      </c>
      <c r="S4" s="861" t="s">
        <v>789</v>
      </c>
      <c r="T4" s="862" t="s">
        <v>791</v>
      </c>
    </row>
    <row r="5" spans="1:20" ht="27" thickTop="1" thickBot="1">
      <c r="A5" s="863"/>
      <c r="B5" s="770" t="s">
        <v>124</v>
      </c>
      <c r="C5" s="771" t="s">
        <v>735</v>
      </c>
      <c r="D5" s="771" t="s">
        <v>737</v>
      </c>
      <c r="E5" s="771" t="s">
        <v>736</v>
      </c>
      <c r="F5" s="771" t="s">
        <v>788</v>
      </c>
      <c r="G5" s="771" t="s">
        <v>738</v>
      </c>
      <c r="H5" s="771" t="s">
        <v>739</v>
      </c>
      <c r="I5" s="771" t="s">
        <v>740</v>
      </c>
      <c r="J5" s="816" t="s">
        <v>741</v>
      </c>
      <c r="K5" s="190"/>
      <c r="L5" s="497" t="s">
        <v>124</v>
      </c>
      <c r="M5" s="498" t="s">
        <v>735</v>
      </c>
      <c r="N5" s="498" t="s">
        <v>737</v>
      </c>
      <c r="O5" s="498" t="s">
        <v>736</v>
      </c>
      <c r="P5" s="498" t="s">
        <v>788</v>
      </c>
      <c r="Q5" s="498" t="s">
        <v>738</v>
      </c>
      <c r="R5" s="498" t="s">
        <v>739</v>
      </c>
      <c r="S5" s="498" t="s">
        <v>740</v>
      </c>
      <c r="T5" s="864" t="s">
        <v>741</v>
      </c>
    </row>
    <row r="6" spans="1:20" s="210" customFormat="1" ht="13.5" thickTop="1">
      <c r="A6" s="547">
        <v>1954</v>
      </c>
      <c r="B6" s="866"/>
      <c r="C6" s="867"/>
      <c r="D6" s="867"/>
      <c r="E6" s="867"/>
      <c r="F6" s="867"/>
      <c r="G6" s="867"/>
      <c r="H6" s="867"/>
      <c r="I6" s="867"/>
      <c r="J6" s="868"/>
      <c r="K6" s="402"/>
      <c r="L6" s="869"/>
      <c r="M6" s="870"/>
      <c r="N6" s="870"/>
      <c r="O6" s="870"/>
      <c r="P6" s="870"/>
      <c r="Q6" s="870"/>
      <c r="R6" s="870"/>
      <c r="S6" s="870"/>
      <c r="T6" s="871"/>
    </row>
    <row r="7" spans="1:20" s="210" customFormat="1">
      <c r="A7" s="547">
        <v>1955</v>
      </c>
      <c r="B7" s="548">
        <v>12356.913906942085</v>
      </c>
      <c r="C7" s="206">
        <v>5018.6539789423423</v>
      </c>
      <c r="D7" s="206">
        <v>2401.434309965307</v>
      </c>
      <c r="E7" s="206"/>
      <c r="F7" s="206"/>
      <c r="G7" s="206">
        <v>890.12412852750776</v>
      </c>
      <c r="H7" s="206">
        <v>4046.7014895069274</v>
      </c>
      <c r="I7" s="206"/>
      <c r="J7" s="549"/>
      <c r="K7" s="402"/>
      <c r="L7" s="872"/>
      <c r="M7" s="228"/>
      <c r="N7" s="228"/>
      <c r="O7" s="228"/>
      <c r="P7" s="228"/>
      <c r="Q7" s="228"/>
      <c r="R7" s="228"/>
      <c r="S7" s="228"/>
      <c r="T7" s="873"/>
    </row>
    <row r="8" spans="1:20" s="210" customFormat="1">
      <c r="A8" s="547">
        <v>1956</v>
      </c>
      <c r="B8" s="548">
        <v>12463.70941128798</v>
      </c>
      <c r="C8" s="206">
        <v>4941.6109765615374</v>
      </c>
      <c r="D8" s="206">
        <v>2448.2676414668499</v>
      </c>
      <c r="E8" s="206"/>
      <c r="F8" s="206"/>
      <c r="G8" s="206">
        <v>900.56782515810573</v>
      </c>
      <c r="H8" s="206">
        <v>4173.2629681014878</v>
      </c>
      <c r="I8" s="206"/>
      <c r="J8" s="549"/>
      <c r="K8" s="402"/>
      <c r="L8" s="872">
        <v>0.86425708838109294</v>
      </c>
      <c r="M8" s="228">
        <v>-1.5351327807031079</v>
      </c>
      <c r="N8" s="228">
        <v>1.9502233022655302</v>
      </c>
      <c r="O8" s="228"/>
      <c r="P8" s="228"/>
      <c r="Q8" s="228">
        <v>1.1732854212001209</v>
      </c>
      <c r="R8" s="228">
        <v>3.1275219811180532</v>
      </c>
      <c r="S8" s="228"/>
      <c r="T8" s="873"/>
    </row>
    <row r="9" spans="1:20" s="210" customFormat="1">
      <c r="A9" s="547">
        <v>1957</v>
      </c>
      <c r="B9" s="548">
        <v>12590.052813933835</v>
      </c>
      <c r="C9" s="206">
        <v>4853.320644340698</v>
      </c>
      <c r="D9" s="206">
        <v>2532.782768358667</v>
      </c>
      <c r="E9" s="206"/>
      <c r="F9" s="206"/>
      <c r="G9" s="206">
        <v>920.5747950183918</v>
      </c>
      <c r="H9" s="206">
        <v>4283.3746062160781</v>
      </c>
      <c r="I9" s="206"/>
      <c r="J9" s="549"/>
      <c r="K9" s="402"/>
      <c r="L9" s="872">
        <v>1.013690214338836</v>
      </c>
      <c r="M9" s="228">
        <v>-1.7866710398614427</v>
      </c>
      <c r="N9" s="228">
        <v>3.4520379006104385</v>
      </c>
      <c r="O9" s="228"/>
      <c r="P9" s="228"/>
      <c r="Q9" s="228">
        <v>2.221595009434596</v>
      </c>
      <c r="R9" s="228">
        <v>2.6385022692371196</v>
      </c>
      <c r="S9" s="228"/>
      <c r="T9" s="873"/>
    </row>
    <row r="10" spans="1:20" s="210" customFormat="1">
      <c r="A10" s="547">
        <v>1958</v>
      </c>
      <c r="B10" s="548">
        <v>12733.183074296887</v>
      </c>
      <c r="C10" s="206">
        <v>4735.4658116106584</v>
      </c>
      <c r="D10" s="206">
        <v>2612.3735797573186</v>
      </c>
      <c r="E10" s="206"/>
      <c r="F10" s="206"/>
      <c r="G10" s="206">
        <v>948.81461679062852</v>
      </c>
      <c r="H10" s="206">
        <v>4436.5290661382805</v>
      </c>
      <c r="I10" s="206"/>
      <c r="J10" s="549"/>
      <c r="K10" s="402"/>
      <c r="L10" s="872">
        <v>1.1368519455664527</v>
      </c>
      <c r="M10" s="228">
        <v>-2.4283339463150089</v>
      </c>
      <c r="N10" s="228">
        <v>3.1424254931357254</v>
      </c>
      <c r="O10" s="228"/>
      <c r="P10" s="228"/>
      <c r="Q10" s="228">
        <v>3.0676292600073429</v>
      </c>
      <c r="R10" s="228">
        <v>3.5755560510617679</v>
      </c>
      <c r="S10" s="228"/>
      <c r="T10" s="873"/>
    </row>
    <row r="11" spans="1:20" s="210" customFormat="1">
      <c r="A11" s="547">
        <v>1959</v>
      </c>
      <c r="B11" s="548">
        <v>12804.637779185752</v>
      </c>
      <c r="C11" s="206">
        <v>4699.3344540892476</v>
      </c>
      <c r="D11" s="206">
        <v>2628.089966668821</v>
      </c>
      <c r="E11" s="206"/>
      <c r="F11" s="206"/>
      <c r="G11" s="206">
        <v>985.87441881268455</v>
      </c>
      <c r="H11" s="206">
        <v>4491.3389396149987</v>
      </c>
      <c r="I11" s="206"/>
      <c r="J11" s="549"/>
      <c r="K11" s="402"/>
      <c r="L11" s="872">
        <v>0.56116922588747009</v>
      </c>
      <c r="M11" s="228">
        <v>-0.76299479203971732</v>
      </c>
      <c r="N11" s="228">
        <v>0.60161330038266403</v>
      </c>
      <c r="O11" s="228"/>
      <c r="P11" s="228"/>
      <c r="Q11" s="228">
        <v>3.9059054704923435</v>
      </c>
      <c r="R11" s="228">
        <v>1.2354223912349305</v>
      </c>
      <c r="S11" s="228"/>
      <c r="T11" s="873"/>
    </row>
    <row r="12" spans="1:20" s="210" customFormat="1">
      <c r="A12" s="547">
        <v>1960</v>
      </c>
      <c r="B12" s="548">
        <v>12636.106295710792</v>
      </c>
      <c r="C12" s="206">
        <v>4616.0933865495608</v>
      </c>
      <c r="D12" s="206">
        <v>2601.6049053021384</v>
      </c>
      <c r="E12" s="206"/>
      <c r="F12" s="206"/>
      <c r="G12" s="206">
        <v>948.05377345787679</v>
      </c>
      <c r="H12" s="206">
        <v>4470.3542304012171</v>
      </c>
      <c r="I12" s="206"/>
      <c r="J12" s="549"/>
      <c r="K12" s="402"/>
      <c r="L12" s="872">
        <v>-1.3161753294490874</v>
      </c>
      <c r="M12" s="228">
        <v>-1.7713373745350758</v>
      </c>
      <c r="N12" s="228">
        <v>-1.0077684441013757</v>
      </c>
      <c r="O12" s="228"/>
      <c r="P12" s="228"/>
      <c r="Q12" s="228">
        <v>-3.8362538507040522</v>
      </c>
      <c r="R12" s="228">
        <v>-0.46722613224956522</v>
      </c>
      <c r="S12" s="228"/>
      <c r="T12" s="873"/>
    </row>
    <row r="13" spans="1:20" s="210" customFormat="1">
      <c r="A13" s="547">
        <v>1961</v>
      </c>
      <c r="B13" s="548">
        <v>12726.667122522034</v>
      </c>
      <c r="C13" s="206">
        <v>4515.3381732991902</v>
      </c>
      <c r="D13" s="206">
        <v>2672.1852347581303</v>
      </c>
      <c r="E13" s="206"/>
      <c r="F13" s="206"/>
      <c r="G13" s="206">
        <v>977.17265064103231</v>
      </c>
      <c r="H13" s="206">
        <v>4561.9710638236811</v>
      </c>
      <c r="I13" s="206"/>
      <c r="J13" s="549"/>
      <c r="K13" s="402"/>
      <c r="L13" s="872">
        <v>0.71668300892644421</v>
      </c>
      <c r="M13" s="228">
        <v>-2.1826944304019658</v>
      </c>
      <c r="N13" s="228">
        <v>2.71295342779172</v>
      </c>
      <c r="O13" s="228"/>
      <c r="P13" s="228"/>
      <c r="Q13" s="228">
        <v>3.071437295898205</v>
      </c>
      <c r="R13" s="228">
        <v>2.0494311792880193</v>
      </c>
      <c r="S13" s="228"/>
      <c r="T13" s="873"/>
    </row>
    <row r="14" spans="1:20" s="210" customFormat="1">
      <c r="A14" s="547">
        <v>1962</v>
      </c>
      <c r="B14" s="548">
        <v>12815.681780359057</v>
      </c>
      <c r="C14" s="206">
        <v>4300.6830416925623</v>
      </c>
      <c r="D14" s="206">
        <v>2776.9553197459181</v>
      </c>
      <c r="E14" s="206"/>
      <c r="F14" s="206"/>
      <c r="G14" s="206">
        <v>1029.226304290459</v>
      </c>
      <c r="H14" s="206">
        <v>4708.8171146301174</v>
      </c>
      <c r="I14" s="206"/>
      <c r="J14" s="549"/>
      <c r="K14" s="402"/>
      <c r="L14" s="872">
        <v>0.69943416434217198</v>
      </c>
      <c r="M14" s="228">
        <v>-4.7539104130884464</v>
      </c>
      <c r="N14" s="228">
        <v>3.9207643102358247</v>
      </c>
      <c r="O14" s="228"/>
      <c r="P14" s="228"/>
      <c r="Q14" s="228">
        <v>5.3269658760178196</v>
      </c>
      <c r="R14" s="228">
        <v>3.2189167522547857</v>
      </c>
      <c r="S14" s="228"/>
      <c r="T14" s="873"/>
    </row>
    <row r="15" spans="1:20" s="210" customFormat="1">
      <c r="A15" s="547">
        <v>1963</v>
      </c>
      <c r="B15" s="548">
        <v>12875.319399587512</v>
      </c>
      <c r="C15" s="206">
        <v>4172.6774860368114</v>
      </c>
      <c r="D15" s="206">
        <v>2798.2474621242218</v>
      </c>
      <c r="E15" s="206"/>
      <c r="F15" s="206"/>
      <c r="G15" s="206">
        <v>1049.591883044631</v>
      </c>
      <c r="H15" s="206">
        <v>4854.802568381846</v>
      </c>
      <c r="I15" s="206"/>
      <c r="J15" s="549"/>
      <c r="K15" s="402"/>
      <c r="L15" s="872">
        <v>0.46534878323722939</v>
      </c>
      <c r="M15" s="228">
        <v>-2.9764005953197059</v>
      </c>
      <c r="N15" s="228">
        <v>0.76674414697648352</v>
      </c>
      <c r="O15" s="228"/>
      <c r="P15" s="228"/>
      <c r="Q15" s="228">
        <v>1.9787269980640287</v>
      </c>
      <c r="R15" s="228">
        <v>3.1002574574017228</v>
      </c>
      <c r="S15" s="228"/>
      <c r="T15" s="873"/>
    </row>
    <row r="16" spans="1:20" s="210" customFormat="1" ht="13.5" thickBot="1">
      <c r="A16" s="547">
        <v>1964</v>
      </c>
      <c r="B16" s="874">
        <v>12947.657614256146</v>
      </c>
      <c r="C16" s="843">
        <v>3988.8475493357287</v>
      </c>
      <c r="D16" s="843">
        <v>2866.8619054635028</v>
      </c>
      <c r="E16" s="843"/>
      <c r="F16" s="843"/>
      <c r="G16" s="843">
        <v>1088.7131750100316</v>
      </c>
      <c r="H16" s="843">
        <v>5003.2349844468827</v>
      </c>
      <c r="I16" s="843">
        <v>4167.5791329362601</v>
      </c>
      <c r="J16" s="875">
        <v>835.65585151062214</v>
      </c>
      <c r="K16" s="725"/>
      <c r="L16" s="876">
        <v>0.56183627313317608</v>
      </c>
      <c r="M16" s="845">
        <v>-4.405563030362158</v>
      </c>
      <c r="N16" s="845">
        <v>2.4520505876629572</v>
      </c>
      <c r="O16" s="845"/>
      <c r="P16" s="845"/>
      <c r="Q16" s="845">
        <v>3.7272860620757076</v>
      </c>
      <c r="R16" s="845">
        <v>3.0574346530946706</v>
      </c>
      <c r="S16" s="845"/>
      <c r="T16" s="877"/>
    </row>
    <row r="17" spans="1:20" s="210" customFormat="1">
      <c r="A17" s="547">
        <v>1965</v>
      </c>
      <c r="B17" s="548">
        <v>13011.933708175709</v>
      </c>
      <c r="C17" s="206">
        <v>3881.6506569337389</v>
      </c>
      <c r="D17" s="206">
        <v>2894.05401124221</v>
      </c>
      <c r="E17" s="206"/>
      <c r="F17" s="206"/>
      <c r="G17" s="206">
        <v>1116.3891708617177</v>
      </c>
      <c r="H17" s="206">
        <v>5119.8398691380407</v>
      </c>
      <c r="I17" s="206">
        <v>4259.3918888469152</v>
      </c>
      <c r="J17" s="549">
        <v>860.4479802911253</v>
      </c>
      <c r="K17" s="402"/>
      <c r="L17" s="872">
        <v>0.49643028750461227</v>
      </c>
      <c r="M17" s="228">
        <v>-2.6874151262020862</v>
      </c>
      <c r="N17" s="228">
        <v>0.94849723060905777</v>
      </c>
      <c r="O17" s="228"/>
      <c r="P17" s="228"/>
      <c r="Q17" s="228">
        <v>2.5420833041201352</v>
      </c>
      <c r="R17" s="228">
        <v>2.3305898094660327</v>
      </c>
      <c r="S17" s="228">
        <v>2.203023697500095</v>
      </c>
      <c r="T17" s="873">
        <v>2.9667869537066238</v>
      </c>
    </row>
    <row r="18" spans="1:20" s="210" customFormat="1">
      <c r="A18" s="547">
        <v>1966</v>
      </c>
      <c r="B18" s="548">
        <v>13074.884526681768</v>
      </c>
      <c r="C18" s="206">
        <v>3799.8284473736117</v>
      </c>
      <c r="D18" s="206">
        <v>2957.0931494629945</v>
      </c>
      <c r="E18" s="206"/>
      <c r="F18" s="206"/>
      <c r="G18" s="206">
        <v>1160.4382031465727</v>
      </c>
      <c r="H18" s="206">
        <v>5157.5247266985898</v>
      </c>
      <c r="I18" s="206">
        <v>4296.4634810799998</v>
      </c>
      <c r="J18" s="549">
        <v>861.06124561858974</v>
      </c>
      <c r="K18" s="402"/>
      <c r="L18" s="872">
        <v>0.48379295435931891</v>
      </c>
      <c r="M18" s="228">
        <v>-2.1079230665430826</v>
      </c>
      <c r="N18" s="228">
        <v>2.1782295000681851</v>
      </c>
      <c r="O18" s="228"/>
      <c r="P18" s="228"/>
      <c r="Q18" s="228">
        <v>3.945669971955601</v>
      </c>
      <c r="R18" s="228">
        <v>0.73605539477339388</v>
      </c>
      <c r="S18" s="228">
        <v>0.87034941138324218</v>
      </c>
      <c r="T18" s="873">
        <v>7.1272795277743661E-2</v>
      </c>
    </row>
    <row r="19" spans="1:20" s="210" customFormat="1">
      <c r="A19" s="547">
        <v>1967</v>
      </c>
      <c r="B19" s="548">
        <v>13180.023436760786</v>
      </c>
      <c r="C19" s="206">
        <v>3715.1839335975897</v>
      </c>
      <c r="D19" s="206">
        <v>3011.1983216394465</v>
      </c>
      <c r="E19" s="206"/>
      <c r="F19" s="206"/>
      <c r="G19" s="206">
        <v>1184.3879699923575</v>
      </c>
      <c r="H19" s="206">
        <v>5269.2532115313943</v>
      </c>
      <c r="I19" s="206">
        <v>4377.187695796144</v>
      </c>
      <c r="J19" s="549">
        <v>892.06551573525041</v>
      </c>
      <c r="K19" s="402"/>
      <c r="L19" s="872">
        <v>0.80412878495761397</v>
      </c>
      <c r="M19" s="228">
        <v>-2.227587770035433</v>
      </c>
      <c r="N19" s="228">
        <v>1.8296742592054382</v>
      </c>
      <c r="O19" s="228"/>
      <c r="P19" s="228"/>
      <c r="Q19" s="228">
        <v>2.063855428134298</v>
      </c>
      <c r="R19" s="228">
        <v>2.1663199064161143</v>
      </c>
      <c r="S19" s="228">
        <v>1.8788525742537532</v>
      </c>
      <c r="T19" s="873">
        <v>3.6007043952358098</v>
      </c>
    </row>
    <row r="20" spans="1:20" s="210" customFormat="1">
      <c r="A20" s="547">
        <v>1968</v>
      </c>
      <c r="B20" s="548">
        <v>13290.905224871396</v>
      </c>
      <c r="C20" s="206">
        <v>3663.4704016106552</v>
      </c>
      <c r="D20" s="206">
        <v>3004.8346758118346</v>
      </c>
      <c r="E20" s="206"/>
      <c r="F20" s="206"/>
      <c r="G20" s="206">
        <v>1212.9447602750072</v>
      </c>
      <c r="H20" s="206">
        <v>5409.6553871738988</v>
      </c>
      <c r="I20" s="206">
        <v>4529.370370196546</v>
      </c>
      <c r="J20" s="549">
        <v>880.2850169773526</v>
      </c>
      <c r="K20" s="402"/>
      <c r="L20" s="872">
        <v>0.84128672944046023</v>
      </c>
      <c r="M20" s="228">
        <v>-1.3919507865888581</v>
      </c>
      <c r="N20" s="228">
        <v>-0.21133267051461901</v>
      </c>
      <c r="O20" s="228"/>
      <c r="P20" s="228"/>
      <c r="Q20" s="228">
        <v>2.411101007960581</v>
      </c>
      <c r="R20" s="228">
        <v>2.6645554883421463</v>
      </c>
      <c r="S20" s="228">
        <v>3.4767226122507378</v>
      </c>
      <c r="T20" s="873">
        <v>-1.3205867226229628</v>
      </c>
    </row>
    <row r="21" spans="1:20" s="210" customFormat="1">
      <c r="A21" s="547">
        <v>1969</v>
      </c>
      <c r="B21" s="548">
        <v>13404.106255699486</v>
      </c>
      <c r="C21" s="206">
        <v>3543.2754495343565</v>
      </c>
      <c r="D21" s="206">
        <v>3090.1558202100732</v>
      </c>
      <c r="E21" s="206"/>
      <c r="F21" s="206"/>
      <c r="G21" s="206">
        <v>1256.8518155690813</v>
      </c>
      <c r="H21" s="206">
        <v>5513.8231703859765</v>
      </c>
      <c r="I21" s="206">
        <v>4610.8936976285077</v>
      </c>
      <c r="J21" s="549">
        <v>902.9294727574686</v>
      </c>
      <c r="K21" s="402"/>
      <c r="L21" s="872">
        <v>0.85171798995493653</v>
      </c>
      <c r="M21" s="228">
        <v>-3.280904140059504</v>
      </c>
      <c r="N21" s="228">
        <v>2.8394621868900849</v>
      </c>
      <c r="O21" s="228"/>
      <c r="P21" s="228"/>
      <c r="Q21" s="228">
        <v>3.619872621744058</v>
      </c>
      <c r="R21" s="228">
        <v>1.9255900007800086</v>
      </c>
      <c r="S21" s="228">
        <v>1.7998821197839909</v>
      </c>
      <c r="T21" s="873">
        <v>2.5724004547834411</v>
      </c>
    </row>
    <row r="22" spans="1:20" s="210" customFormat="1">
      <c r="A22" s="547">
        <v>1970</v>
      </c>
      <c r="B22" s="548">
        <v>13492.90004146349</v>
      </c>
      <c r="C22" s="206">
        <v>3371.7400191391644</v>
      </c>
      <c r="D22" s="206">
        <v>3089.0278511458027</v>
      </c>
      <c r="E22" s="206"/>
      <c r="F22" s="206"/>
      <c r="G22" s="206">
        <v>1273.4213069609884</v>
      </c>
      <c r="H22" s="206">
        <v>5758.7108642175335</v>
      </c>
      <c r="I22" s="206">
        <v>4789.0345777528337</v>
      </c>
      <c r="J22" s="549">
        <v>969.67628646470041</v>
      </c>
      <c r="K22" s="402"/>
      <c r="L22" s="872">
        <v>0.66243719700631587</v>
      </c>
      <c r="M22" s="228">
        <v>-4.8411542607486151</v>
      </c>
      <c r="N22" s="228">
        <v>-3.6502012516437254E-2</v>
      </c>
      <c r="O22" s="228"/>
      <c r="P22" s="228"/>
      <c r="Q22" s="228">
        <v>1.318332932065247</v>
      </c>
      <c r="R22" s="228">
        <v>4.4413410851986912</v>
      </c>
      <c r="S22" s="228">
        <v>3.863478358131478</v>
      </c>
      <c r="T22" s="873">
        <v>7.3922510806290198</v>
      </c>
    </row>
    <row r="23" spans="1:20" s="210" customFormat="1">
      <c r="A23" s="547">
        <v>1971</v>
      </c>
      <c r="B23" s="548">
        <v>13563.471215084888</v>
      </c>
      <c r="C23" s="206">
        <v>3206.7426819095454</v>
      </c>
      <c r="D23" s="206">
        <v>3168.2042868318463</v>
      </c>
      <c r="E23" s="206"/>
      <c r="F23" s="206"/>
      <c r="G23" s="206">
        <v>1268.5529759319481</v>
      </c>
      <c r="H23" s="206">
        <v>5919.9712704115482</v>
      </c>
      <c r="I23" s="206">
        <v>4872.1040105484008</v>
      </c>
      <c r="J23" s="549">
        <v>1047.8672598631474</v>
      </c>
      <c r="K23" s="402"/>
      <c r="L23" s="872">
        <v>0.52302450477312856</v>
      </c>
      <c r="M23" s="228">
        <v>-4.8935367582624067</v>
      </c>
      <c r="N23" s="228">
        <v>2.5631505930474141</v>
      </c>
      <c r="O23" s="228"/>
      <c r="P23" s="228"/>
      <c r="Q23" s="228">
        <v>-0.38230324892698508</v>
      </c>
      <c r="R23" s="228">
        <v>2.8002865571186364</v>
      </c>
      <c r="S23" s="228">
        <v>1.7345757573240528</v>
      </c>
      <c r="T23" s="873">
        <v>8.0636161252865222</v>
      </c>
    </row>
    <row r="24" spans="1:20" s="210" customFormat="1">
      <c r="A24" s="547">
        <v>1972</v>
      </c>
      <c r="B24" s="548">
        <v>13707.68271653235</v>
      </c>
      <c r="C24" s="206">
        <v>3033.6839090067174</v>
      </c>
      <c r="D24" s="206">
        <v>3258.6220392092</v>
      </c>
      <c r="E24" s="206"/>
      <c r="F24" s="206"/>
      <c r="G24" s="206">
        <v>1373.201326566493</v>
      </c>
      <c r="H24" s="206">
        <v>6042.1754417499405</v>
      </c>
      <c r="I24" s="206">
        <v>4933.6962068065986</v>
      </c>
      <c r="J24" s="549">
        <v>1108.4792349433417</v>
      </c>
      <c r="K24" s="402"/>
      <c r="L24" s="872">
        <v>1.0632344711807518</v>
      </c>
      <c r="M24" s="228">
        <v>-5.3967152986461375</v>
      </c>
      <c r="N24" s="228">
        <v>2.8539116859717995</v>
      </c>
      <c r="O24" s="228"/>
      <c r="P24" s="228"/>
      <c r="Q24" s="228">
        <v>8.2494269155503286</v>
      </c>
      <c r="R24" s="228">
        <v>2.0642696688272455</v>
      </c>
      <c r="S24" s="228">
        <v>1.264180652236635</v>
      </c>
      <c r="T24" s="873">
        <v>5.7843180526615745</v>
      </c>
    </row>
    <row r="25" spans="1:20" s="210" customFormat="1">
      <c r="A25" s="547">
        <v>1973</v>
      </c>
      <c r="B25" s="548">
        <v>14043.814787575304</v>
      </c>
      <c r="C25" s="206">
        <v>2932.7565328196629</v>
      </c>
      <c r="D25" s="206">
        <v>3371.3307594712483</v>
      </c>
      <c r="E25" s="206"/>
      <c r="F25" s="206"/>
      <c r="G25" s="206">
        <v>1431.9023632469084</v>
      </c>
      <c r="H25" s="206">
        <v>6307.8251320374839</v>
      </c>
      <c r="I25" s="206">
        <v>5020.9522833050178</v>
      </c>
      <c r="J25" s="549">
        <v>1286.8728487324668</v>
      </c>
      <c r="K25" s="402"/>
      <c r="L25" s="872">
        <v>2.4521436481569348</v>
      </c>
      <c r="M25" s="228">
        <v>-3.3268916345374988</v>
      </c>
      <c r="N25" s="228">
        <v>3.4587846919920784</v>
      </c>
      <c r="O25" s="228"/>
      <c r="P25" s="228"/>
      <c r="Q25" s="228">
        <v>4.2747582269811568</v>
      </c>
      <c r="R25" s="228">
        <v>4.3965901495009563</v>
      </c>
      <c r="S25" s="228">
        <v>1.7685741651064735</v>
      </c>
      <c r="T25" s="873">
        <v>16.093545838794476</v>
      </c>
    </row>
    <row r="26" spans="1:20" s="210" customFormat="1">
      <c r="A26" s="547">
        <v>1974</v>
      </c>
      <c r="B26" s="548">
        <v>14116.462686800716</v>
      </c>
      <c r="C26" s="206">
        <v>2793.2542257597638</v>
      </c>
      <c r="D26" s="206">
        <v>3443.0086065370851</v>
      </c>
      <c r="E26" s="206"/>
      <c r="F26" s="206"/>
      <c r="G26" s="206">
        <v>1466.0168740808697</v>
      </c>
      <c r="H26" s="206">
        <v>6414.1829804229965</v>
      </c>
      <c r="I26" s="206">
        <v>5028.3273022246631</v>
      </c>
      <c r="J26" s="549">
        <v>1385.8556781983336</v>
      </c>
      <c r="K26" s="402"/>
      <c r="L26" s="872">
        <v>0.51729462631253664</v>
      </c>
      <c r="M26" s="228">
        <v>-4.7566958081507131</v>
      </c>
      <c r="N26" s="228">
        <v>2.1260995191429544</v>
      </c>
      <c r="O26" s="228"/>
      <c r="P26" s="228"/>
      <c r="Q26" s="228">
        <v>2.3824606837441697</v>
      </c>
      <c r="R26" s="228">
        <v>1.6861255053714164</v>
      </c>
      <c r="S26" s="228">
        <v>0.14688486373726217</v>
      </c>
      <c r="T26" s="873">
        <v>7.6917334578441077</v>
      </c>
    </row>
    <row r="27" spans="1:20" s="210" customFormat="1">
      <c r="A27" s="547">
        <v>1975</v>
      </c>
      <c r="B27" s="548">
        <v>13867.074376026911</v>
      </c>
      <c r="C27" s="206">
        <v>2592.5688135510541</v>
      </c>
      <c r="D27" s="206">
        <v>3434.3384424413534</v>
      </c>
      <c r="E27" s="206"/>
      <c r="F27" s="206"/>
      <c r="G27" s="206">
        <v>1428.7958916701211</v>
      </c>
      <c r="H27" s="206">
        <v>6411.3712283643817</v>
      </c>
      <c r="I27" s="206">
        <v>5013.345270074562</v>
      </c>
      <c r="J27" s="549">
        <v>1398.0259582898202</v>
      </c>
      <c r="K27" s="402"/>
      <c r="L27" s="872">
        <v>-1.7666487441431844</v>
      </c>
      <c r="M27" s="228">
        <v>-7.1846454346318422</v>
      </c>
      <c r="N27" s="228">
        <v>-0.25181941396458241</v>
      </c>
      <c r="O27" s="228"/>
      <c r="P27" s="228"/>
      <c r="Q27" s="228">
        <v>-2.5389190990099952</v>
      </c>
      <c r="R27" s="228">
        <v>-4.3836480299930258E-2</v>
      </c>
      <c r="S27" s="228">
        <v>-0.29795260430784953</v>
      </c>
      <c r="T27" s="873">
        <v>0.87817802985865612</v>
      </c>
    </row>
    <row r="28" spans="1:20" s="210" customFormat="1">
      <c r="A28" s="547">
        <v>1976</v>
      </c>
      <c r="B28" s="548">
        <v>13719.609983569357</v>
      </c>
      <c r="C28" s="206">
        <v>2454.6365907615873</v>
      </c>
      <c r="D28" s="206">
        <v>3395.1266473591968</v>
      </c>
      <c r="E28" s="206"/>
      <c r="F28" s="206"/>
      <c r="G28" s="206">
        <v>1409.8551984384187</v>
      </c>
      <c r="H28" s="206">
        <v>6459.9915470101541</v>
      </c>
      <c r="I28" s="206">
        <v>4958.9380476571714</v>
      </c>
      <c r="J28" s="549">
        <v>1501.0534993529839</v>
      </c>
      <c r="K28" s="402"/>
      <c r="L28" s="872">
        <v>-1.0634138712956376</v>
      </c>
      <c r="M28" s="228">
        <v>-5.3202916762907559</v>
      </c>
      <c r="N28" s="228">
        <v>-1.1417568693166458</v>
      </c>
      <c r="O28" s="228"/>
      <c r="P28" s="228"/>
      <c r="Q28" s="228">
        <v>-1.3256402360985686</v>
      </c>
      <c r="R28" s="228">
        <v>0.75834508584797788</v>
      </c>
      <c r="S28" s="228">
        <v>-1.0852478631814155</v>
      </c>
      <c r="T28" s="873">
        <v>7.3695012923218783</v>
      </c>
    </row>
    <row r="29" spans="1:20" s="210" customFormat="1">
      <c r="A29" s="547">
        <v>1977</v>
      </c>
      <c r="B29" s="548">
        <v>13609.011689226192</v>
      </c>
      <c r="C29" s="206">
        <v>2327.1739775210253</v>
      </c>
      <c r="D29" s="206">
        <v>3335.219018937526</v>
      </c>
      <c r="E29" s="206"/>
      <c r="F29" s="206"/>
      <c r="G29" s="206">
        <v>1416.9458955603548</v>
      </c>
      <c r="H29" s="206">
        <v>6529.6727972072877</v>
      </c>
      <c r="I29" s="206">
        <v>4989.6377706254998</v>
      </c>
      <c r="J29" s="549">
        <v>1540.0350265817883</v>
      </c>
      <c r="K29" s="402"/>
      <c r="L29" s="872">
        <v>-0.8061329329012823</v>
      </c>
      <c r="M29" s="228">
        <v>-5.1927284763980008</v>
      </c>
      <c r="N29" s="228">
        <v>-1.7645182240335067</v>
      </c>
      <c r="O29" s="228"/>
      <c r="P29" s="228"/>
      <c r="Q29" s="228">
        <v>0.50293797049441036</v>
      </c>
      <c r="R29" s="228">
        <v>1.0786585352326572</v>
      </c>
      <c r="S29" s="228">
        <v>0.6190785743498628</v>
      </c>
      <c r="T29" s="873">
        <v>2.5969445623095444</v>
      </c>
    </row>
    <row r="30" spans="1:20" s="210" customFormat="1">
      <c r="A30" s="547">
        <v>1978</v>
      </c>
      <c r="B30" s="548">
        <v>13244.687896095764</v>
      </c>
      <c r="C30" s="206">
        <v>2228.2812705557749</v>
      </c>
      <c r="D30" s="206">
        <v>3237.7680169138102</v>
      </c>
      <c r="E30" s="206"/>
      <c r="F30" s="206"/>
      <c r="G30" s="206">
        <v>1349.0870115518562</v>
      </c>
      <c r="H30" s="206">
        <v>6429.5515970743209</v>
      </c>
      <c r="I30" s="206">
        <v>4820.7061901776051</v>
      </c>
      <c r="J30" s="549">
        <v>1608.8454068967155</v>
      </c>
      <c r="K30" s="402"/>
      <c r="L30" s="872">
        <v>-2.6770775237032973</v>
      </c>
      <c r="M30" s="228">
        <v>-4.249476314211531</v>
      </c>
      <c r="N30" s="228">
        <v>-2.9218771382144459</v>
      </c>
      <c r="O30" s="228"/>
      <c r="P30" s="228"/>
      <c r="Q30" s="228">
        <v>-4.7890949274151833</v>
      </c>
      <c r="R30" s="228">
        <v>-1.5333264505349775</v>
      </c>
      <c r="S30" s="228">
        <v>-3.3856481815656481</v>
      </c>
      <c r="T30" s="873">
        <v>4.4681048889944064</v>
      </c>
    </row>
    <row r="31" spans="1:20" s="210" customFormat="1">
      <c r="A31" s="547">
        <v>1979</v>
      </c>
      <c r="B31" s="548">
        <v>12960.602081214298</v>
      </c>
      <c r="C31" s="206">
        <v>2092.3602188979412</v>
      </c>
      <c r="D31" s="206">
        <v>3137.1106669975866</v>
      </c>
      <c r="E31" s="206"/>
      <c r="F31" s="206"/>
      <c r="G31" s="206">
        <v>1267.3440522538222</v>
      </c>
      <c r="H31" s="206">
        <v>6463.7871430649493</v>
      </c>
      <c r="I31" s="206">
        <v>4858.6256046049457</v>
      </c>
      <c r="J31" s="549">
        <v>1605.1615384600036</v>
      </c>
      <c r="K31" s="402"/>
      <c r="L31" s="872">
        <v>-2.1449038067949289</v>
      </c>
      <c r="M31" s="228">
        <v>-6.0998157393268642</v>
      </c>
      <c r="N31" s="228">
        <v>-3.1088499667177749</v>
      </c>
      <c r="O31" s="228"/>
      <c r="P31" s="228"/>
      <c r="Q31" s="228">
        <v>-6.059131738582602</v>
      </c>
      <c r="R31" s="228">
        <v>0.53247175131476698</v>
      </c>
      <c r="S31" s="228">
        <v>0.78659459696182044</v>
      </c>
      <c r="T31" s="873">
        <v>-0.22897591160220276</v>
      </c>
    </row>
    <row r="32" spans="1:20" s="210" customFormat="1" ht="13.5" thickBot="1">
      <c r="A32" s="547">
        <v>1980</v>
      </c>
      <c r="B32" s="874">
        <v>12667.841890305919</v>
      </c>
      <c r="C32" s="843">
        <v>1970.2400229566908</v>
      </c>
      <c r="D32" s="843">
        <v>3039.3558195650921</v>
      </c>
      <c r="E32" s="843">
        <v>221.75337628217881</v>
      </c>
      <c r="F32" s="843">
        <v>2817.6024432829136</v>
      </c>
      <c r="G32" s="843">
        <v>1186.3774304089402</v>
      </c>
      <c r="H32" s="843">
        <v>6471.8686173751976</v>
      </c>
      <c r="I32" s="843">
        <v>4789.8598196678586</v>
      </c>
      <c r="J32" s="875">
        <v>1682.008797707339</v>
      </c>
      <c r="K32" s="725"/>
      <c r="L32" s="876">
        <v>-2.2588471513427577</v>
      </c>
      <c r="M32" s="845">
        <v>-5.8364804892711897</v>
      </c>
      <c r="N32" s="845">
        <v>-3.1160790233151658</v>
      </c>
      <c r="O32" s="845"/>
      <c r="P32" s="845"/>
      <c r="Q32" s="845">
        <v>-6.3886851956966524</v>
      </c>
      <c r="R32" s="845">
        <v>0.12502692510409918</v>
      </c>
      <c r="S32" s="845">
        <v>-1.4153340992545616</v>
      </c>
      <c r="T32" s="877">
        <v>4.7875093818322334</v>
      </c>
    </row>
    <row r="33" spans="1:20" s="210" customFormat="1">
      <c r="A33" s="547">
        <v>1981</v>
      </c>
      <c r="B33" s="548">
        <v>12336.047007276424</v>
      </c>
      <c r="C33" s="206">
        <v>1848.7538685551883</v>
      </c>
      <c r="D33" s="206">
        <v>2850.6075679221785</v>
      </c>
      <c r="E33" s="206">
        <v>218.94715248063872</v>
      </c>
      <c r="F33" s="206">
        <v>2631.66041544154</v>
      </c>
      <c r="G33" s="206">
        <v>1092.9637335160423</v>
      </c>
      <c r="H33" s="206">
        <v>6543.7218372830139</v>
      </c>
      <c r="I33" s="206">
        <v>4794.6798483406401</v>
      </c>
      <c r="J33" s="549">
        <v>1749.0419889423745</v>
      </c>
      <c r="K33" s="402"/>
      <c r="L33" s="872">
        <v>-2.6191902764700736</v>
      </c>
      <c r="M33" s="228">
        <v>-6.1660586012861174</v>
      </c>
      <c r="N33" s="228">
        <v>-6.2101400049278226</v>
      </c>
      <c r="O33" s="228">
        <v>-1.2654706091009826</v>
      </c>
      <c r="P33" s="228">
        <v>-6.5992996380541236</v>
      </c>
      <c r="Q33" s="228">
        <v>-7.8738599115711789</v>
      </c>
      <c r="R33" s="228">
        <v>1.1102391620699814</v>
      </c>
      <c r="S33" s="228">
        <v>0.10062984835150779</v>
      </c>
      <c r="T33" s="873">
        <v>3.9853056254167685</v>
      </c>
    </row>
    <row r="34" spans="1:20" s="210" customFormat="1">
      <c r="A34" s="547">
        <v>1982</v>
      </c>
      <c r="B34" s="548">
        <v>12222.195821923166</v>
      </c>
      <c r="C34" s="206">
        <v>1802.3849544462862</v>
      </c>
      <c r="D34" s="206">
        <v>2722.9323250633374</v>
      </c>
      <c r="E34" s="206">
        <v>226.24058623560538</v>
      </c>
      <c r="F34" s="206">
        <v>2496.691738827732</v>
      </c>
      <c r="G34" s="206">
        <v>1074.7114350871211</v>
      </c>
      <c r="H34" s="206">
        <v>6622.1671073264197</v>
      </c>
      <c r="I34" s="206">
        <v>4840.3855095703793</v>
      </c>
      <c r="J34" s="549">
        <v>1781.7815977560406</v>
      </c>
      <c r="K34" s="402"/>
      <c r="L34" s="872">
        <v>-0.92291465236881143</v>
      </c>
      <c r="M34" s="228">
        <v>-2.5081172187155332</v>
      </c>
      <c r="N34" s="228">
        <v>-4.4788782677618544</v>
      </c>
      <c r="O34" s="228">
        <v>3.3311388946296594</v>
      </c>
      <c r="P34" s="228">
        <v>-5.1286509392270085</v>
      </c>
      <c r="Q34" s="228">
        <v>-1.669982074355203</v>
      </c>
      <c r="R34" s="228">
        <v>1.1987867454337886</v>
      </c>
      <c r="S34" s="228">
        <v>0.95325783317017354</v>
      </c>
      <c r="T34" s="873">
        <v>1.8718595105577496</v>
      </c>
    </row>
    <row r="35" spans="1:20" s="210" customFormat="1">
      <c r="A35" s="547">
        <v>1983</v>
      </c>
      <c r="B35" s="548">
        <v>12164.728080744853</v>
      </c>
      <c r="C35" s="206">
        <v>1791.7611452814674</v>
      </c>
      <c r="D35" s="206">
        <v>2665.6990844553848</v>
      </c>
      <c r="E35" s="206">
        <v>225.56627135109849</v>
      </c>
      <c r="F35" s="206">
        <v>2440.1328131042865</v>
      </c>
      <c r="G35" s="206">
        <v>1042.6314022100478</v>
      </c>
      <c r="H35" s="206">
        <v>6664.6364487979527</v>
      </c>
      <c r="I35" s="206">
        <v>4834.2685676144038</v>
      </c>
      <c r="J35" s="549">
        <v>1830.3678811835491</v>
      </c>
      <c r="K35" s="402"/>
      <c r="L35" s="872">
        <v>-0.47019162526614755</v>
      </c>
      <c r="M35" s="228">
        <v>-0.58943063958734054</v>
      </c>
      <c r="N35" s="228">
        <v>-2.1018972848185435</v>
      </c>
      <c r="O35" s="228">
        <v>-0.29805212925175795</v>
      </c>
      <c r="P35" s="228">
        <v>-2.265354783045892</v>
      </c>
      <c r="Q35" s="228">
        <v>-2.9849903732040217</v>
      </c>
      <c r="R35" s="228">
        <v>0.64132089666759651</v>
      </c>
      <c r="S35" s="228">
        <v>-0.12637303255869092</v>
      </c>
      <c r="T35" s="873">
        <v>2.7268371998396157</v>
      </c>
    </row>
    <row r="36" spans="1:20" s="210" customFormat="1">
      <c r="A36" s="547">
        <v>1984</v>
      </c>
      <c r="B36" s="548">
        <v>11874.136483843204</v>
      </c>
      <c r="C36" s="206">
        <v>1723.2336392640709</v>
      </c>
      <c r="D36" s="206">
        <v>2597.560530163692</v>
      </c>
      <c r="E36" s="206">
        <v>222.73743006651227</v>
      </c>
      <c r="F36" s="206">
        <v>2374.8231000971796</v>
      </c>
      <c r="G36" s="206">
        <v>905.24166556588318</v>
      </c>
      <c r="H36" s="206">
        <v>6648.1006488495586</v>
      </c>
      <c r="I36" s="206">
        <v>4763.8186061104007</v>
      </c>
      <c r="J36" s="549">
        <v>1884.2820427391575</v>
      </c>
      <c r="K36" s="402"/>
      <c r="L36" s="872">
        <v>-2.3888047063017948</v>
      </c>
      <c r="M36" s="228">
        <v>-3.8245893543266574</v>
      </c>
      <c r="N36" s="228">
        <v>-2.5561232582114179</v>
      </c>
      <c r="O36" s="228">
        <v>-1.2541065061021817</v>
      </c>
      <c r="P36" s="228">
        <v>-2.6764818970661408</v>
      </c>
      <c r="Q36" s="228">
        <v>-13.177210695260278</v>
      </c>
      <c r="R36" s="228">
        <v>-0.24811255760809336</v>
      </c>
      <c r="S36" s="228">
        <v>-1.4573034269539709</v>
      </c>
      <c r="T36" s="873">
        <v>2.9455369114511853</v>
      </c>
    </row>
    <row r="37" spans="1:20" s="210" customFormat="1">
      <c r="A37" s="547">
        <v>1985</v>
      </c>
      <c r="B37" s="548">
        <v>12081.237211485799</v>
      </c>
      <c r="C37" s="206">
        <v>1712.6372529965067</v>
      </c>
      <c r="D37" s="206">
        <v>2595.2854301213051</v>
      </c>
      <c r="E37" s="206">
        <v>224.7187578141538</v>
      </c>
      <c r="F37" s="206">
        <v>2370.5666723071517</v>
      </c>
      <c r="G37" s="206">
        <v>885.21850423443198</v>
      </c>
      <c r="H37" s="206">
        <v>6888.0960241335533</v>
      </c>
      <c r="I37" s="206">
        <v>4874.9180879873466</v>
      </c>
      <c r="J37" s="549">
        <v>2013.177936146207</v>
      </c>
      <c r="K37" s="402"/>
      <c r="L37" s="872">
        <v>1.7441329558944396</v>
      </c>
      <c r="M37" s="228">
        <v>-0.61491291872003417</v>
      </c>
      <c r="N37" s="228">
        <v>-8.7586026041264198E-2</v>
      </c>
      <c r="O37" s="228">
        <v>0.88953515673135808</v>
      </c>
      <c r="P37" s="228">
        <v>-0.17923136211087654</v>
      </c>
      <c r="Q37" s="228">
        <v>-2.2119133589519779</v>
      </c>
      <c r="R37" s="228">
        <v>3.6099840835822183</v>
      </c>
      <c r="S37" s="228">
        <v>2.3321518106176775</v>
      </c>
      <c r="T37" s="873">
        <v>6.8405838660795748</v>
      </c>
    </row>
    <row r="38" spans="1:20" s="210" customFormat="1">
      <c r="A38" s="547">
        <v>1986</v>
      </c>
      <c r="B38" s="548">
        <v>12250.38754401064</v>
      </c>
      <c r="C38" s="206">
        <v>1581.6459506786732</v>
      </c>
      <c r="D38" s="206">
        <v>2608.430486396443</v>
      </c>
      <c r="E38" s="206">
        <v>220.79410625903665</v>
      </c>
      <c r="F38" s="206">
        <v>2387.6363801374064</v>
      </c>
      <c r="G38" s="206">
        <v>940.80977576831162</v>
      </c>
      <c r="H38" s="206">
        <v>7119.5013311672128</v>
      </c>
      <c r="I38" s="206">
        <v>5057.6850672335304</v>
      </c>
      <c r="J38" s="549">
        <v>2061.8162639336833</v>
      </c>
      <c r="K38" s="402"/>
      <c r="L38" s="872">
        <v>1.4001077005923568</v>
      </c>
      <c r="M38" s="228">
        <v>-7.6485141315620231</v>
      </c>
      <c r="N38" s="228">
        <v>0.50649751748206295</v>
      </c>
      <c r="O38" s="228">
        <v>-1.746472610160521</v>
      </c>
      <c r="P38" s="228">
        <v>0.72006866668894443</v>
      </c>
      <c r="Q38" s="228">
        <v>6.2799491049904121</v>
      </c>
      <c r="R38" s="228">
        <v>3.3594959510276023</v>
      </c>
      <c r="S38" s="228">
        <v>3.7491292355568806</v>
      </c>
      <c r="T38" s="873">
        <v>2.4159974592501188</v>
      </c>
    </row>
    <row r="39" spans="1:20" s="210" customFormat="1">
      <c r="A39" s="547">
        <v>1987</v>
      </c>
      <c r="B39" s="548">
        <v>12803.379015726468</v>
      </c>
      <c r="C39" s="206">
        <v>1539.6236067808345</v>
      </c>
      <c r="D39" s="206">
        <v>2683.8500076482183</v>
      </c>
      <c r="E39" s="206">
        <v>218.21313292422548</v>
      </c>
      <c r="F39" s="206">
        <v>2465.6368747239926</v>
      </c>
      <c r="G39" s="206">
        <v>1048.7744978490055</v>
      </c>
      <c r="H39" s="206">
        <v>7531.1309034484102</v>
      </c>
      <c r="I39" s="206">
        <v>5351.6711619850994</v>
      </c>
      <c r="J39" s="549">
        <v>2179.4597414633113</v>
      </c>
      <c r="K39" s="402"/>
      <c r="L39" s="872">
        <v>4.5140732873074851</v>
      </c>
      <c r="M39" s="228">
        <v>-2.6568742441889226</v>
      </c>
      <c r="N39" s="228">
        <v>2.8913755472919522</v>
      </c>
      <c r="O39" s="228">
        <v>-1.1689502851960909</v>
      </c>
      <c r="P39" s="228">
        <v>3.2668498116156686</v>
      </c>
      <c r="Q39" s="228">
        <v>11.475722814691691</v>
      </c>
      <c r="R39" s="228">
        <v>5.7817191560762371</v>
      </c>
      <c r="S39" s="228">
        <v>5.8126611452376187</v>
      </c>
      <c r="T39" s="873">
        <v>5.7058177097303098</v>
      </c>
    </row>
    <row r="40" spans="1:20" s="210" customFormat="1">
      <c r="A40" s="547">
        <v>1988</v>
      </c>
      <c r="B40" s="548">
        <v>13233.844926062124</v>
      </c>
      <c r="C40" s="206">
        <v>1519.6093296892948</v>
      </c>
      <c r="D40" s="206">
        <v>2726.0853616379727</v>
      </c>
      <c r="E40" s="206">
        <v>216.83304672001807</v>
      </c>
      <c r="F40" s="206">
        <v>2509.2523149179542</v>
      </c>
      <c r="G40" s="206">
        <v>1153.7780033223426</v>
      </c>
      <c r="H40" s="206">
        <v>7834.3722314125134</v>
      </c>
      <c r="I40" s="206">
        <v>5559.5104363213741</v>
      </c>
      <c r="J40" s="549">
        <v>2274.8617950911389</v>
      </c>
      <c r="K40" s="402"/>
      <c r="L40" s="872">
        <v>3.3621273712737265</v>
      </c>
      <c r="M40" s="228">
        <v>-1.2999461039303717</v>
      </c>
      <c r="N40" s="228">
        <v>1.5736853352234847</v>
      </c>
      <c r="O40" s="228">
        <v>-0.63244873748576902</v>
      </c>
      <c r="P40" s="228">
        <v>1.7689320208128301</v>
      </c>
      <c r="Q40" s="228">
        <v>10.012019331962696</v>
      </c>
      <c r="R40" s="228">
        <v>4.0265045429664914</v>
      </c>
      <c r="S40" s="228">
        <v>3.8836331315091677</v>
      </c>
      <c r="T40" s="873">
        <v>4.3773258029429662</v>
      </c>
    </row>
    <row r="41" spans="1:20" s="210" customFormat="1">
      <c r="A41" s="547">
        <v>1989</v>
      </c>
      <c r="B41" s="548">
        <v>13688.165370471796</v>
      </c>
      <c r="C41" s="206">
        <v>1416.9358984982853</v>
      </c>
      <c r="D41" s="206">
        <v>2798.6910921434674</v>
      </c>
      <c r="E41" s="206">
        <v>213.25402060582968</v>
      </c>
      <c r="F41" s="206">
        <v>2585.4370715376376</v>
      </c>
      <c r="G41" s="206">
        <v>1278.1628705327091</v>
      </c>
      <c r="H41" s="206">
        <v>8194.3755092973333</v>
      </c>
      <c r="I41" s="206">
        <v>5776.5821466437646</v>
      </c>
      <c r="J41" s="549">
        <v>2417.7933626535687</v>
      </c>
      <c r="K41" s="402"/>
      <c r="L41" s="872">
        <v>3.4330192544039351</v>
      </c>
      <c r="M41" s="228">
        <v>-6.7565675720089535</v>
      </c>
      <c r="N41" s="228">
        <v>2.6633696628585835</v>
      </c>
      <c r="O41" s="228">
        <v>-1.6505907048429469</v>
      </c>
      <c r="P41" s="228">
        <v>3.0361536847749893</v>
      </c>
      <c r="Q41" s="228">
        <v>10.780658571423295</v>
      </c>
      <c r="R41" s="228">
        <v>4.5951770895102495</v>
      </c>
      <c r="S41" s="228">
        <v>3.9045112480447619</v>
      </c>
      <c r="T41" s="873">
        <v>6.2830879603700707</v>
      </c>
    </row>
    <row r="42" spans="1:20" s="210" customFormat="1">
      <c r="A42" s="547">
        <v>1990</v>
      </c>
      <c r="B42" s="548">
        <v>14180.436209999218</v>
      </c>
      <c r="C42" s="206">
        <v>1365.1909400400898</v>
      </c>
      <c r="D42" s="206">
        <v>2876.686292385948</v>
      </c>
      <c r="E42" s="206">
        <v>207.72899901920971</v>
      </c>
      <c r="F42" s="206">
        <v>2668.9572933667387</v>
      </c>
      <c r="G42" s="206">
        <v>1376.3582231050052</v>
      </c>
      <c r="H42" s="206">
        <v>8562.2007544681746</v>
      </c>
      <c r="I42" s="206">
        <v>6014.5053283387297</v>
      </c>
      <c r="J42" s="549">
        <v>2547.6954261294454</v>
      </c>
      <c r="K42" s="402"/>
      <c r="L42" s="872">
        <v>3.5963244613434586</v>
      </c>
      <c r="M42" s="228">
        <v>-3.6518912756065003</v>
      </c>
      <c r="N42" s="228">
        <v>2.7868456244217299</v>
      </c>
      <c r="O42" s="228">
        <v>-2.5908170785826412</v>
      </c>
      <c r="P42" s="228">
        <v>3.2304101596032586</v>
      </c>
      <c r="Q42" s="228">
        <v>7.6825383396851743</v>
      </c>
      <c r="R42" s="228">
        <v>4.4887526176156767</v>
      </c>
      <c r="S42" s="228">
        <v>4.118753540676301</v>
      </c>
      <c r="T42" s="873">
        <v>5.3727529193523305</v>
      </c>
    </row>
    <row r="43" spans="1:20" s="210" customFormat="1">
      <c r="A43" s="547">
        <v>1991</v>
      </c>
      <c r="B43" s="548">
        <v>14315.973335419765</v>
      </c>
      <c r="C43" s="206">
        <v>1231.8095198040421</v>
      </c>
      <c r="D43" s="206">
        <v>2829.2382054722975</v>
      </c>
      <c r="E43" s="206">
        <v>203.881378678299</v>
      </c>
      <c r="F43" s="206">
        <v>2625.3568267939991</v>
      </c>
      <c r="G43" s="206">
        <v>1430.7935509329418</v>
      </c>
      <c r="H43" s="206">
        <v>8824.1320592104821</v>
      </c>
      <c r="I43" s="206">
        <v>6193.5994797571293</v>
      </c>
      <c r="J43" s="549">
        <v>2630.5325794533528</v>
      </c>
      <c r="K43" s="402"/>
      <c r="L43" s="872">
        <v>0.95580363970027005</v>
      </c>
      <c r="M43" s="228">
        <v>-9.7701659397278817</v>
      </c>
      <c r="N43" s="228">
        <v>-1.6494008067280963</v>
      </c>
      <c r="O43" s="228">
        <v>-1.8522307232390345</v>
      </c>
      <c r="P43" s="228">
        <v>-1.633614246323889</v>
      </c>
      <c r="Q43" s="228">
        <v>3.955026163547215</v>
      </c>
      <c r="R43" s="228">
        <v>3.059158646865634</v>
      </c>
      <c r="S43" s="228">
        <v>2.9777037618464952</v>
      </c>
      <c r="T43" s="873">
        <v>3.2514543329756229</v>
      </c>
    </row>
    <row r="44" spans="1:20" s="210" customFormat="1">
      <c r="A44" s="547">
        <v>1992</v>
      </c>
      <c r="B44" s="548">
        <v>14093.69244973007</v>
      </c>
      <c r="C44" s="206">
        <v>1142.9965193478884</v>
      </c>
      <c r="D44" s="206">
        <v>2729.724886498906</v>
      </c>
      <c r="E44" s="206">
        <v>193.4745126761957</v>
      </c>
      <c r="F44" s="206">
        <v>2536.2503738227106</v>
      </c>
      <c r="G44" s="206">
        <v>1340.8075979100599</v>
      </c>
      <c r="H44" s="206">
        <v>8880.163445973214</v>
      </c>
      <c r="I44" s="206">
        <v>6212.3780777097318</v>
      </c>
      <c r="J44" s="549">
        <v>2667.7853682634818</v>
      </c>
      <c r="K44" s="402"/>
      <c r="L44" s="872">
        <v>-1.5526774217980766</v>
      </c>
      <c r="M44" s="228">
        <v>-7.2099621758307419</v>
      </c>
      <c r="N44" s="228">
        <v>-3.517318505769973</v>
      </c>
      <c r="O44" s="228">
        <v>-5.1043729788212371</v>
      </c>
      <c r="P44" s="228">
        <v>-3.3940701721716926</v>
      </c>
      <c r="Q44" s="228">
        <v>-6.2892338985038769</v>
      </c>
      <c r="R44" s="228">
        <v>0.63497901421645242</v>
      </c>
      <c r="S44" s="228">
        <v>0.3031936116304923</v>
      </c>
      <c r="T44" s="873">
        <v>1.4161690716588904</v>
      </c>
    </row>
    <row r="45" spans="1:20" s="210" customFormat="1">
      <c r="A45" s="547">
        <v>1993</v>
      </c>
      <c r="B45" s="548">
        <v>13679.490994444879</v>
      </c>
      <c r="C45" s="206">
        <v>1083.2086750402063</v>
      </c>
      <c r="D45" s="206">
        <v>2580.4790724285467</v>
      </c>
      <c r="E45" s="206">
        <v>182.96309237480122</v>
      </c>
      <c r="F45" s="206">
        <v>2397.5159800537458</v>
      </c>
      <c r="G45" s="206">
        <v>1218.8827973733169</v>
      </c>
      <c r="H45" s="206">
        <v>8796.9204496028069</v>
      </c>
      <c r="I45" s="206">
        <v>6126.768126197765</v>
      </c>
      <c r="J45" s="549">
        <v>2670.1523234050424</v>
      </c>
      <c r="K45" s="402"/>
      <c r="L45" s="872">
        <v>-2.938913679027555</v>
      </c>
      <c r="M45" s="228">
        <v>-5.2307984578809252</v>
      </c>
      <c r="N45" s="228">
        <v>-5.4674306120928939</v>
      </c>
      <c r="O45" s="228">
        <v>-5.4329741711181772</v>
      </c>
      <c r="P45" s="228">
        <v>-5.4700590762204682</v>
      </c>
      <c r="Q45" s="228">
        <v>-9.0933852647307027</v>
      </c>
      <c r="R45" s="228">
        <v>-0.9374038763684478</v>
      </c>
      <c r="S45" s="228">
        <v>-1.378054433279563</v>
      </c>
      <c r="T45" s="873">
        <v>8.8723597097373208E-2</v>
      </c>
    </row>
    <row r="46" spans="1:20" s="210" customFormat="1">
      <c r="A46" s="547">
        <v>1994</v>
      </c>
      <c r="B46" s="548">
        <v>13611.180283232923</v>
      </c>
      <c r="C46" s="206">
        <v>1039.1581814413796</v>
      </c>
      <c r="D46" s="206">
        <v>2525.3444648863378</v>
      </c>
      <c r="E46" s="206">
        <v>176.02754860587362</v>
      </c>
      <c r="F46" s="206">
        <v>2349.3169162804643</v>
      </c>
      <c r="G46" s="206">
        <v>1184.9486100528404</v>
      </c>
      <c r="H46" s="206">
        <v>8861.7290268523648</v>
      </c>
      <c r="I46" s="206">
        <v>6202.6541573370596</v>
      </c>
      <c r="J46" s="549">
        <v>2659.0748695153047</v>
      </c>
      <c r="K46" s="402"/>
      <c r="L46" s="872">
        <v>-0.49936588459099651</v>
      </c>
      <c r="M46" s="228">
        <v>-4.0666673572561374</v>
      </c>
      <c r="N46" s="228">
        <v>-2.1366035528558092</v>
      </c>
      <c r="O46" s="228">
        <v>-3.79067913583363</v>
      </c>
      <c r="P46" s="228">
        <v>-2.0103750788013963</v>
      </c>
      <c r="Q46" s="228">
        <v>-2.7840402205695503</v>
      </c>
      <c r="R46" s="228">
        <v>0.73671891909041776</v>
      </c>
      <c r="S46" s="228">
        <v>1.2385980597961588</v>
      </c>
      <c r="T46" s="873">
        <v>-0.41486224559695861</v>
      </c>
    </row>
    <row r="47" spans="1:20" s="210" customFormat="1" ht="13.5" thickBot="1">
      <c r="A47" s="547">
        <v>1995</v>
      </c>
      <c r="B47" s="874">
        <v>13858.4</v>
      </c>
      <c r="C47" s="843">
        <v>990.59821300039494</v>
      </c>
      <c r="D47" s="843">
        <v>2562.8953766391205</v>
      </c>
      <c r="E47" s="843">
        <v>177.79967925648134</v>
      </c>
      <c r="F47" s="843">
        <v>2385.0956973826392</v>
      </c>
      <c r="G47" s="843">
        <v>1251.2977427088576</v>
      </c>
      <c r="H47" s="843">
        <v>9053.6086676516279</v>
      </c>
      <c r="I47" s="843">
        <v>6345.5885528117378</v>
      </c>
      <c r="J47" s="875">
        <v>2708.0201148398901</v>
      </c>
      <c r="K47" s="725"/>
      <c r="L47" s="876">
        <v>1.8162988926949675</v>
      </c>
      <c r="M47" s="845">
        <v>-4.6730102604426227</v>
      </c>
      <c r="N47" s="845">
        <v>1.4869619679576118</v>
      </c>
      <c r="O47" s="845">
        <v>1.0067348347704064</v>
      </c>
      <c r="P47" s="845">
        <v>1.5229440036051534</v>
      </c>
      <c r="Q47" s="845">
        <v>5.5993257507647165</v>
      </c>
      <c r="R47" s="845">
        <v>2.1652618830686254</v>
      </c>
      <c r="S47" s="845">
        <v>2.3044069820594926</v>
      </c>
      <c r="T47" s="877">
        <v>1.8406869955304161</v>
      </c>
    </row>
    <row r="48" spans="1:20" s="210" customFormat="1">
      <c r="A48" s="547">
        <v>1996</v>
      </c>
      <c r="B48" s="548">
        <v>14058.8</v>
      </c>
      <c r="C48" s="206">
        <v>1014.7018043890736</v>
      </c>
      <c r="D48" s="206">
        <v>2651.9047157380346</v>
      </c>
      <c r="E48" s="206">
        <v>179.10031848436239</v>
      </c>
      <c r="F48" s="206">
        <v>2472.8043972536725</v>
      </c>
      <c r="G48" s="206">
        <v>1270.9022599764201</v>
      </c>
      <c r="H48" s="206">
        <v>9121.2912198964696</v>
      </c>
      <c r="I48" s="206">
        <v>6428.9114321838142</v>
      </c>
      <c r="J48" s="549">
        <v>2692.3797877126558</v>
      </c>
      <c r="K48" s="402"/>
      <c r="L48" s="872">
        <v>1.4460543785718372</v>
      </c>
      <c r="M48" s="228">
        <v>2.4332359045623475</v>
      </c>
      <c r="N48" s="228">
        <v>3.4729993237428758</v>
      </c>
      <c r="O48" s="228">
        <v>0.73151944554683546</v>
      </c>
      <c r="P48" s="228">
        <v>3.6773660682581033</v>
      </c>
      <c r="Q48" s="228">
        <v>1.5667348064675402</v>
      </c>
      <c r="R48" s="228">
        <v>0.74757541141214912</v>
      </c>
      <c r="S48" s="228">
        <v>1.3130835489665538</v>
      </c>
      <c r="T48" s="873">
        <v>-0.57755579589404693</v>
      </c>
    </row>
    <row r="49" spans="1:20" s="210" customFormat="1">
      <c r="A49" s="547">
        <v>1997</v>
      </c>
      <c r="B49" s="548">
        <v>14584.5</v>
      </c>
      <c r="C49" s="206">
        <v>993.39999999999986</v>
      </c>
      <c r="D49" s="206">
        <v>2777.4</v>
      </c>
      <c r="E49" s="206">
        <v>179.70000000000027</v>
      </c>
      <c r="F49" s="206">
        <v>2597.6999999999998</v>
      </c>
      <c r="G49" s="206">
        <v>1371.1999999999998</v>
      </c>
      <c r="H49" s="206">
        <v>9442.5</v>
      </c>
      <c r="I49" s="206">
        <v>6681.2</v>
      </c>
      <c r="J49" s="549">
        <v>2761.3</v>
      </c>
      <c r="K49" s="402"/>
      <c r="L49" s="872">
        <v>3.7392949611631199</v>
      </c>
      <c r="M49" s="228">
        <v>-2.0993166954994202</v>
      </c>
      <c r="N49" s="228">
        <v>4.7322697349267306</v>
      </c>
      <c r="O49" s="228">
        <v>0.33482995491727063</v>
      </c>
      <c r="P49" s="228">
        <v>5.0507675772915039</v>
      </c>
      <c r="Q49" s="228">
        <v>7.8918531489148958</v>
      </c>
      <c r="R49" s="228">
        <v>3.5215275157849391</v>
      </c>
      <c r="S49" s="228">
        <v>3.9242812796145055</v>
      </c>
      <c r="T49" s="873">
        <v>2.5598250514982546</v>
      </c>
    </row>
    <row r="50" spans="1:20" s="210" customFormat="1">
      <c r="A50" s="547">
        <v>1998</v>
      </c>
      <c r="B50" s="548">
        <v>15223.3</v>
      </c>
      <c r="C50" s="206">
        <v>994.5</v>
      </c>
      <c r="D50" s="206">
        <v>2882.6</v>
      </c>
      <c r="E50" s="206">
        <v>179.7000000000007</v>
      </c>
      <c r="F50" s="206">
        <v>2702.8999999999992</v>
      </c>
      <c r="G50" s="206">
        <v>1481.5999999999997</v>
      </c>
      <c r="H50" s="206">
        <v>9864.5999999999985</v>
      </c>
      <c r="I50" s="206">
        <v>7026.4</v>
      </c>
      <c r="J50" s="549">
        <v>2838.1999999999994</v>
      </c>
      <c r="K50" s="402"/>
      <c r="L50" s="872">
        <v>4.379992457746229</v>
      </c>
      <c r="M50" s="228">
        <v>0.11073082343469043</v>
      </c>
      <c r="N50" s="228">
        <v>3.7877151292575739</v>
      </c>
      <c r="O50" s="228">
        <v>2.4424906541753444E-13</v>
      </c>
      <c r="P50" s="228">
        <v>4.0497363051930302</v>
      </c>
      <c r="Q50" s="228">
        <v>8.0513418903150438</v>
      </c>
      <c r="R50" s="228">
        <v>4.4702144559173762</v>
      </c>
      <c r="S50" s="228">
        <v>5.1667365143986066</v>
      </c>
      <c r="T50" s="873">
        <v>2.7849201463078677</v>
      </c>
    </row>
    <row r="51" spans="1:20" s="210" customFormat="1">
      <c r="A51" s="547">
        <v>1999</v>
      </c>
      <c r="B51" s="548">
        <v>15916.2</v>
      </c>
      <c r="C51" s="206">
        <v>967.5</v>
      </c>
      <c r="D51" s="206">
        <v>2985.6</v>
      </c>
      <c r="E51" s="206">
        <v>182</v>
      </c>
      <c r="F51" s="206">
        <v>2803.6</v>
      </c>
      <c r="G51" s="206">
        <v>1654.3999999999999</v>
      </c>
      <c r="H51" s="206">
        <v>10308.700000000001</v>
      </c>
      <c r="I51" s="206">
        <v>7390.7000000000007</v>
      </c>
      <c r="J51" s="549">
        <v>2918.0000000000005</v>
      </c>
      <c r="K51" s="402"/>
      <c r="L51" s="872">
        <v>4.5515755453811035</v>
      </c>
      <c r="M51" s="228">
        <v>-2.714932126696834</v>
      </c>
      <c r="N51" s="228">
        <v>3.5731631166308286</v>
      </c>
      <c r="O51" s="228">
        <v>1.2799109627152472</v>
      </c>
      <c r="P51" s="228">
        <v>3.7256280291539046</v>
      </c>
      <c r="Q51" s="228">
        <v>11.663066954643654</v>
      </c>
      <c r="R51" s="228">
        <v>4.5019564908866272</v>
      </c>
      <c r="S51" s="228">
        <v>5.1847318683821086</v>
      </c>
      <c r="T51" s="873">
        <v>2.8116411810302777</v>
      </c>
    </row>
    <row r="52" spans="1:20" s="210" customFormat="1">
      <c r="A52" s="547">
        <v>2000</v>
      </c>
      <c r="B52" s="548">
        <v>16706.5</v>
      </c>
      <c r="C52" s="206">
        <v>984.79852632429538</v>
      </c>
      <c r="D52" s="206">
        <v>3074.7953988037602</v>
      </c>
      <c r="E52" s="206">
        <v>187.19971986993042</v>
      </c>
      <c r="F52" s="206">
        <v>2887.5956789338297</v>
      </c>
      <c r="G52" s="206">
        <v>1858.2972192002824</v>
      </c>
      <c r="H52" s="206">
        <v>10788.60885567166</v>
      </c>
      <c r="I52" s="206">
        <v>7784.6883508090405</v>
      </c>
      <c r="J52" s="549">
        <v>3003.9205048626204</v>
      </c>
      <c r="K52" s="402"/>
      <c r="L52" s="872">
        <v>4.9653811839509343</v>
      </c>
      <c r="M52" s="228">
        <v>1.787961377188152</v>
      </c>
      <c r="N52" s="228">
        <v>2.9875200563960425</v>
      </c>
      <c r="O52" s="228">
        <v>2.8569889395221981</v>
      </c>
      <c r="P52" s="228">
        <v>2.9959936843283463</v>
      </c>
      <c r="Q52" s="228">
        <v>12.324541779514187</v>
      </c>
      <c r="R52" s="228">
        <v>4.6553770666685423</v>
      </c>
      <c r="S52" s="228">
        <v>5.3308665053247939</v>
      </c>
      <c r="T52" s="873">
        <v>2.9444998239417375</v>
      </c>
    </row>
    <row r="53" spans="1:20" s="210" customFormat="1">
      <c r="A53" s="547">
        <v>2001</v>
      </c>
      <c r="B53" s="548">
        <v>17244.8</v>
      </c>
      <c r="C53" s="206">
        <v>987.8</v>
      </c>
      <c r="D53" s="206">
        <v>3051.1</v>
      </c>
      <c r="E53" s="206">
        <v>187.70000000000027</v>
      </c>
      <c r="F53" s="206">
        <v>2863.3999999999996</v>
      </c>
      <c r="G53" s="206">
        <v>1991.6</v>
      </c>
      <c r="H53" s="206">
        <v>11214.3</v>
      </c>
      <c r="I53" s="206">
        <v>8133.6999999999989</v>
      </c>
      <c r="J53" s="549">
        <v>3080.6</v>
      </c>
      <c r="K53" s="402"/>
      <c r="L53" s="872">
        <v>3.2220991829527312</v>
      </c>
      <c r="M53" s="228">
        <v>0.30478048001425506</v>
      </c>
      <c r="N53" s="228">
        <v>-0.77063335053053628</v>
      </c>
      <c r="O53" s="228">
        <v>0.26724405913505223</v>
      </c>
      <c r="P53" s="228">
        <v>-0.83791782590434405</v>
      </c>
      <c r="Q53" s="228">
        <v>7.1733832146121612</v>
      </c>
      <c r="R53" s="228">
        <v>3.9457463888363131</v>
      </c>
      <c r="S53" s="228">
        <v>4.4833092021556276</v>
      </c>
      <c r="T53" s="873">
        <v>2.5526472825513791</v>
      </c>
    </row>
    <row r="54" spans="1:20" s="210" customFormat="1">
      <c r="A54" s="547">
        <v>2002</v>
      </c>
      <c r="B54" s="548">
        <v>17672.5</v>
      </c>
      <c r="C54" s="206">
        <v>977.59861706236086</v>
      </c>
      <c r="D54" s="206">
        <v>3008.7957436755642</v>
      </c>
      <c r="E54" s="206">
        <v>188.79973291875399</v>
      </c>
      <c r="F54" s="206">
        <v>2819.9960107568104</v>
      </c>
      <c r="G54" s="206">
        <v>2072.1970686135683</v>
      </c>
      <c r="H54" s="206">
        <v>11613.908570648508</v>
      </c>
      <c r="I54" s="206">
        <v>8463.7880268948556</v>
      </c>
      <c r="J54" s="549">
        <v>3150.1205437536514</v>
      </c>
      <c r="K54" s="402"/>
      <c r="L54" s="872">
        <v>2.480167934681754</v>
      </c>
      <c r="M54" s="228">
        <v>-1.0327376936261512</v>
      </c>
      <c r="N54" s="228">
        <v>-1.3865247394197477</v>
      </c>
      <c r="O54" s="228">
        <v>0.58589926412024873</v>
      </c>
      <c r="P54" s="228">
        <v>-1.5158199777603243</v>
      </c>
      <c r="Q54" s="228">
        <v>4.0468502015248209</v>
      </c>
      <c r="R54" s="228">
        <v>3.5633839887332153</v>
      </c>
      <c r="S54" s="228">
        <v>4.0582763919846609</v>
      </c>
      <c r="T54" s="873">
        <v>2.2567208905294844</v>
      </c>
    </row>
    <row r="55" spans="1:20" s="210" customFormat="1">
      <c r="A55" s="547">
        <v>2003</v>
      </c>
      <c r="B55" s="548">
        <v>18238.7</v>
      </c>
      <c r="C55" s="206">
        <v>967.90000000000009</v>
      </c>
      <c r="D55" s="206">
        <v>3004.4</v>
      </c>
      <c r="E55" s="206">
        <v>203.10000000000036</v>
      </c>
      <c r="F55" s="206">
        <v>2801.2999999999997</v>
      </c>
      <c r="G55" s="206">
        <v>2163.4</v>
      </c>
      <c r="H55" s="206">
        <v>12103</v>
      </c>
      <c r="I55" s="206">
        <v>8839.2000000000007</v>
      </c>
      <c r="J55" s="549">
        <v>3263.8</v>
      </c>
      <c r="K55" s="402"/>
      <c r="L55" s="872">
        <v>3.2038477861083603</v>
      </c>
      <c r="M55" s="228">
        <v>-0.99208580015228698</v>
      </c>
      <c r="N55" s="228">
        <v>-0.14609644688589052</v>
      </c>
      <c r="O55" s="228">
        <v>7.574304719700109</v>
      </c>
      <c r="P55" s="228">
        <v>-0.66298004271975186</v>
      </c>
      <c r="Q55" s="228">
        <v>4.4012672717200774</v>
      </c>
      <c r="R55" s="228">
        <v>4.2112560674668842</v>
      </c>
      <c r="S55" s="228">
        <v>4.4355077408864796</v>
      </c>
      <c r="T55" s="873">
        <v>3.6087335283649047</v>
      </c>
    </row>
    <row r="56" spans="1:20" s="210" customFormat="1">
      <c r="A56" s="547">
        <v>2004</v>
      </c>
      <c r="B56" s="548">
        <v>18906.900000000001</v>
      </c>
      <c r="C56" s="206">
        <v>943.8</v>
      </c>
      <c r="D56" s="206">
        <v>3006.3</v>
      </c>
      <c r="E56" s="206">
        <v>212.90000000000009</v>
      </c>
      <c r="F56" s="206">
        <v>2793.4</v>
      </c>
      <c r="G56" s="206">
        <v>2273.1</v>
      </c>
      <c r="H56" s="206">
        <v>12683.699999999999</v>
      </c>
      <c r="I56" s="206">
        <v>9328.6999999999989</v>
      </c>
      <c r="J56" s="549">
        <v>3355</v>
      </c>
      <c r="K56" s="402"/>
      <c r="L56" s="872">
        <v>3.6636383075548284</v>
      </c>
      <c r="M56" s="228">
        <v>-2.4899266453146107</v>
      </c>
      <c r="N56" s="228">
        <v>6.3240580481971342E-2</v>
      </c>
      <c r="O56" s="228">
        <v>4.8252092565237437</v>
      </c>
      <c r="P56" s="228">
        <v>-0.28201192303571876</v>
      </c>
      <c r="Q56" s="228">
        <v>5.070722011648332</v>
      </c>
      <c r="R56" s="228">
        <v>4.7979839709162864</v>
      </c>
      <c r="S56" s="228">
        <v>5.5378314779617854</v>
      </c>
      <c r="T56" s="873">
        <v>2.7942888657393139</v>
      </c>
    </row>
    <row r="57" spans="1:20" s="210" customFormat="1">
      <c r="A57" s="547">
        <v>2005</v>
      </c>
      <c r="B57" s="548">
        <v>19704.400000000001</v>
      </c>
      <c r="C57" s="206">
        <v>924.8</v>
      </c>
      <c r="D57" s="206">
        <v>2998.4</v>
      </c>
      <c r="E57" s="206">
        <v>219.80000000000064</v>
      </c>
      <c r="F57" s="206">
        <v>2778.5999999999995</v>
      </c>
      <c r="G57" s="206">
        <v>2449.3000000000002</v>
      </c>
      <c r="H57" s="206">
        <v>13331.900000000001</v>
      </c>
      <c r="I57" s="206">
        <v>9827.7000000000007</v>
      </c>
      <c r="J57" s="549">
        <v>3504.2</v>
      </c>
      <c r="K57" s="402"/>
      <c r="L57" s="872">
        <v>4.218036801379399</v>
      </c>
      <c r="M57" s="228">
        <v>-2.0131383767747368</v>
      </c>
      <c r="N57" s="228">
        <v>-0.26278149219971514</v>
      </c>
      <c r="O57" s="228">
        <v>3.240958196336563</v>
      </c>
      <c r="P57" s="228">
        <v>-0.5298202906852123</v>
      </c>
      <c r="Q57" s="228">
        <v>7.7515287492851304</v>
      </c>
      <c r="R57" s="228">
        <v>5.1104961486001965</v>
      </c>
      <c r="S57" s="228">
        <v>5.3490840095619108</v>
      </c>
      <c r="T57" s="873">
        <v>4.4470938897168244</v>
      </c>
    </row>
    <row r="58" spans="1:20" s="210" customFormat="1">
      <c r="A58" s="547">
        <v>2006</v>
      </c>
      <c r="B58" s="548">
        <v>20512.3</v>
      </c>
      <c r="C58" s="206">
        <v>873.09999999999991</v>
      </c>
      <c r="D58" s="206">
        <v>2955.5999999999995</v>
      </c>
      <c r="E58" s="206">
        <v>226.19999999999936</v>
      </c>
      <c r="F58" s="206">
        <v>2729.4</v>
      </c>
      <c r="G58" s="206">
        <v>2613.4</v>
      </c>
      <c r="H58" s="206">
        <v>14070.2</v>
      </c>
      <c r="I58" s="206">
        <v>10397.200000000001</v>
      </c>
      <c r="J58" s="549">
        <v>3673</v>
      </c>
      <c r="K58" s="402"/>
      <c r="L58" s="872">
        <v>4.100099470169094</v>
      </c>
      <c r="M58" s="228">
        <v>-5.5903979238754342</v>
      </c>
      <c r="N58" s="228">
        <v>-1.4274279615795304</v>
      </c>
      <c r="O58" s="228">
        <v>2.9117379435844803</v>
      </c>
      <c r="P58" s="228">
        <v>-1.7706758799395206</v>
      </c>
      <c r="Q58" s="228">
        <v>6.6998734332258225</v>
      </c>
      <c r="R58" s="228">
        <v>5.5378453183717147</v>
      </c>
      <c r="S58" s="228">
        <v>5.7948451824943792</v>
      </c>
      <c r="T58" s="873">
        <v>4.8170766508760954</v>
      </c>
    </row>
    <row r="59" spans="1:20" s="210" customFormat="1">
      <c r="A59" s="547">
        <v>2007</v>
      </c>
      <c r="B59" s="548">
        <v>21173</v>
      </c>
      <c r="C59" s="206">
        <v>854.5</v>
      </c>
      <c r="D59" s="206">
        <v>2894.8999999999996</v>
      </c>
      <c r="E59" s="206">
        <v>231.29999999999973</v>
      </c>
      <c r="F59" s="206">
        <v>2663.6</v>
      </c>
      <c r="G59" s="206">
        <v>2754.5</v>
      </c>
      <c r="H59" s="206">
        <v>14669.1</v>
      </c>
      <c r="I59" s="206">
        <v>10901.800000000001</v>
      </c>
      <c r="J59" s="549">
        <v>3767.2999999999997</v>
      </c>
      <c r="K59" s="402"/>
      <c r="L59" s="872">
        <v>3.2209942327286578</v>
      </c>
      <c r="M59" s="228">
        <v>-2.1303401672202349</v>
      </c>
      <c r="N59" s="228">
        <v>-2.0537285153606644</v>
      </c>
      <c r="O59" s="228">
        <v>2.254641909814481</v>
      </c>
      <c r="P59" s="228">
        <v>-2.4107862533890301</v>
      </c>
      <c r="Q59" s="228">
        <v>5.3990969618121998</v>
      </c>
      <c r="R59" s="228">
        <v>4.256513766684189</v>
      </c>
      <c r="S59" s="228">
        <v>4.8532297156926862</v>
      </c>
      <c r="T59" s="873">
        <v>2.5673836101279601</v>
      </c>
    </row>
    <row r="60" spans="1:20" s="210" customFormat="1">
      <c r="A60" s="547">
        <v>2008</v>
      </c>
      <c r="B60" s="548">
        <v>21196.1</v>
      </c>
      <c r="C60" s="206">
        <v>821.2</v>
      </c>
      <c r="D60" s="206">
        <v>2857.3</v>
      </c>
      <c r="E60" s="206">
        <v>228.5</v>
      </c>
      <c r="F60" s="206">
        <v>2628.8</v>
      </c>
      <c r="G60" s="206">
        <v>2438.2999999999997</v>
      </c>
      <c r="H60" s="206">
        <v>15079.3</v>
      </c>
      <c r="I60" s="206">
        <v>11204.5</v>
      </c>
      <c r="J60" s="549">
        <v>3874.7999999999997</v>
      </c>
      <c r="K60" s="402"/>
      <c r="L60" s="872">
        <v>0.10910121381002558</v>
      </c>
      <c r="M60" s="228">
        <v>-3.8970157987126886</v>
      </c>
      <c r="N60" s="228">
        <v>-1.2988358837956238</v>
      </c>
      <c r="O60" s="228">
        <v>-1.2105490704711341</v>
      </c>
      <c r="P60" s="228">
        <v>-1.3065024778495138</v>
      </c>
      <c r="Q60" s="228">
        <v>-11.479397349791265</v>
      </c>
      <c r="R60" s="228">
        <v>2.7963542412281495</v>
      </c>
      <c r="S60" s="228">
        <v>2.7766056981415765</v>
      </c>
      <c r="T60" s="873">
        <v>2.8535025084277965</v>
      </c>
    </row>
    <row r="61" spans="1:20" s="210" customFormat="1">
      <c r="A61" s="547">
        <v>2009</v>
      </c>
      <c r="B61" s="548">
        <v>19852.5</v>
      </c>
      <c r="C61" s="206">
        <v>782.69999999999993</v>
      </c>
      <c r="D61" s="206">
        <v>2507.4</v>
      </c>
      <c r="E61" s="206">
        <v>227.09999999999991</v>
      </c>
      <c r="F61" s="206">
        <v>2280.3000000000002</v>
      </c>
      <c r="G61" s="206">
        <v>1891.3000000000002</v>
      </c>
      <c r="H61" s="206">
        <v>14671.1</v>
      </c>
      <c r="I61" s="206">
        <v>10732.1</v>
      </c>
      <c r="J61" s="549">
        <v>3939</v>
      </c>
      <c r="K61" s="402"/>
      <c r="L61" s="872">
        <v>-6.3389019678148255</v>
      </c>
      <c r="M61" s="228">
        <v>-4.6882610813443915</v>
      </c>
      <c r="N61" s="228">
        <v>-12.245826479543631</v>
      </c>
      <c r="O61" s="228">
        <v>-0.6126914660831928</v>
      </c>
      <c r="P61" s="228">
        <v>-13.256999391357272</v>
      </c>
      <c r="Q61" s="228">
        <v>-22.43366279785095</v>
      </c>
      <c r="R61" s="228">
        <v>-2.7070222092537399</v>
      </c>
      <c r="S61" s="228">
        <v>-4.216163148734875</v>
      </c>
      <c r="T61" s="873">
        <v>1.6568597088882031</v>
      </c>
    </row>
    <row r="62" spans="1:20" s="210" customFormat="1">
      <c r="A62" s="547">
        <v>2010</v>
      </c>
      <c r="B62" s="548">
        <v>19505.900000000001</v>
      </c>
      <c r="C62" s="206">
        <v>796.89897864366867</v>
      </c>
      <c r="D62" s="206">
        <v>2420.7968973529842</v>
      </c>
      <c r="E62" s="206">
        <v>244.4996866336767</v>
      </c>
      <c r="F62" s="206">
        <v>2176.2972107193073</v>
      </c>
      <c r="G62" s="206">
        <v>1654.0978800031273</v>
      </c>
      <c r="H62" s="206">
        <v>14634.106244000222</v>
      </c>
      <c r="I62" s="206">
        <v>10610.686400670567</v>
      </c>
      <c r="J62" s="549">
        <v>4023.4198433296556</v>
      </c>
      <c r="K62" s="402"/>
      <c r="L62" s="872">
        <v>-1.745875834277788</v>
      </c>
      <c r="M62" s="228">
        <v>1.8141022925346473</v>
      </c>
      <c r="N62" s="228">
        <v>-3.4539005602223782</v>
      </c>
      <c r="O62" s="228">
        <v>7.6616849994173508</v>
      </c>
      <c r="P62" s="228">
        <v>-4.5609257238386602</v>
      </c>
      <c r="Q62" s="228">
        <v>-12.541750118800444</v>
      </c>
      <c r="R62" s="228">
        <v>-0.25215393528622565</v>
      </c>
      <c r="S62" s="228">
        <v>-1.1313125979951044</v>
      </c>
      <c r="T62" s="873">
        <v>2.1431795717099744</v>
      </c>
    </row>
    <row r="63" spans="1:20" s="210" customFormat="1">
      <c r="A63" s="547">
        <v>2011</v>
      </c>
      <c r="B63" s="548">
        <v>19010.8</v>
      </c>
      <c r="C63" s="206">
        <v>771.09898597246581</v>
      </c>
      <c r="D63" s="206">
        <v>2319.9969491066277</v>
      </c>
      <c r="E63" s="206">
        <v>247.49967452753893</v>
      </c>
      <c r="F63" s="206">
        <v>2072.4972745790888</v>
      </c>
      <c r="G63" s="206">
        <v>1404.1981534204854</v>
      </c>
      <c r="H63" s="206">
        <v>14515.505911500422</v>
      </c>
      <c r="I63" s="206">
        <v>10431.88628163165</v>
      </c>
      <c r="J63" s="549">
        <v>4083.6196298687728</v>
      </c>
      <c r="K63" s="402"/>
      <c r="L63" s="872">
        <v>-2.5382063888362061</v>
      </c>
      <c r="M63" s="228">
        <v>-3.2375487185483331</v>
      </c>
      <c r="N63" s="228">
        <v>-4.163915954972353</v>
      </c>
      <c r="O63" s="228">
        <v>1.2269904862319825</v>
      </c>
      <c r="P63" s="228">
        <v>-4.7695661984472508</v>
      </c>
      <c r="Q63" s="228">
        <v>-15.107916502629791</v>
      </c>
      <c r="R63" s="228">
        <v>-0.81043782600952463</v>
      </c>
      <c r="S63" s="228">
        <v>-1.6850947458744714</v>
      </c>
      <c r="T63" s="873">
        <v>1.4962342704284648</v>
      </c>
    </row>
    <row r="64" spans="1:20" s="210" customFormat="1">
      <c r="A64" s="547">
        <v>2012</v>
      </c>
      <c r="B64" s="548">
        <v>18248.099999999999</v>
      </c>
      <c r="C64" s="206">
        <v>746.09999999999991</v>
      </c>
      <c r="D64" s="206">
        <v>2159.8999999999996</v>
      </c>
      <c r="E64" s="206">
        <v>242.89999999999964</v>
      </c>
      <c r="F64" s="206">
        <v>1917</v>
      </c>
      <c r="G64" s="206">
        <v>1173.0999999999999</v>
      </c>
      <c r="H64" s="206">
        <v>14169</v>
      </c>
      <c r="I64" s="206">
        <v>10144</v>
      </c>
      <c r="J64" s="549">
        <v>4025</v>
      </c>
      <c r="K64" s="402"/>
      <c r="L64" s="872">
        <v>-4.0119300608075452</v>
      </c>
      <c r="M64" s="228">
        <v>-3.2419944037325621</v>
      </c>
      <c r="N64" s="228">
        <v>-6.9007396396912224</v>
      </c>
      <c r="O64" s="228">
        <v>-1.8584567985068134</v>
      </c>
      <c r="P64" s="228">
        <v>-7.5028940441269949</v>
      </c>
      <c r="Q64" s="228">
        <v>-16.457659686957548</v>
      </c>
      <c r="R64" s="228">
        <v>-2.3871431944090249</v>
      </c>
      <c r="S64" s="228">
        <v>-2.7596761875995246</v>
      </c>
      <c r="T64" s="873">
        <v>-1.4354821257105299</v>
      </c>
    </row>
    <row r="65" spans="1:20" s="210" customFormat="1">
      <c r="A65" s="547">
        <v>2013</v>
      </c>
      <c r="B65" s="548">
        <v>17802.8</v>
      </c>
      <c r="C65" s="206">
        <v>740.09999999999991</v>
      </c>
      <c r="D65" s="206">
        <v>2052.6000000000004</v>
      </c>
      <c r="E65" s="206">
        <v>239.40000000000055</v>
      </c>
      <c r="F65" s="206">
        <v>1813.1999999999998</v>
      </c>
      <c r="G65" s="206">
        <v>1032</v>
      </c>
      <c r="H65" s="206">
        <v>13978.099999999999</v>
      </c>
      <c r="I65" s="206">
        <v>9948.7999999999993</v>
      </c>
      <c r="J65" s="549">
        <v>4029.2999999999997</v>
      </c>
      <c r="K65" s="402"/>
      <c r="L65" s="872">
        <v>-2.4402540538467021</v>
      </c>
      <c r="M65" s="228">
        <v>-0.80418174507438378</v>
      </c>
      <c r="N65" s="228">
        <v>-4.9678225843788777</v>
      </c>
      <c r="O65" s="228">
        <v>-1.4409221902013547</v>
      </c>
      <c r="P65" s="228">
        <v>-5.4147104851330337</v>
      </c>
      <c r="Q65" s="228">
        <v>-12.027960105702828</v>
      </c>
      <c r="R65" s="228">
        <v>-1.3473075022937486</v>
      </c>
      <c r="S65" s="228">
        <v>-1.9242902208202017</v>
      </c>
      <c r="T65" s="873">
        <v>0.10683229813663875</v>
      </c>
    </row>
    <row r="66" spans="1:20" s="210" customFormat="1">
      <c r="A66" s="547">
        <v>2014</v>
      </c>
      <c r="B66" s="548">
        <v>17987.7</v>
      </c>
      <c r="C66" s="206">
        <v>745.9</v>
      </c>
      <c r="D66" s="206">
        <v>2031.5</v>
      </c>
      <c r="E66" s="206">
        <v>238.30000000000018</v>
      </c>
      <c r="F66" s="206">
        <v>1793.1999999999998</v>
      </c>
      <c r="G66" s="206">
        <v>1001.9</v>
      </c>
      <c r="H66" s="206">
        <v>14208.4</v>
      </c>
      <c r="I66" s="206">
        <v>10111.5</v>
      </c>
      <c r="J66" s="549">
        <v>4096.8999999999996</v>
      </c>
      <c r="K66" s="402"/>
      <c r="L66" s="872">
        <v>1.03860066955761</v>
      </c>
      <c r="M66" s="228">
        <v>0.78367788136739502</v>
      </c>
      <c r="N66" s="228">
        <v>-1.0279645327877063</v>
      </c>
      <c r="O66" s="228">
        <v>-0.45948203842955948</v>
      </c>
      <c r="P66" s="228">
        <v>-1.1030222810500812</v>
      </c>
      <c r="Q66" s="228">
        <v>-2.9166666666666674</v>
      </c>
      <c r="R66" s="228">
        <v>1.6475772816048062</v>
      </c>
      <c r="S66" s="228">
        <v>1.635373110324867</v>
      </c>
      <c r="T66" s="873">
        <v>1.6777107686198667</v>
      </c>
    </row>
    <row r="67" spans="1:20" s="401" customFormat="1">
      <c r="A67" s="547">
        <v>2015</v>
      </c>
      <c r="B67" s="878">
        <v>18490.8</v>
      </c>
      <c r="C67" s="390">
        <v>746.19999999999993</v>
      </c>
      <c r="D67" s="390">
        <v>2074</v>
      </c>
      <c r="E67" s="390">
        <v>241.70000000000005</v>
      </c>
      <c r="F67" s="390">
        <v>1832.3</v>
      </c>
      <c r="G67" s="390">
        <v>1069.3999999999999</v>
      </c>
      <c r="H67" s="390">
        <v>14601.2</v>
      </c>
      <c r="I67" s="390">
        <v>10458</v>
      </c>
      <c r="J67" s="879">
        <v>4143.2</v>
      </c>
      <c r="K67" s="880"/>
      <c r="L67" s="881">
        <v>2.7969112226688075</v>
      </c>
      <c r="M67" s="229">
        <v>4.0219868615087861E-2</v>
      </c>
      <c r="N67" s="229">
        <v>2.0920502092050208</v>
      </c>
      <c r="O67" s="229">
        <v>1.4267729752412306</v>
      </c>
      <c r="P67" s="229">
        <v>2.1804595137185023</v>
      </c>
      <c r="Q67" s="229">
        <v>6.7371993212895331</v>
      </c>
      <c r="R67" s="229">
        <v>2.7645618085076595</v>
      </c>
      <c r="S67" s="229">
        <v>3.4267912772585563</v>
      </c>
      <c r="T67" s="882">
        <v>1.1301227757572807</v>
      </c>
    </row>
    <row r="68" spans="1:20" s="210" customFormat="1">
      <c r="A68" s="547">
        <v>2016</v>
      </c>
      <c r="B68" s="548">
        <v>18885.400000000001</v>
      </c>
      <c r="C68" s="206">
        <v>779.7</v>
      </c>
      <c r="D68" s="206">
        <v>2145.5</v>
      </c>
      <c r="E68" s="206">
        <v>248.39999999999986</v>
      </c>
      <c r="F68" s="206">
        <v>1897.1000000000001</v>
      </c>
      <c r="G68" s="206">
        <v>1085.2</v>
      </c>
      <c r="H68" s="206">
        <v>14875</v>
      </c>
      <c r="I68" s="206">
        <v>10660.6</v>
      </c>
      <c r="J68" s="549">
        <v>4214.3999999999996</v>
      </c>
      <c r="K68" s="402"/>
      <c r="L68" s="872">
        <v>2.1340342224241304</v>
      </c>
      <c r="M68" s="228">
        <v>4.4894130259984122</v>
      </c>
      <c r="N68" s="228">
        <v>3.4474445515911389</v>
      </c>
      <c r="O68" s="228">
        <v>2.7720314439386939</v>
      </c>
      <c r="P68" s="228">
        <v>3.5365387764012546</v>
      </c>
      <c r="Q68" s="228">
        <v>1.4774639985038585</v>
      </c>
      <c r="R68" s="228">
        <v>1.8751883406843195</v>
      </c>
      <c r="S68" s="228">
        <v>1.9372729011283285</v>
      </c>
      <c r="T68" s="873">
        <v>1.7184784707472422</v>
      </c>
    </row>
    <row r="69" spans="1:20" s="210" customFormat="1">
      <c r="A69" s="547">
        <v>2017</v>
      </c>
      <c r="B69" s="548">
        <v>19382.099999999999</v>
      </c>
      <c r="C69" s="206">
        <v>802.42292998970709</v>
      </c>
      <c r="D69" s="206">
        <v>2196.719333123518</v>
      </c>
      <c r="E69" s="206">
        <v>247.89936049406268</v>
      </c>
      <c r="F69" s="206">
        <v>1948.8199726294554</v>
      </c>
      <c r="G69" s="206">
        <v>1131.8970800452994</v>
      </c>
      <c r="H69" s="206">
        <v>15251.060656841473</v>
      </c>
      <c r="I69" s="206">
        <v>10965.471712374529</v>
      </c>
      <c r="J69" s="549">
        <v>4285.5889444669456</v>
      </c>
      <c r="K69" s="402"/>
      <c r="L69" s="872">
        <v>2.6300740254376231</v>
      </c>
      <c r="M69" s="228">
        <v>2.914317043697201</v>
      </c>
      <c r="N69" s="228">
        <v>2.3872912199262686</v>
      </c>
      <c r="O69" s="228">
        <v>-0.20154569482173645</v>
      </c>
      <c r="P69" s="228">
        <v>2.726264963863545</v>
      </c>
      <c r="Q69" s="228">
        <v>4.3030851497695588</v>
      </c>
      <c r="R69" s="228">
        <v>2.5281388695225004</v>
      </c>
      <c r="S69" s="228">
        <v>2.8597988140867114</v>
      </c>
      <c r="T69" s="873">
        <v>1.6891833823781788</v>
      </c>
    </row>
    <row r="70" spans="1:20" s="210" customFormat="1">
      <c r="A70" s="547">
        <v>2018</v>
      </c>
      <c r="B70" s="548">
        <v>19809.099999999999</v>
      </c>
      <c r="C70" s="206">
        <v>802.40000000000009</v>
      </c>
      <c r="D70" s="206">
        <v>2242.9</v>
      </c>
      <c r="E70" s="206">
        <v>251.19999999999982</v>
      </c>
      <c r="F70" s="206">
        <v>1991.7000000000003</v>
      </c>
      <c r="G70" s="206">
        <v>1209.0999999999999</v>
      </c>
      <c r="H70" s="206">
        <v>15554.7</v>
      </c>
      <c r="I70" s="206">
        <v>11125.600000000002</v>
      </c>
      <c r="J70" s="549">
        <v>4429.0999999999995</v>
      </c>
      <c r="K70" s="402"/>
      <c r="L70" s="872">
        <v>2.2030636515135038</v>
      </c>
      <c r="M70" s="228">
        <v>-2.857594025540422E-3</v>
      </c>
      <c r="N70" s="228">
        <v>2.1022561316842214</v>
      </c>
      <c r="O70" s="228">
        <v>1.331443332229254</v>
      </c>
      <c r="P70" s="228">
        <v>2.2003072614598107</v>
      </c>
      <c r="Q70" s="228">
        <v>6.8206660584026579</v>
      </c>
      <c r="R70" s="228">
        <v>1.9909391877103166</v>
      </c>
      <c r="S70" s="228">
        <v>1.4602954786228528</v>
      </c>
      <c r="T70" s="873">
        <v>3.3486892325111706</v>
      </c>
    </row>
    <row r="71" spans="1:20" s="210" customFormat="1">
      <c r="A71" s="547">
        <v>2019</v>
      </c>
      <c r="B71" s="548">
        <v>20332.099999999999</v>
      </c>
      <c r="C71" s="206">
        <v>775.3</v>
      </c>
      <c r="D71" s="206">
        <v>2307.4</v>
      </c>
      <c r="E71" s="206">
        <v>259.29999999999973</v>
      </c>
      <c r="F71" s="206">
        <v>2048.1000000000004</v>
      </c>
      <c r="G71" s="206">
        <v>1313.4</v>
      </c>
      <c r="H71" s="206">
        <v>15936</v>
      </c>
      <c r="I71" s="206">
        <v>11487.7</v>
      </c>
      <c r="J71" s="549">
        <v>4448.3</v>
      </c>
      <c r="K71" s="402"/>
      <c r="L71" s="872">
        <v>2.6402007158326191</v>
      </c>
      <c r="M71" s="228">
        <v>-3.3773678963110787</v>
      </c>
      <c r="N71" s="228">
        <v>2.8757412278746175</v>
      </c>
      <c r="O71" s="228">
        <v>3.2245222929935924</v>
      </c>
      <c r="P71" s="228">
        <v>2.8317517698448702</v>
      </c>
      <c r="Q71" s="228">
        <v>8.6262509304441579</v>
      </c>
      <c r="R71" s="228">
        <v>2.4513491099153351</v>
      </c>
      <c r="S71" s="228">
        <v>3.2546559286690036</v>
      </c>
      <c r="T71" s="873">
        <v>0.43349664717438063</v>
      </c>
    </row>
    <row r="72" spans="1:20">
      <c r="A72" s="547">
        <v>2020</v>
      </c>
      <c r="B72" s="548">
        <v>19481.5</v>
      </c>
      <c r="C72" s="206">
        <v>725</v>
      </c>
      <c r="D72" s="206">
        <v>2221</v>
      </c>
      <c r="E72" s="206">
        <v>262.40000000000009</v>
      </c>
      <c r="F72" s="206">
        <v>1958.6</v>
      </c>
      <c r="G72" s="206">
        <v>1266.7</v>
      </c>
      <c r="H72" s="206">
        <v>15268.8</v>
      </c>
      <c r="I72" s="206">
        <v>10795.599999999999</v>
      </c>
      <c r="J72" s="549">
        <v>4473.2</v>
      </c>
      <c r="K72" s="58"/>
      <c r="L72" s="872">
        <v>-4.1835324437711758</v>
      </c>
      <c r="M72" s="228">
        <v>-6.4878111698697172</v>
      </c>
      <c r="N72" s="228">
        <v>-3.7444743000780156</v>
      </c>
      <c r="O72" s="228">
        <v>1.195526417277426</v>
      </c>
      <c r="P72" s="228">
        <v>-4.3699038132903878</v>
      </c>
      <c r="Q72" s="228">
        <v>-3.555657073245011</v>
      </c>
      <c r="R72" s="228">
        <v>-4.1867469879518175</v>
      </c>
      <c r="S72" s="228">
        <v>-6.0247046841404472</v>
      </c>
      <c r="T72" s="873">
        <v>0.55976440437919273</v>
      </c>
    </row>
    <row r="73" spans="1:20">
      <c r="A73" s="547" t="s">
        <v>935</v>
      </c>
      <c r="B73" s="548">
        <v>19961</v>
      </c>
      <c r="C73" s="206">
        <v>738.9</v>
      </c>
      <c r="D73" s="206">
        <v>2174</v>
      </c>
      <c r="E73" s="206">
        <v>262.20000000000027</v>
      </c>
      <c r="F73" s="206">
        <v>1911.7999999999997</v>
      </c>
      <c r="G73" s="206">
        <v>1326.4</v>
      </c>
      <c r="H73" s="206">
        <v>15721.7</v>
      </c>
      <c r="I73" s="206">
        <v>11050.6</v>
      </c>
      <c r="J73" s="549">
        <v>4671.1000000000004</v>
      </c>
      <c r="K73" s="58"/>
      <c r="L73" s="872">
        <v>2.4613094474244868</v>
      </c>
      <c r="M73" s="228">
        <v>1.9172413793103527</v>
      </c>
      <c r="N73" s="228">
        <v>-2.1161638901395774</v>
      </c>
      <c r="O73" s="228">
        <v>-7.621951219505263E-2</v>
      </c>
      <c r="P73" s="228">
        <v>-2.3894618605126206</v>
      </c>
      <c r="Q73" s="228">
        <v>4.7130338675298145</v>
      </c>
      <c r="R73" s="228">
        <v>2.9661793985120033</v>
      </c>
      <c r="S73" s="228">
        <v>2.3620734373263286</v>
      </c>
      <c r="T73" s="873">
        <v>4.4241259053921178</v>
      </c>
    </row>
    <row r="74" spans="1:20">
      <c r="A74" s="547" t="s">
        <v>934</v>
      </c>
      <c r="B74" s="548">
        <v>20516</v>
      </c>
      <c r="C74" s="206">
        <v>720.7</v>
      </c>
      <c r="D74" s="206">
        <v>2213.6000000000004</v>
      </c>
      <c r="E74" s="206">
        <v>260.10000000000036</v>
      </c>
      <c r="F74" s="206">
        <v>1953.5</v>
      </c>
      <c r="G74" s="206">
        <v>1364.7</v>
      </c>
      <c r="H74" s="206">
        <v>16216.999999999998</v>
      </c>
      <c r="I74" s="206">
        <v>11428.8</v>
      </c>
      <c r="J74" s="549">
        <v>4788.2</v>
      </c>
      <c r="K74" s="58"/>
      <c r="L74" s="872">
        <v>2.7804218225539801</v>
      </c>
      <c r="M74" s="228">
        <v>-2.4631208553254735</v>
      </c>
      <c r="N74" s="228">
        <v>1.8215271389144583</v>
      </c>
      <c r="O74" s="228">
        <v>-0.80091533180774999</v>
      </c>
      <c r="P74" s="228">
        <v>2.1811905010984622</v>
      </c>
      <c r="Q74" s="228">
        <v>2.8875150784077208</v>
      </c>
      <c r="R74" s="228">
        <v>3.1504226642156796</v>
      </c>
      <c r="S74" s="228">
        <v>3.4224386006189711</v>
      </c>
      <c r="T74" s="873">
        <v>2.5069041553381188</v>
      </c>
    </row>
  </sheetData>
  <mergeCells count="3">
    <mergeCell ref="B2:J2"/>
    <mergeCell ref="L1:T1"/>
    <mergeCell ref="L2:T2"/>
  </mergeCells>
  <hyperlinks>
    <hyperlink ref="A1" location="'INDICE DE CUADROS'!A1" display="Índice"/>
  </hyperlinks>
  <pageMargins left="0.75" right="0.75" top="1" bottom="1" header="0" footer="0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tabColor rgb="FFFFFF00"/>
  </sheetPr>
  <dimension ref="A1:T74"/>
  <sheetViews>
    <sheetView showGridLines="0" zoomScale="40" zoomScaleNormal="40" workbookViewId="0">
      <pane xSplit="1" ySplit="5" topLeftCell="H6" activePane="bottomRight" state="frozen"/>
      <selection activeCell="C77" sqref="C77"/>
      <selection pane="topRight" activeCell="C77" sqref="C77"/>
      <selection pane="bottomLeft" activeCell="C77" sqref="C77"/>
      <selection pane="bottomRight" activeCell="N90" sqref="N90"/>
    </sheetView>
  </sheetViews>
  <sheetFormatPr baseColWidth="10" defaultColWidth="11.42578125" defaultRowHeight="12.75"/>
  <cols>
    <col min="1" max="1" width="13" style="2" customWidth="1"/>
    <col min="2" max="2" width="12.7109375" style="2" customWidth="1"/>
    <col min="3" max="3" width="11.7109375" style="2" customWidth="1"/>
    <col min="4" max="4" width="13" style="2" customWidth="1"/>
    <col min="5" max="5" width="10.5703125" style="2" customWidth="1"/>
    <col min="6" max="6" width="16.28515625" style="2" customWidth="1"/>
    <col min="7" max="9" width="11.7109375" style="2" customWidth="1"/>
    <col min="10" max="10" width="13.28515625" style="2" customWidth="1"/>
    <col min="11" max="11" width="7.5703125" style="2" customWidth="1"/>
    <col min="12" max="12" width="13.42578125" style="2" customWidth="1"/>
    <col min="13" max="13" width="9.7109375" style="2" customWidth="1"/>
    <col min="14" max="14" width="13.7109375" style="2" customWidth="1"/>
    <col min="15" max="16" width="9.7109375" style="2" customWidth="1"/>
    <col min="17" max="17" width="12.7109375" style="2" customWidth="1"/>
    <col min="18" max="19" width="9.7109375" style="2" customWidth="1"/>
    <col min="20" max="20" width="16.5703125" style="2" customWidth="1"/>
    <col min="21" max="16384" width="11.42578125" style="12"/>
  </cols>
  <sheetData>
    <row r="1" spans="1:20" s="11" customFormat="1" ht="70.5" customHeight="1" thickTop="1" thickBot="1">
      <c r="A1" s="158" t="s">
        <v>135</v>
      </c>
      <c r="B1" s="365" t="s">
        <v>595</v>
      </c>
      <c r="C1" s="690"/>
      <c r="D1" s="690"/>
      <c r="E1" s="690"/>
      <c r="F1" s="690"/>
      <c r="G1" s="690"/>
      <c r="H1" s="690"/>
      <c r="I1" s="690"/>
      <c r="J1" s="691"/>
      <c r="K1" s="387"/>
      <c r="L1" s="1106" t="s">
        <v>595</v>
      </c>
      <c r="M1" s="1107"/>
      <c r="N1" s="1107"/>
      <c r="O1" s="1107"/>
      <c r="P1" s="1107"/>
      <c r="Q1" s="1107"/>
      <c r="R1" s="1107"/>
      <c r="S1" s="1107"/>
      <c r="T1" s="1108"/>
    </row>
    <row r="2" spans="1:20" s="11" customFormat="1" ht="16.149999999999999" customHeight="1" thickTop="1" thickBot="1">
      <c r="A2" s="1"/>
      <c r="B2" s="1106" t="s">
        <v>163</v>
      </c>
      <c r="C2" s="1107"/>
      <c r="D2" s="1107"/>
      <c r="E2" s="1107"/>
      <c r="F2" s="1107"/>
      <c r="G2" s="1107"/>
      <c r="H2" s="1107"/>
      <c r="I2" s="1107"/>
      <c r="J2" s="1108"/>
      <c r="K2" s="387"/>
      <c r="L2" s="1106" t="s">
        <v>144</v>
      </c>
      <c r="M2" s="1107"/>
      <c r="N2" s="1107"/>
      <c r="O2" s="1107"/>
      <c r="P2" s="1107"/>
      <c r="Q2" s="1107"/>
      <c r="R2" s="1107"/>
      <c r="S2" s="1107"/>
      <c r="T2" s="1108"/>
    </row>
    <row r="3" spans="1:20" s="11" customFormat="1" ht="21.75" customHeight="1" thickTop="1" thickBot="1">
      <c r="A3" s="1"/>
      <c r="B3" s="213"/>
      <c r="C3" s="213"/>
      <c r="D3" s="213"/>
      <c r="E3" s="213"/>
      <c r="F3" s="213"/>
      <c r="G3" s="213"/>
      <c r="H3" s="213"/>
      <c r="I3" s="213"/>
      <c r="J3" s="1"/>
      <c r="K3" s="1"/>
      <c r="L3" s="213"/>
      <c r="M3" s="213"/>
      <c r="N3" s="213"/>
      <c r="O3" s="213"/>
      <c r="P3" s="213"/>
      <c r="Q3" s="213"/>
      <c r="R3" s="213"/>
      <c r="S3" s="213"/>
      <c r="T3" s="1"/>
    </row>
    <row r="4" spans="1:20" s="11" customFormat="1" ht="66" customHeight="1" thickBot="1">
      <c r="A4" s="1"/>
      <c r="B4" s="856" t="s">
        <v>125</v>
      </c>
      <c r="C4" s="883" t="s">
        <v>754</v>
      </c>
      <c r="D4" s="883" t="s">
        <v>755</v>
      </c>
      <c r="E4" s="883" t="s">
        <v>756</v>
      </c>
      <c r="F4" s="883" t="s">
        <v>757</v>
      </c>
      <c r="G4" s="883" t="s">
        <v>792</v>
      </c>
      <c r="H4" s="883" t="s">
        <v>758</v>
      </c>
      <c r="I4" s="883" t="s">
        <v>793</v>
      </c>
      <c r="J4" s="884" t="s">
        <v>794</v>
      </c>
      <c r="K4" s="693"/>
      <c r="L4" s="491" t="s">
        <v>125</v>
      </c>
      <c r="M4" s="492" t="s">
        <v>754</v>
      </c>
      <c r="N4" s="492" t="s">
        <v>755</v>
      </c>
      <c r="O4" s="492" t="s">
        <v>756</v>
      </c>
      <c r="P4" s="492" t="s">
        <v>757</v>
      </c>
      <c r="Q4" s="492" t="s">
        <v>792</v>
      </c>
      <c r="R4" s="492" t="s">
        <v>758</v>
      </c>
      <c r="S4" s="492" t="s">
        <v>793</v>
      </c>
      <c r="T4" s="493" t="s">
        <v>794</v>
      </c>
    </row>
    <row r="5" spans="1:20" s="207" customFormat="1" ht="27" thickTop="1" thickBot="1">
      <c r="A5" s="885"/>
      <c r="B5" s="886" t="s">
        <v>125</v>
      </c>
      <c r="C5" s="887" t="s">
        <v>747</v>
      </c>
      <c r="D5" s="887" t="s">
        <v>749</v>
      </c>
      <c r="E5" s="887" t="s">
        <v>748</v>
      </c>
      <c r="F5" s="887" t="s">
        <v>813</v>
      </c>
      <c r="G5" s="887" t="s">
        <v>750</v>
      </c>
      <c r="H5" s="718" t="s">
        <v>751</v>
      </c>
      <c r="I5" s="718" t="s">
        <v>752</v>
      </c>
      <c r="J5" s="717" t="s">
        <v>753</v>
      </c>
      <c r="K5" s="32"/>
      <c r="L5" s="888" t="s">
        <v>125</v>
      </c>
      <c r="M5" s="889" t="s">
        <v>747</v>
      </c>
      <c r="N5" s="889" t="s">
        <v>749</v>
      </c>
      <c r="O5" s="889" t="s">
        <v>748</v>
      </c>
      <c r="P5" s="889" t="s">
        <v>813</v>
      </c>
      <c r="Q5" s="889" t="s">
        <v>750</v>
      </c>
      <c r="R5" s="889" t="s">
        <v>751</v>
      </c>
      <c r="S5" s="889" t="s">
        <v>752</v>
      </c>
      <c r="T5" s="890" t="s">
        <v>753</v>
      </c>
    </row>
    <row r="6" spans="1:20" s="11" customFormat="1" ht="15.75" thickTop="1">
      <c r="A6" s="39">
        <v>1954</v>
      </c>
      <c r="B6" s="721"/>
      <c r="C6" s="503"/>
      <c r="D6" s="503"/>
      <c r="E6" s="503"/>
      <c r="F6" s="503"/>
      <c r="G6" s="503"/>
      <c r="H6" s="503"/>
      <c r="I6" s="503"/>
      <c r="J6" s="720"/>
      <c r="K6" s="10"/>
      <c r="L6" s="721"/>
      <c r="M6" s="503"/>
      <c r="N6" s="503"/>
      <c r="O6" s="503"/>
      <c r="P6" s="503"/>
      <c r="Q6" s="503"/>
      <c r="R6" s="503"/>
      <c r="S6" s="503"/>
      <c r="T6" s="720"/>
    </row>
    <row r="7" spans="1:20" s="11" customFormat="1" ht="15">
      <c r="A7" s="39">
        <v>1955</v>
      </c>
      <c r="B7" s="44">
        <v>7644.4404969138286</v>
      </c>
      <c r="C7" s="10"/>
      <c r="D7" s="10"/>
      <c r="E7" s="10"/>
      <c r="F7" s="10"/>
      <c r="G7" s="10"/>
      <c r="H7" s="10"/>
      <c r="I7" s="10"/>
      <c r="J7" s="43"/>
      <c r="K7" s="10"/>
      <c r="L7" s="44"/>
      <c r="M7" s="10"/>
      <c r="N7" s="10"/>
      <c r="O7" s="10"/>
      <c r="P7" s="10"/>
      <c r="Q7" s="10"/>
      <c r="R7" s="10"/>
      <c r="S7" s="10"/>
      <c r="T7" s="43"/>
    </row>
    <row r="8" spans="1:20" s="11" customFormat="1" ht="15">
      <c r="A8" s="39">
        <v>1956</v>
      </c>
      <c r="B8" s="44">
        <v>7853.9573572319696</v>
      </c>
      <c r="C8" s="10"/>
      <c r="D8" s="10"/>
      <c r="E8" s="10"/>
      <c r="F8" s="10"/>
      <c r="G8" s="10"/>
      <c r="H8" s="10"/>
      <c r="I8" s="10"/>
      <c r="J8" s="43"/>
      <c r="K8" s="10"/>
      <c r="L8" s="44">
        <v>2.7407742973828642</v>
      </c>
      <c r="M8" s="10"/>
      <c r="N8" s="10"/>
      <c r="O8" s="10"/>
      <c r="P8" s="10"/>
      <c r="Q8" s="10"/>
      <c r="R8" s="10"/>
      <c r="S8" s="10"/>
      <c r="T8" s="43"/>
    </row>
    <row r="9" spans="1:20" s="11" customFormat="1" ht="15">
      <c r="A9" s="39">
        <v>1957</v>
      </c>
      <c r="B9" s="44">
        <v>8047.3575347051947</v>
      </c>
      <c r="C9" s="10"/>
      <c r="D9" s="10"/>
      <c r="E9" s="10"/>
      <c r="F9" s="10"/>
      <c r="G9" s="10"/>
      <c r="H9" s="10"/>
      <c r="I9" s="10"/>
      <c r="J9" s="43"/>
      <c r="K9" s="10"/>
      <c r="L9" s="44">
        <v>2.4624551506526871</v>
      </c>
      <c r="M9" s="10"/>
      <c r="N9" s="10"/>
      <c r="O9" s="10"/>
      <c r="P9" s="10"/>
      <c r="Q9" s="10"/>
      <c r="R9" s="10"/>
      <c r="S9" s="10"/>
      <c r="T9" s="43"/>
    </row>
    <row r="10" spans="1:20" s="11" customFormat="1" ht="15">
      <c r="A10" s="39">
        <v>1958</v>
      </c>
      <c r="B10" s="44">
        <v>8286.4813355019105</v>
      </c>
      <c r="C10" s="10"/>
      <c r="D10" s="10"/>
      <c r="E10" s="10"/>
      <c r="F10" s="10"/>
      <c r="G10" s="10"/>
      <c r="H10" s="10"/>
      <c r="I10" s="10"/>
      <c r="J10" s="43"/>
      <c r="K10" s="10"/>
      <c r="L10" s="44">
        <v>2.971457397853472</v>
      </c>
      <c r="M10" s="10"/>
      <c r="N10" s="10"/>
      <c r="O10" s="10"/>
      <c r="P10" s="10"/>
      <c r="Q10" s="10"/>
      <c r="R10" s="10"/>
      <c r="S10" s="10"/>
      <c r="T10" s="43"/>
    </row>
    <row r="11" spans="1:20" s="11" customFormat="1" ht="15">
      <c r="A11" s="39">
        <v>1959</v>
      </c>
      <c r="B11" s="44">
        <v>8237.5343767998493</v>
      </c>
      <c r="C11" s="10"/>
      <c r="D11" s="10"/>
      <c r="E11" s="10"/>
      <c r="F11" s="10"/>
      <c r="G11" s="10"/>
      <c r="H11" s="10"/>
      <c r="I11" s="10"/>
      <c r="J11" s="43"/>
      <c r="K11" s="10"/>
      <c r="L11" s="44">
        <v>-0.59068447414896141</v>
      </c>
      <c r="M11" s="10"/>
      <c r="N11" s="10"/>
      <c r="O11" s="10"/>
      <c r="P11" s="10"/>
      <c r="Q11" s="10"/>
      <c r="R11" s="10"/>
      <c r="S11" s="10"/>
      <c r="T11" s="43"/>
    </row>
    <row r="12" spans="1:20" s="11" customFormat="1" ht="15">
      <c r="A12" s="39">
        <v>1960</v>
      </c>
      <c r="B12" s="44">
        <v>8161.24875101611</v>
      </c>
      <c r="C12" s="10"/>
      <c r="D12" s="10"/>
      <c r="E12" s="10"/>
      <c r="F12" s="10"/>
      <c r="G12" s="10"/>
      <c r="H12" s="10"/>
      <c r="I12" s="10"/>
      <c r="J12" s="43"/>
      <c r="K12" s="10"/>
      <c r="L12" s="44">
        <v>-0.92607353480174126</v>
      </c>
      <c r="M12" s="10"/>
      <c r="N12" s="10"/>
      <c r="O12" s="10"/>
      <c r="P12" s="10"/>
      <c r="Q12" s="10"/>
      <c r="R12" s="10"/>
      <c r="S12" s="10"/>
      <c r="T12" s="43"/>
    </row>
    <row r="13" spans="1:20" s="11" customFormat="1" ht="15">
      <c r="A13" s="39">
        <v>1961</v>
      </c>
      <c r="B13" s="44">
        <v>8166.8597437296976</v>
      </c>
      <c r="C13" s="10"/>
      <c r="D13" s="10"/>
      <c r="E13" s="10"/>
      <c r="F13" s="10"/>
      <c r="G13" s="10"/>
      <c r="H13" s="10"/>
      <c r="I13" s="10"/>
      <c r="J13" s="43"/>
      <c r="K13" s="10"/>
      <c r="L13" s="44">
        <v>6.8751644322673222E-2</v>
      </c>
      <c r="M13" s="10"/>
      <c r="N13" s="10"/>
      <c r="O13" s="10"/>
      <c r="P13" s="10"/>
      <c r="Q13" s="10"/>
      <c r="R13" s="10"/>
      <c r="S13" s="10"/>
      <c r="T13" s="43"/>
    </row>
    <row r="14" spans="1:20" s="11" customFormat="1" ht="15">
      <c r="A14" s="39">
        <v>1962</v>
      </c>
      <c r="B14" s="44">
        <v>8224.9991799574582</v>
      </c>
      <c r="C14" s="10"/>
      <c r="D14" s="10"/>
      <c r="E14" s="10"/>
      <c r="F14" s="10"/>
      <c r="G14" s="10"/>
      <c r="H14" s="10"/>
      <c r="I14" s="10"/>
      <c r="J14" s="43"/>
      <c r="K14" s="10"/>
      <c r="L14" s="44">
        <v>0.71189463333687364</v>
      </c>
      <c r="M14" s="10"/>
      <c r="N14" s="10"/>
      <c r="O14" s="10"/>
      <c r="P14" s="10"/>
      <c r="Q14" s="10"/>
      <c r="R14" s="10"/>
      <c r="S14" s="10"/>
      <c r="T14" s="43"/>
    </row>
    <row r="15" spans="1:20" s="11" customFormat="1" ht="15">
      <c r="A15" s="39">
        <v>1963</v>
      </c>
      <c r="B15" s="44">
        <v>8260.2171143400319</v>
      </c>
      <c r="C15" s="10"/>
      <c r="D15" s="10"/>
      <c r="E15" s="10"/>
      <c r="F15" s="10"/>
      <c r="G15" s="10"/>
      <c r="H15" s="10"/>
      <c r="I15" s="10"/>
      <c r="J15" s="43"/>
      <c r="K15" s="10"/>
      <c r="L15" s="44">
        <v>0.4281816157306384</v>
      </c>
      <c r="M15" s="10"/>
      <c r="N15" s="10"/>
      <c r="O15" s="10"/>
      <c r="P15" s="10"/>
      <c r="Q15" s="10"/>
      <c r="R15" s="10"/>
      <c r="S15" s="10"/>
      <c r="T15" s="43"/>
    </row>
    <row r="16" spans="1:20" s="11" customFormat="1" ht="15.75" thickBot="1">
      <c r="A16" s="39">
        <v>1964</v>
      </c>
      <c r="B16" s="723">
        <v>8319.430995297178</v>
      </c>
      <c r="C16" s="702">
        <v>1316.9579147215945</v>
      </c>
      <c r="D16" s="702">
        <v>2361.2152601046841</v>
      </c>
      <c r="E16" s="702"/>
      <c r="F16" s="702"/>
      <c r="G16" s="702">
        <v>1040.8374879578823</v>
      </c>
      <c r="H16" s="702">
        <v>3600.4203325130165</v>
      </c>
      <c r="I16" s="702">
        <v>2818.0034231916866</v>
      </c>
      <c r="J16" s="724">
        <v>782.41690932133031</v>
      </c>
      <c r="K16" s="702"/>
      <c r="L16" s="723">
        <v>0.71685622953359118</v>
      </c>
      <c r="M16" s="702"/>
      <c r="N16" s="702"/>
      <c r="O16" s="702"/>
      <c r="P16" s="702"/>
      <c r="Q16" s="702"/>
      <c r="R16" s="702"/>
      <c r="S16" s="702"/>
      <c r="T16" s="724"/>
    </row>
    <row r="17" spans="1:20" s="11" customFormat="1" ht="15">
      <c r="A17" s="39">
        <v>1965</v>
      </c>
      <c r="B17" s="44">
        <v>8490.0290536729262</v>
      </c>
      <c r="C17" s="10">
        <v>1282.8426684220772</v>
      </c>
      <c r="D17" s="10">
        <v>2432.4638417802694</v>
      </c>
      <c r="E17" s="10"/>
      <c r="F17" s="10"/>
      <c r="G17" s="10">
        <v>1068.9201240699022</v>
      </c>
      <c r="H17" s="10">
        <v>3705.8024194006784</v>
      </c>
      <c r="I17" s="10">
        <v>2898.6546893499176</v>
      </c>
      <c r="J17" s="43">
        <v>807.14773005076086</v>
      </c>
      <c r="K17" s="10"/>
      <c r="L17" s="44">
        <v>2.0505976727517083</v>
      </c>
      <c r="M17" s="10">
        <v>-2.5904583524014368</v>
      </c>
      <c r="N17" s="10">
        <v>3.0174538882332236</v>
      </c>
      <c r="O17" s="10"/>
      <c r="P17" s="10"/>
      <c r="Q17" s="10">
        <v>2.6980807702379872</v>
      </c>
      <c r="R17" s="10">
        <v>2.9269384448261659</v>
      </c>
      <c r="S17" s="10">
        <v>2.8620002905065611</v>
      </c>
      <c r="T17" s="43">
        <v>3.1608239079191192</v>
      </c>
    </row>
    <row r="18" spans="1:20" s="11" customFormat="1" ht="15">
      <c r="A18" s="39">
        <v>1966</v>
      </c>
      <c r="B18" s="44">
        <v>8596.6379176119081</v>
      </c>
      <c r="C18" s="10">
        <v>1241.4474790621441</v>
      </c>
      <c r="D18" s="10">
        <v>2534.321360117729</v>
      </c>
      <c r="E18" s="10"/>
      <c r="F18" s="10"/>
      <c r="G18" s="10">
        <v>1111.7507064936392</v>
      </c>
      <c r="H18" s="10">
        <v>3709.1183719383957</v>
      </c>
      <c r="I18" s="10">
        <v>2899.7560065190651</v>
      </c>
      <c r="J18" s="43">
        <v>809.36236541933079</v>
      </c>
      <c r="K18" s="10"/>
      <c r="L18" s="44">
        <v>1.2556949247760407</v>
      </c>
      <c r="M18" s="10">
        <v>-3.2268329062401735</v>
      </c>
      <c r="N18" s="10">
        <v>4.1874216828198474</v>
      </c>
      <c r="O18" s="10"/>
      <c r="P18" s="10"/>
      <c r="Q18" s="10">
        <v>4.0069020555680179</v>
      </c>
      <c r="R18" s="10">
        <v>8.9480014378473527E-2</v>
      </c>
      <c r="S18" s="10">
        <v>3.7994079570569106E-2</v>
      </c>
      <c r="T18" s="43">
        <v>0.27437794670259752</v>
      </c>
    </row>
    <row r="19" spans="1:20" s="11" customFormat="1" ht="15">
      <c r="A19" s="39">
        <v>1967</v>
      </c>
      <c r="B19" s="44">
        <v>8690.7115847084988</v>
      </c>
      <c r="C19" s="10">
        <v>1198.0649998198671</v>
      </c>
      <c r="D19" s="10">
        <v>2575.6292052782701</v>
      </c>
      <c r="E19" s="10"/>
      <c r="F19" s="10"/>
      <c r="G19" s="10">
        <v>1144.5323623316378</v>
      </c>
      <c r="H19" s="10">
        <v>3772.4850172787242</v>
      </c>
      <c r="I19" s="10">
        <v>2932.9805418714063</v>
      </c>
      <c r="J19" s="43">
        <v>839.5044754073175</v>
      </c>
      <c r="K19" s="10"/>
      <c r="L19" s="44">
        <v>1.0943076583912248</v>
      </c>
      <c r="M19" s="10">
        <v>-3.4945078204234981</v>
      </c>
      <c r="N19" s="10">
        <v>1.6299371425659404</v>
      </c>
      <c r="O19" s="10"/>
      <c r="P19" s="10"/>
      <c r="Q19" s="10">
        <v>2.9486516758229886</v>
      </c>
      <c r="R19" s="10">
        <v>1.7084018083578512</v>
      </c>
      <c r="S19" s="10">
        <v>1.1457700329837284</v>
      </c>
      <c r="T19" s="43">
        <v>3.7241798328947695</v>
      </c>
    </row>
    <row r="20" spans="1:20" s="11" customFormat="1" ht="15">
      <c r="A20" s="39">
        <v>1968</v>
      </c>
      <c r="B20" s="44">
        <v>8821.1970136647578</v>
      </c>
      <c r="C20" s="10">
        <v>1187.2939595902483</v>
      </c>
      <c r="D20" s="10">
        <v>2571.5116937300832</v>
      </c>
      <c r="E20" s="10"/>
      <c r="F20" s="10"/>
      <c r="G20" s="10">
        <v>1175.3024751071628</v>
      </c>
      <c r="H20" s="10">
        <v>3887.0888852372655</v>
      </c>
      <c r="I20" s="10">
        <v>3058.1549281610114</v>
      </c>
      <c r="J20" s="43">
        <v>828.93395707625416</v>
      </c>
      <c r="K20" s="10"/>
      <c r="L20" s="44">
        <v>1.5014355002397117</v>
      </c>
      <c r="M20" s="10">
        <v>-0.89903638210266923</v>
      </c>
      <c r="N20" s="10">
        <v>-0.15986429800333157</v>
      </c>
      <c r="O20" s="10"/>
      <c r="P20" s="10"/>
      <c r="Q20" s="10">
        <v>2.6884441006840731</v>
      </c>
      <c r="R20" s="10">
        <v>3.0378879553830673</v>
      </c>
      <c r="S20" s="10">
        <v>4.2678219136679685</v>
      </c>
      <c r="T20" s="43">
        <v>-1.2591378176911583</v>
      </c>
    </row>
    <row r="21" spans="1:20" s="11" customFormat="1" ht="15">
      <c r="A21" s="39">
        <v>1969</v>
      </c>
      <c r="B21" s="44">
        <v>9028.6843648910144</v>
      </c>
      <c r="C21" s="10">
        <v>1195.1086108774709</v>
      </c>
      <c r="D21" s="10">
        <v>2645.4582651114615</v>
      </c>
      <c r="E21" s="10"/>
      <c r="F21" s="10"/>
      <c r="G21" s="10">
        <v>1209.685063881712</v>
      </c>
      <c r="H21" s="10">
        <v>3978.4324250203699</v>
      </c>
      <c r="I21" s="10">
        <v>3126.090803212986</v>
      </c>
      <c r="J21" s="43">
        <v>852.34162180738406</v>
      </c>
      <c r="K21" s="10"/>
      <c r="L21" s="44">
        <v>2.3521450762843399</v>
      </c>
      <c r="M21" s="10">
        <v>0.65819009893048896</v>
      </c>
      <c r="N21" s="10">
        <v>2.8756070431908309</v>
      </c>
      <c r="O21" s="10"/>
      <c r="P21" s="10"/>
      <c r="Q21" s="10">
        <v>2.9254246887733482</v>
      </c>
      <c r="R21" s="10">
        <v>2.3499215603228762</v>
      </c>
      <c r="S21" s="10">
        <v>2.2214661012229131</v>
      </c>
      <c r="T21" s="43">
        <v>2.8238274631300575</v>
      </c>
    </row>
    <row r="22" spans="1:20" s="11" customFormat="1" ht="15">
      <c r="A22" s="39">
        <v>1970</v>
      </c>
      <c r="B22" s="44">
        <v>9335.7369931797366</v>
      </c>
      <c r="C22" s="10">
        <v>1154.7839999461241</v>
      </c>
      <c r="D22" s="10">
        <v>2727.7992713546391</v>
      </c>
      <c r="E22" s="10"/>
      <c r="F22" s="10"/>
      <c r="G22" s="10">
        <v>1220.2531010058265</v>
      </c>
      <c r="H22" s="10">
        <v>4232.9006208731462</v>
      </c>
      <c r="I22" s="10">
        <v>3314.8986612111853</v>
      </c>
      <c r="J22" s="43">
        <v>918.00195966196145</v>
      </c>
      <c r="K22" s="10"/>
      <c r="L22" s="44">
        <v>3.4008568234230152</v>
      </c>
      <c r="M22" s="10">
        <v>-3.3741377615662649</v>
      </c>
      <c r="N22" s="10">
        <v>3.1125422513406553</v>
      </c>
      <c r="O22" s="10"/>
      <c r="P22" s="10"/>
      <c r="Q22" s="10">
        <v>0.8736188814469692</v>
      </c>
      <c r="R22" s="10">
        <v>6.396192486579011</v>
      </c>
      <c r="S22" s="10">
        <v>6.0397432411158025</v>
      </c>
      <c r="T22" s="43">
        <v>7.7035235842812799</v>
      </c>
    </row>
    <row r="23" spans="1:20" s="11" customFormat="1" ht="15">
      <c r="A23" s="39">
        <v>1971</v>
      </c>
      <c r="B23" s="44">
        <v>9520.0640770653845</v>
      </c>
      <c r="C23" s="10">
        <v>1093.7556440403437</v>
      </c>
      <c r="D23" s="10">
        <v>2799.4169544499687</v>
      </c>
      <c r="E23" s="10"/>
      <c r="F23" s="10"/>
      <c r="G23" s="10">
        <v>1223.9687307231441</v>
      </c>
      <c r="H23" s="10">
        <v>4402.9227478519269</v>
      </c>
      <c r="I23" s="10">
        <v>3409.0694460288196</v>
      </c>
      <c r="J23" s="43">
        <v>993.85330182310724</v>
      </c>
      <c r="K23" s="10"/>
      <c r="L23" s="44">
        <v>1.9744245582358211</v>
      </c>
      <c r="M23" s="10">
        <v>-5.2848286700047602</v>
      </c>
      <c r="N23" s="10">
        <v>2.6254748231443026</v>
      </c>
      <c r="O23" s="10"/>
      <c r="P23" s="10"/>
      <c r="Q23" s="10">
        <v>0.30449664206997351</v>
      </c>
      <c r="R23" s="10">
        <v>4.0166812832877152</v>
      </c>
      <c r="S23" s="10">
        <v>2.8408345002989277</v>
      </c>
      <c r="T23" s="43">
        <v>8.2626557996757111</v>
      </c>
    </row>
    <row r="24" spans="1:20" s="11" customFormat="1" ht="15">
      <c r="A24" s="39">
        <v>1972</v>
      </c>
      <c r="B24" s="44">
        <v>9821.266947145099</v>
      </c>
      <c r="C24" s="10">
        <v>1042.0241240740627</v>
      </c>
      <c r="D24" s="10">
        <v>2957.0148457508767</v>
      </c>
      <c r="E24" s="10"/>
      <c r="F24" s="10"/>
      <c r="G24" s="10">
        <v>1294.6064149685217</v>
      </c>
      <c r="H24" s="10">
        <v>4527.6215623516382</v>
      </c>
      <c r="I24" s="10">
        <v>3480.5845727403621</v>
      </c>
      <c r="J24" s="43">
        <v>1047.0369896112759</v>
      </c>
      <c r="K24" s="10"/>
      <c r="L24" s="44">
        <v>3.1638743987588924</v>
      </c>
      <c r="M24" s="10">
        <v>-4.7297145617630099</v>
      </c>
      <c r="N24" s="10">
        <v>5.6296683868542585</v>
      </c>
      <c r="O24" s="10"/>
      <c r="P24" s="10"/>
      <c r="Q24" s="10">
        <v>5.7712000700903099</v>
      </c>
      <c r="R24" s="10">
        <v>2.8321826577708764</v>
      </c>
      <c r="S24" s="10">
        <v>2.0977902575393337</v>
      </c>
      <c r="T24" s="43">
        <v>5.3512613673073695</v>
      </c>
    </row>
    <row r="25" spans="1:20" s="11" customFormat="1" ht="15">
      <c r="A25" s="39">
        <v>1973</v>
      </c>
      <c r="B25" s="44">
        <v>10119.127097908122</v>
      </c>
      <c r="C25" s="10">
        <v>1017.9305780670785</v>
      </c>
      <c r="D25" s="10">
        <v>3091.5818334455544</v>
      </c>
      <c r="E25" s="10"/>
      <c r="F25" s="10"/>
      <c r="G25" s="10">
        <v>1337.1008397470291</v>
      </c>
      <c r="H25" s="10">
        <v>4672.5138466484586</v>
      </c>
      <c r="I25" s="10">
        <v>3458.3432680379078</v>
      </c>
      <c r="J25" s="43">
        <v>1214.1705786105513</v>
      </c>
      <c r="K25" s="10"/>
      <c r="L25" s="44">
        <v>3.0328078074449039</v>
      </c>
      <c r="M25" s="10">
        <v>-2.3121869686456242</v>
      </c>
      <c r="N25" s="10">
        <v>4.5507714608888694</v>
      </c>
      <c r="O25" s="10"/>
      <c r="P25" s="10"/>
      <c r="Q25" s="10">
        <v>3.282420377898454</v>
      </c>
      <c r="R25" s="10">
        <v>3.2001854020141218</v>
      </c>
      <c r="S25" s="10">
        <v>-0.63901060978797108</v>
      </c>
      <c r="T25" s="43">
        <v>15.962529562716355</v>
      </c>
    </row>
    <row r="26" spans="1:20" s="11" customFormat="1" ht="15">
      <c r="A26" s="39">
        <v>1974</v>
      </c>
      <c r="B26" s="44">
        <v>10352.639904800839</v>
      </c>
      <c r="C26" s="10">
        <v>995.90799558376818</v>
      </c>
      <c r="D26" s="10">
        <v>3166.1294099326551</v>
      </c>
      <c r="E26" s="10"/>
      <c r="F26" s="10"/>
      <c r="G26" s="10">
        <v>1384.6102709345896</v>
      </c>
      <c r="H26" s="10">
        <v>4805.9922283498281</v>
      </c>
      <c r="I26" s="10">
        <v>3493.7235009254582</v>
      </c>
      <c r="J26" s="43">
        <v>1312.2687274243697</v>
      </c>
      <c r="K26" s="10"/>
      <c r="L26" s="44">
        <v>2.3076378489305549</v>
      </c>
      <c r="M26" s="10">
        <v>-2.1634660514009085</v>
      </c>
      <c r="N26" s="10">
        <v>2.4113085308182791</v>
      </c>
      <c r="O26" s="10"/>
      <c r="P26" s="10"/>
      <c r="Q26" s="10">
        <v>3.5531674033312921</v>
      </c>
      <c r="R26" s="10">
        <v>2.8566717206651493</v>
      </c>
      <c r="S26" s="10">
        <v>1.0230399398039935</v>
      </c>
      <c r="T26" s="43">
        <v>8.079437151745017</v>
      </c>
    </row>
    <row r="27" spans="1:20" s="11" customFormat="1" ht="15">
      <c r="A27" s="39">
        <v>1975</v>
      </c>
      <c r="B27" s="44">
        <v>10300.111461286668</v>
      </c>
      <c r="C27" s="10">
        <v>922.5506415155719</v>
      </c>
      <c r="D27" s="10">
        <v>3174.9657415422544</v>
      </c>
      <c r="E27" s="10"/>
      <c r="F27" s="10"/>
      <c r="G27" s="10">
        <v>1358.4787821248867</v>
      </c>
      <c r="H27" s="10">
        <v>4844.1162961039554</v>
      </c>
      <c r="I27" s="10">
        <v>3515.9648967510961</v>
      </c>
      <c r="J27" s="43">
        <v>1328.1513993528592</v>
      </c>
      <c r="K27" s="10"/>
      <c r="L27" s="44">
        <v>-0.50739177637012522</v>
      </c>
      <c r="M27" s="10">
        <v>-7.3658766064225283</v>
      </c>
      <c r="N27" s="10">
        <v>0.27908940114318437</v>
      </c>
      <c r="O27" s="10"/>
      <c r="P27" s="10"/>
      <c r="Q27" s="10">
        <v>-1.8872811619449092</v>
      </c>
      <c r="R27" s="10">
        <v>0.79326111950908107</v>
      </c>
      <c r="S27" s="10">
        <v>0.63661007574715711</v>
      </c>
      <c r="T27" s="43">
        <v>1.2103216053668264</v>
      </c>
    </row>
    <row r="28" spans="1:20" s="11" customFormat="1" ht="15">
      <c r="A28" s="39">
        <v>1976</v>
      </c>
      <c r="B28" s="44">
        <v>10269.191309392878</v>
      </c>
      <c r="C28" s="10">
        <v>846.66386077282766</v>
      </c>
      <c r="D28" s="10">
        <v>3149.3138912504205</v>
      </c>
      <c r="E28" s="10"/>
      <c r="F28" s="10"/>
      <c r="G28" s="10">
        <v>1326.1341123548921</v>
      </c>
      <c r="H28" s="10">
        <v>4947.0794450147359</v>
      </c>
      <c r="I28" s="10">
        <v>3520.1549141357596</v>
      </c>
      <c r="J28" s="43">
        <v>1426.9245308789759</v>
      </c>
      <c r="K28" s="10"/>
      <c r="L28" s="44">
        <v>-0.30019240092696853</v>
      </c>
      <c r="M28" s="10">
        <v>-8.2257577338060273</v>
      </c>
      <c r="N28" s="10">
        <v>-0.80794101039255439</v>
      </c>
      <c r="O28" s="10"/>
      <c r="P28" s="10"/>
      <c r="Q28" s="10">
        <v>-2.3809477332728202</v>
      </c>
      <c r="R28" s="10">
        <v>2.1255300784911446</v>
      </c>
      <c r="S28" s="10">
        <v>0.11917119504052387</v>
      </c>
      <c r="T28" s="43">
        <v>7.4368879612854322</v>
      </c>
    </row>
    <row r="29" spans="1:20" s="11" customFormat="1" ht="15">
      <c r="A29" s="39">
        <v>1977</v>
      </c>
      <c r="B29" s="44">
        <v>10272.056497718733</v>
      </c>
      <c r="C29" s="10">
        <v>783.77408208050394</v>
      </c>
      <c r="D29" s="10">
        <v>3119.2229290685486</v>
      </c>
      <c r="E29" s="10"/>
      <c r="F29" s="10"/>
      <c r="G29" s="10">
        <v>1334.690851718221</v>
      </c>
      <c r="H29" s="10">
        <v>5034.3686348514602</v>
      </c>
      <c r="I29" s="10">
        <v>3564.2463526414804</v>
      </c>
      <c r="J29" s="43">
        <v>1470.1222822099799</v>
      </c>
      <c r="K29" s="10"/>
      <c r="L29" s="44">
        <v>2.7900817498993646E-2</v>
      </c>
      <c r="M29" s="10">
        <v>-7.4279512337893427</v>
      </c>
      <c r="N29" s="10">
        <v>-0.95547675528540044</v>
      </c>
      <c r="O29" s="10"/>
      <c r="P29" s="10"/>
      <c r="Q29" s="10">
        <v>0.64523936784448566</v>
      </c>
      <c r="R29" s="10">
        <v>1.7644590269252136</v>
      </c>
      <c r="S29" s="10">
        <v>1.2525425608022056</v>
      </c>
      <c r="T29" s="43">
        <v>3.0273325881078339</v>
      </c>
    </row>
    <row r="30" spans="1:20" s="11" customFormat="1" ht="15">
      <c r="A30" s="39">
        <v>1978</v>
      </c>
      <c r="B30" s="44">
        <v>10093.732930288179</v>
      </c>
      <c r="C30" s="10">
        <v>756.63685310637993</v>
      </c>
      <c r="D30" s="10">
        <v>3058.8494028696691</v>
      </c>
      <c r="E30" s="10"/>
      <c r="F30" s="10"/>
      <c r="G30" s="10">
        <v>1265.2680272514731</v>
      </c>
      <c r="H30" s="10">
        <v>5012.9786470606568</v>
      </c>
      <c r="I30" s="10">
        <v>3461.2833666638685</v>
      </c>
      <c r="J30" s="43">
        <v>1551.6952803967883</v>
      </c>
      <c r="K30" s="10"/>
      <c r="L30" s="44">
        <v>-1.7360064897438687</v>
      </c>
      <c r="M30" s="10">
        <v>-3.4623789679404937</v>
      </c>
      <c r="N30" s="10">
        <v>-1.9355309822920552</v>
      </c>
      <c r="O30" s="10"/>
      <c r="P30" s="10"/>
      <c r="Q30" s="10">
        <v>-5.2014160715476603</v>
      </c>
      <c r="R30" s="10">
        <v>-0.42487925184355735</v>
      </c>
      <c r="S30" s="10">
        <v>-2.8887729912750126</v>
      </c>
      <c r="T30" s="43">
        <v>5.5487219787039077</v>
      </c>
    </row>
    <row r="31" spans="1:20" s="11" customFormat="1" ht="15">
      <c r="A31" s="39">
        <v>1979</v>
      </c>
      <c r="B31" s="44">
        <v>9891.7201840067009</v>
      </c>
      <c r="C31" s="10">
        <v>697.62260309424119</v>
      </c>
      <c r="D31" s="10">
        <v>2997.0441891465894</v>
      </c>
      <c r="E31" s="10"/>
      <c r="F31" s="10"/>
      <c r="G31" s="10">
        <v>1168.6233126606794</v>
      </c>
      <c r="H31" s="10">
        <v>5028.4300791051919</v>
      </c>
      <c r="I31" s="10">
        <v>3469.9409326294885</v>
      </c>
      <c r="J31" s="43">
        <v>1558.4891464757038</v>
      </c>
      <c r="K31" s="10"/>
      <c r="L31" s="44">
        <v>-2.0013680535899692</v>
      </c>
      <c r="M31" s="10">
        <v>-7.7995474010888017</v>
      </c>
      <c r="N31" s="10">
        <v>-2.0205379730397044</v>
      </c>
      <c r="O31" s="10"/>
      <c r="P31" s="10"/>
      <c r="Q31" s="10">
        <v>-7.6382799935863277</v>
      </c>
      <c r="R31" s="10">
        <v>0.30822856294421275</v>
      </c>
      <c r="S31" s="10">
        <v>0.25012589402537699</v>
      </c>
      <c r="T31" s="43">
        <v>0.43783506753840573</v>
      </c>
    </row>
    <row r="32" spans="1:20" s="11" customFormat="1" ht="15.75" thickBot="1">
      <c r="A32" s="39">
        <v>1980</v>
      </c>
      <c r="B32" s="723">
        <v>9557.5718169989777</v>
      </c>
      <c r="C32" s="702">
        <v>638.34912273658165</v>
      </c>
      <c r="D32" s="702">
        <v>2869.6512818981573</v>
      </c>
      <c r="E32" s="702">
        <v>217.46942505609584</v>
      </c>
      <c r="F32" s="702">
        <v>2652.1818568420617</v>
      </c>
      <c r="G32" s="702">
        <v>1074.921409382581</v>
      </c>
      <c r="H32" s="702">
        <v>4974.6500029816571</v>
      </c>
      <c r="I32" s="702">
        <v>3352.7377721601779</v>
      </c>
      <c r="J32" s="724">
        <v>1621.9122308214796</v>
      </c>
      <c r="K32" s="702"/>
      <c r="L32" s="723">
        <v>-3.3780612551898348</v>
      </c>
      <c r="M32" s="702">
        <v>-8.496496543368492</v>
      </c>
      <c r="N32" s="702">
        <v>-4.2506182494662319</v>
      </c>
      <c r="O32" s="702"/>
      <c r="P32" s="702"/>
      <c r="Q32" s="702">
        <v>-8.018144278224371</v>
      </c>
      <c r="R32" s="702">
        <v>-1.0695202136151605</v>
      </c>
      <c r="S32" s="702">
        <v>-3.3776701893451277</v>
      </c>
      <c r="T32" s="724">
        <v>4.0695236466162132</v>
      </c>
    </row>
    <row r="33" spans="1:20" s="11" customFormat="1" ht="15">
      <c r="A33" s="39">
        <v>1981</v>
      </c>
      <c r="B33" s="44">
        <v>9290.7152263598382</v>
      </c>
      <c r="C33" s="10">
        <v>606.49083054016728</v>
      </c>
      <c r="D33" s="10">
        <v>2700.7257759422787</v>
      </c>
      <c r="E33" s="10">
        <v>215.16322472084136</v>
      </c>
      <c r="F33" s="10">
        <v>2485.5625512214374</v>
      </c>
      <c r="G33" s="10">
        <v>969.44550592995552</v>
      </c>
      <c r="H33" s="10">
        <v>5014.0531139474369</v>
      </c>
      <c r="I33" s="10">
        <v>3322.0079940414221</v>
      </c>
      <c r="J33" s="43">
        <v>1692.0451199060146</v>
      </c>
      <c r="K33" s="10"/>
      <c r="L33" s="44">
        <v>-2.792096107135833</v>
      </c>
      <c r="M33" s="10">
        <v>-4.9907317268392148</v>
      </c>
      <c r="N33" s="10">
        <v>-5.8866213822378217</v>
      </c>
      <c r="O33" s="10">
        <v>-1.060471068362645</v>
      </c>
      <c r="P33" s="10">
        <v>-6.2823484441982043</v>
      </c>
      <c r="Q33" s="10">
        <v>-9.8124293117586419</v>
      </c>
      <c r="R33" s="10">
        <v>0.79207805457996994</v>
      </c>
      <c r="S33" s="10">
        <v>-0.9165577568852501</v>
      </c>
      <c r="T33" s="43">
        <v>4.3240865782862681</v>
      </c>
    </row>
    <row r="34" spans="1:20" s="11" customFormat="1" ht="15">
      <c r="A34" s="39">
        <v>1982</v>
      </c>
      <c r="B34" s="44">
        <v>9248.3012662187539</v>
      </c>
      <c r="C34" s="10">
        <v>613.70194911246858</v>
      </c>
      <c r="D34" s="10">
        <v>2583.6220938752781</v>
      </c>
      <c r="E34" s="10">
        <v>220.46879875850647</v>
      </c>
      <c r="F34" s="10">
        <v>2363.1532951167719</v>
      </c>
      <c r="G34" s="10">
        <v>954.83420087525542</v>
      </c>
      <c r="H34" s="10">
        <v>5096.1430223557527</v>
      </c>
      <c r="I34" s="10">
        <v>3370.2015580318575</v>
      </c>
      <c r="J34" s="43">
        <v>1725.9414643238952</v>
      </c>
      <c r="K34" s="10"/>
      <c r="L34" s="44">
        <v>-0.4565198599645659</v>
      </c>
      <c r="M34" s="10">
        <v>1.1889905352532315</v>
      </c>
      <c r="N34" s="10">
        <v>-4.3360078653725376</v>
      </c>
      <c r="O34" s="10">
        <v>2.4658368290160659</v>
      </c>
      <c r="P34" s="10">
        <v>-4.9248109263841267</v>
      </c>
      <c r="Q34" s="10">
        <v>-1.5071816791480175</v>
      </c>
      <c r="R34" s="10">
        <v>1.6371966260183557</v>
      </c>
      <c r="S34" s="10">
        <v>1.4507359427454292</v>
      </c>
      <c r="T34" s="43">
        <v>2.0032766277392922</v>
      </c>
    </row>
    <row r="35" spans="1:20" s="11" customFormat="1" ht="15">
      <c r="A35" s="39">
        <v>1983</v>
      </c>
      <c r="B35" s="44">
        <v>9189.9506997524713</v>
      </c>
      <c r="C35" s="10">
        <v>604.60276513927943</v>
      </c>
      <c r="D35" s="10">
        <v>2532.5854497933019</v>
      </c>
      <c r="E35" s="10">
        <v>220.85830297950835</v>
      </c>
      <c r="F35" s="10">
        <v>2311.7271468137933</v>
      </c>
      <c r="G35" s="10">
        <v>903.47896490970629</v>
      </c>
      <c r="H35" s="10">
        <v>5149.2835199101837</v>
      </c>
      <c r="I35" s="10">
        <v>3373.8070157092316</v>
      </c>
      <c r="J35" s="43">
        <v>1775.4765042009521</v>
      </c>
      <c r="K35" s="10"/>
      <c r="L35" s="44">
        <v>-0.63093280362113147</v>
      </c>
      <c r="M35" s="10">
        <v>-1.4826715128326229</v>
      </c>
      <c r="N35" s="10">
        <v>-1.9753912231577297</v>
      </c>
      <c r="O35" s="10">
        <v>0.17667090454307477</v>
      </c>
      <c r="P35" s="10">
        <v>-2.1761664132938674</v>
      </c>
      <c r="Q35" s="10">
        <v>-5.3784453802004588</v>
      </c>
      <c r="R35" s="10">
        <v>1.0427591478754605</v>
      </c>
      <c r="S35" s="10">
        <v>0.1069804762501958</v>
      </c>
      <c r="T35" s="43">
        <v>2.8700301198488987</v>
      </c>
    </row>
    <row r="36" spans="1:20" s="11" customFormat="1" ht="15">
      <c r="A36" s="39">
        <v>1984</v>
      </c>
      <c r="B36" s="44">
        <v>8910.6459882671916</v>
      </c>
      <c r="C36" s="10">
        <v>563.88202103745289</v>
      </c>
      <c r="D36" s="10">
        <v>2459.2226212511673</v>
      </c>
      <c r="E36" s="10">
        <v>220.5928517402055</v>
      </c>
      <c r="F36" s="10">
        <v>2238.6297695109615</v>
      </c>
      <c r="G36" s="10">
        <v>747.00292761690355</v>
      </c>
      <c r="H36" s="10">
        <v>5140.5384183616698</v>
      </c>
      <c r="I36" s="10">
        <v>3309.1908959612369</v>
      </c>
      <c r="J36" s="43">
        <v>1831.3475224004328</v>
      </c>
      <c r="K36" s="10"/>
      <c r="L36" s="44">
        <v>-3.0392405858368998</v>
      </c>
      <c r="M36" s="10">
        <v>-6.7351236960429546</v>
      </c>
      <c r="N36" s="10">
        <v>-2.8967562989087758</v>
      </c>
      <c r="O36" s="10">
        <v>-0.12019074479960867</v>
      </c>
      <c r="P36" s="10">
        <v>-3.1620244371651007</v>
      </c>
      <c r="Q36" s="10">
        <v>-17.319278408262772</v>
      </c>
      <c r="R36" s="10">
        <v>-0.16983142440497589</v>
      </c>
      <c r="S36" s="10">
        <v>-1.9152286851953026</v>
      </c>
      <c r="T36" s="43">
        <v>3.1468182241378262</v>
      </c>
    </row>
    <row r="37" spans="1:20" s="11" customFormat="1" ht="15">
      <c r="A37" s="39">
        <v>1985</v>
      </c>
      <c r="B37" s="44">
        <v>8868.9096476076502</v>
      </c>
      <c r="C37" s="10">
        <v>588.68676123037062</v>
      </c>
      <c r="D37" s="10">
        <v>2401.3326959397123</v>
      </c>
      <c r="E37" s="10">
        <v>216.8752832059661</v>
      </c>
      <c r="F37" s="10">
        <v>2184.457412733746</v>
      </c>
      <c r="G37" s="10">
        <v>686.66141493141663</v>
      </c>
      <c r="H37" s="10">
        <v>5192.2287755061488</v>
      </c>
      <c r="I37" s="10">
        <v>3287.1888425411917</v>
      </c>
      <c r="J37" s="43">
        <v>1905.0399329649574</v>
      </c>
      <c r="K37" s="10"/>
      <c r="L37" s="44">
        <v>-0.46838737297494326</v>
      </c>
      <c r="M37" s="10">
        <v>4.3989237584275198</v>
      </c>
      <c r="N37" s="10">
        <v>-2.3539928760903606</v>
      </c>
      <c r="O37" s="10">
        <v>-1.6852624665361415</v>
      </c>
      <c r="P37" s="10">
        <v>-2.4198890551272223</v>
      </c>
      <c r="Q37" s="10">
        <v>-8.0778147520772166</v>
      </c>
      <c r="R37" s="10">
        <v>1.005543640328499</v>
      </c>
      <c r="S37" s="10">
        <v>-0.66487712893499307</v>
      </c>
      <c r="T37" s="43">
        <v>4.0239446453031791</v>
      </c>
    </row>
    <row r="38" spans="1:20" s="11" customFormat="1" ht="15">
      <c r="A38" s="39">
        <v>1986</v>
      </c>
      <c r="B38" s="44">
        <v>9172.4078842858326</v>
      </c>
      <c r="C38" s="10">
        <v>562.5781937254078</v>
      </c>
      <c r="D38" s="10">
        <v>2443.2863966930167</v>
      </c>
      <c r="E38" s="10">
        <v>214.84380155519625</v>
      </c>
      <c r="F38" s="10">
        <v>2228.4425951378203</v>
      </c>
      <c r="G38" s="10">
        <v>758.92927851844922</v>
      </c>
      <c r="H38" s="10">
        <v>5407.6140153489578</v>
      </c>
      <c r="I38" s="10">
        <v>3437.0176661566688</v>
      </c>
      <c r="J38" s="43">
        <v>1970.5963491922894</v>
      </c>
      <c r="K38" s="10"/>
      <c r="L38" s="44">
        <v>3.4220467761789664</v>
      </c>
      <c r="M38" s="10">
        <v>-4.4350525991777463</v>
      </c>
      <c r="N38" s="10">
        <v>1.7471007172076503</v>
      </c>
      <c r="O38" s="10">
        <v>-0.93670501347106194</v>
      </c>
      <c r="P38" s="10">
        <v>2.0135518388993967</v>
      </c>
      <c r="Q38" s="10">
        <v>10.524526646695387</v>
      </c>
      <c r="R38" s="10">
        <v>4.1482232227298743</v>
      </c>
      <c r="S38" s="10">
        <v>4.5579621613600629</v>
      </c>
      <c r="T38" s="43">
        <v>3.4412095564475331</v>
      </c>
    </row>
    <row r="39" spans="1:20" s="11" customFormat="1" ht="15">
      <c r="A39" s="39">
        <v>1987</v>
      </c>
      <c r="B39" s="44">
        <v>9636.7278112504446</v>
      </c>
      <c r="C39" s="10">
        <v>552.06597922795254</v>
      </c>
      <c r="D39" s="10">
        <v>2502.8638719857754</v>
      </c>
      <c r="E39" s="10">
        <v>212.6913453935976</v>
      </c>
      <c r="F39" s="10">
        <v>2290.1725265921777</v>
      </c>
      <c r="G39" s="10">
        <v>860.80110139478734</v>
      </c>
      <c r="H39" s="10">
        <v>5720.9968586419309</v>
      </c>
      <c r="I39" s="10">
        <v>3631.2097703577551</v>
      </c>
      <c r="J39" s="43">
        <v>2089.7870882841753</v>
      </c>
      <c r="K39" s="10"/>
      <c r="L39" s="44">
        <v>5.0621378030962338</v>
      </c>
      <c r="M39" s="10">
        <v>-1.868578379805852</v>
      </c>
      <c r="N39" s="10">
        <v>2.4384155444648892</v>
      </c>
      <c r="O39" s="10">
        <v>-1.0018702638929344</v>
      </c>
      <c r="P39" s="10">
        <v>2.7700929603950541</v>
      </c>
      <c r="Q39" s="10">
        <v>13.423098272767664</v>
      </c>
      <c r="R39" s="10">
        <v>5.7952147176826507</v>
      </c>
      <c r="S39" s="10">
        <v>5.6500176334046914</v>
      </c>
      <c r="T39" s="43">
        <v>6.0484603628104816</v>
      </c>
    </row>
    <row r="40" spans="1:20" s="11" customFormat="1" ht="15">
      <c r="A40" s="39">
        <v>1988</v>
      </c>
      <c r="B40" s="44">
        <v>10053.589277489144</v>
      </c>
      <c r="C40" s="10">
        <v>552.17785201111258</v>
      </c>
      <c r="D40" s="10">
        <v>2564.6686718779661</v>
      </c>
      <c r="E40" s="10">
        <v>212.26124821450833</v>
      </c>
      <c r="F40" s="10">
        <v>2352.4074236634574</v>
      </c>
      <c r="G40" s="10">
        <v>960.38812251340346</v>
      </c>
      <c r="H40" s="10">
        <v>5976.3546310866623</v>
      </c>
      <c r="I40" s="10">
        <v>3791.3368441873299</v>
      </c>
      <c r="J40" s="43">
        <v>2185.0177868993328</v>
      </c>
      <c r="K40" s="10"/>
      <c r="L40" s="44">
        <v>4.3257573981910324</v>
      </c>
      <c r="M40" s="10">
        <v>2.0264386390289602E-2</v>
      </c>
      <c r="N40" s="10">
        <v>2.469363219628673</v>
      </c>
      <c r="O40" s="10">
        <v>-0.20221658680721344</v>
      </c>
      <c r="P40" s="10">
        <v>2.7174763625291698</v>
      </c>
      <c r="Q40" s="10">
        <v>11.569109397891285</v>
      </c>
      <c r="R40" s="10">
        <v>4.4635188369138268</v>
      </c>
      <c r="S40" s="10">
        <v>4.4097445192156526</v>
      </c>
      <c r="T40" s="43">
        <v>4.5569569813615374</v>
      </c>
    </row>
    <row r="41" spans="1:20" s="11" customFormat="1" ht="15">
      <c r="A41" s="39">
        <v>1989</v>
      </c>
      <c r="B41" s="44">
        <v>10620.104261077715</v>
      </c>
      <c r="C41" s="10">
        <v>501.22698613132968</v>
      </c>
      <c r="D41" s="10">
        <v>2649.1935738350571</v>
      </c>
      <c r="E41" s="10">
        <v>209.47283801241082</v>
      </c>
      <c r="F41" s="10">
        <v>2439.720735822646</v>
      </c>
      <c r="G41" s="10">
        <v>1102.8304801891147</v>
      </c>
      <c r="H41" s="10">
        <v>6366.8532209222121</v>
      </c>
      <c r="I41" s="10">
        <v>4039.2441922012076</v>
      </c>
      <c r="J41" s="43">
        <v>2327.609028721005</v>
      </c>
      <c r="K41" s="10"/>
      <c r="L41" s="44">
        <v>5.6349525323960314</v>
      </c>
      <c r="M41" s="10">
        <v>-9.2272563439863458</v>
      </c>
      <c r="N41" s="10">
        <v>3.2957435353705211</v>
      </c>
      <c r="O41" s="10">
        <v>-1.3136689930700829</v>
      </c>
      <c r="P41" s="10">
        <v>3.7116577375535309</v>
      </c>
      <c r="Q41" s="10">
        <v>14.831749199784937</v>
      </c>
      <c r="R41" s="10">
        <v>6.534059873293474</v>
      </c>
      <c r="S41" s="10">
        <v>6.5387845554782498</v>
      </c>
      <c r="T41" s="43">
        <v>6.5258618340136021</v>
      </c>
    </row>
    <row r="42" spans="1:20" s="11" customFormat="1" ht="15">
      <c r="A42" s="39">
        <v>1990</v>
      </c>
      <c r="B42" s="44">
        <v>11139.0352988512</v>
      </c>
      <c r="C42" s="10">
        <v>483.9128491386283</v>
      </c>
      <c r="D42" s="10">
        <v>2724.8756204459451</v>
      </c>
      <c r="E42" s="10">
        <v>203.85261833740242</v>
      </c>
      <c r="F42" s="10">
        <v>2521.0230021085426</v>
      </c>
      <c r="G42" s="10">
        <v>1212.9422968096342</v>
      </c>
      <c r="H42" s="10">
        <v>6717.3045324569912</v>
      </c>
      <c r="I42" s="10">
        <v>4258.8106929475753</v>
      </c>
      <c r="J42" s="43">
        <v>2458.4938395094168</v>
      </c>
      <c r="K42" s="10"/>
      <c r="L42" s="44">
        <v>4.8863083169093491</v>
      </c>
      <c r="M42" s="10">
        <v>-3.4543505181831469</v>
      </c>
      <c r="N42" s="10">
        <v>2.856795643714638</v>
      </c>
      <c r="O42" s="10">
        <v>-2.6830302813176221</v>
      </c>
      <c r="P42" s="10">
        <v>3.3324415000507202</v>
      </c>
      <c r="Q42" s="10">
        <v>9.9844734615638586</v>
      </c>
      <c r="R42" s="10">
        <v>5.5043095760894278</v>
      </c>
      <c r="S42" s="10">
        <v>5.4358313164204475</v>
      </c>
      <c r="T42" s="43">
        <v>5.623144143771075</v>
      </c>
    </row>
    <row r="43" spans="1:20" s="11" customFormat="1" ht="15">
      <c r="A43" s="39">
        <v>1991</v>
      </c>
      <c r="B43" s="44">
        <v>11389.177275612257</v>
      </c>
      <c r="C43" s="10">
        <v>477.56792912830815</v>
      </c>
      <c r="D43" s="10">
        <v>2679.1765181453106</v>
      </c>
      <c r="E43" s="10">
        <v>201.3513220521896</v>
      </c>
      <c r="F43" s="10">
        <v>2477.8251960931211</v>
      </c>
      <c r="G43" s="10">
        <v>1254.6732773700321</v>
      </c>
      <c r="H43" s="10">
        <v>6977.7595509686062</v>
      </c>
      <c r="I43" s="10">
        <v>4430.4037855402721</v>
      </c>
      <c r="J43" s="43">
        <v>2547.355765428335</v>
      </c>
      <c r="K43" s="10"/>
      <c r="L43" s="44">
        <v>2.2456341150732806</v>
      </c>
      <c r="M43" s="10">
        <v>-1.3111699806306443</v>
      </c>
      <c r="N43" s="10">
        <v>-1.6771078267842299</v>
      </c>
      <c r="O43" s="10">
        <v>-1.2270120960982012</v>
      </c>
      <c r="P43" s="10">
        <v>-1.7135030493292458</v>
      </c>
      <c r="Q43" s="10">
        <v>3.4404753358969975</v>
      </c>
      <c r="R43" s="10">
        <v>3.8773739861448275</v>
      </c>
      <c r="S43" s="10">
        <v>4.0291317216059497</v>
      </c>
      <c r="T43" s="43">
        <v>3.6144864181010261</v>
      </c>
    </row>
    <row r="44" spans="1:20" s="11" customFormat="1" ht="15">
      <c r="A44" s="39">
        <v>1992</v>
      </c>
      <c r="B44" s="44">
        <v>11150.630121090955</v>
      </c>
      <c r="C44" s="10">
        <v>410.15169315495422</v>
      </c>
      <c r="D44" s="10">
        <v>2557.5066939230101</v>
      </c>
      <c r="E44" s="10">
        <v>191.28174549686773</v>
      </c>
      <c r="F44" s="10">
        <v>2366.2249484261424</v>
      </c>
      <c r="G44" s="10">
        <v>1141.8963721741368</v>
      </c>
      <c r="H44" s="10">
        <v>7041.0753618388544</v>
      </c>
      <c r="I44" s="10">
        <v>4452.3823648170955</v>
      </c>
      <c r="J44" s="43">
        <v>2588.6929970217584</v>
      </c>
      <c r="K44" s="10"/>
      <c r="L44" s="44">
        <v>-2.0945073445481022</v>
      </c>
      <c r="M44" s="10">
        <v>-14.116575226566608</v>
      </c>
      <c r="N44" s="10">
        <v>-4.5413142209281503</v>
      </c>
      <c r="O44" s="10">
        <v>-5.0009984800158724</v>
      </c>
      <c r="P44" s="10">
        <v>-4.503959675724623</v>
      </c>
      <c r="Q44" s="10">
        <v>-8.988547634671173</v>
      </c>
      <c r="R44" s="10">
        <v>0.90739456422597176</v>
      </c>
      <c r="S44" s="10">
        <v>0.49608524054975955</v>
      </c>
      <c r="T44" s="43">
        <v>1.6227506245666712</v>
      </c>
    </row>
    <row r="45" spans="1:20" s="11" customFormat="1" ht="15">
      <c r="A45" s="39">
        <v>1993</v>
      </c>
      <c r="B45" s="44">
        <v>10848.788287589879</v>
      </c>
      <c r="C45" s="10">
        <v>372.92129625605577</v>
      </c>
      <c r="D45" s="10">
        <v>2423.8565524217433</v>
      </c>
      <c r="E45" s="10">
        <v>181.81314946961581</v>
      </c>
      <c r="F45" s="10">
        <v>2242.0434029521275</v>
      </c>
      <c r="G45" s="10">
        <v>1027.4584840360767</v>
      </c>
      <c r="H45" s="10">
        <v>7024.551954876003</v>
      </c>
      <c r="I45" s="10">
        <v>4429.8701848546643</v>
      </c>
      <c r="J45" s="43">
        <v>2594.6817700213378</v>
      </c>
      <c r="K45" s="10"/>
      <c r="L45" s="44">
        <v>-2.7069486676825072</v>
      </c>
      <c r="M45" s="10">
        <v>-9.0772261873445217</v>
      </c>
      <c r="N45" s="10">
        <v>-5.2257983065631013</v>
      </c>
      <c r="O45" s="10">
        <v>-4.9500782223920954</v>
      </c>
      <c r="P45" s="10">
        <v>-5.2480870661351204</v>
      </c>
      <c r="Q45" s="10">
        <v>-10.021740232011922</v>
      </c>
      <c r="R45" s="10">
        <v>-0.23467163911360389</v>
      </c>
      <c r="S45" s="10">
        <v>-0.50562099383744119</v>
      </c>
      <c r="T45" s="43">
        <v>0.2313435006186193</v>
      </c>
    </row>
    <row r="46" spans="1:20" s="11" customFormat="1" ht="15">
      <c r="A46" s="39">
        <v>1994</v>
      </c>
      <c r="B46" s="44">
        <v>10813.250910335575</v>
      </c>
      <c r="C46" s="10">
        <v>365.56073937907644</v>
      </c>
      <c r="D46" s="10">
        <v>2356.5736030645385</v>
      </c>
      <c r="E46" s="10">
        <v>174.56095743582921</v>
      </c>
      <c r="F46" s="10">
        <v>2182.0126456287094</v>
      </c>
      <c r="G46" s="10">
        <v>996.71901332286347</v>
      </c>
      <c r="H46" s="10">
        <v>7094.3975545690973</v>
      </c>
      <c r="I46" s="10">
        <v>4508.6820313588669</v>
      </c>
      <c r="J46" s="43">
        <v>2585.7155232102305</v>
      </c>
      <c r="K46" s="10"/>
      <c r="L46" s="44">
        <v>-0.32757001346368497</v>
      </c>
      <c r="M46" s="10">
        <v>-1.9737561117789904</v>
      </c>
      <c r="N46" s="10">
        <v>-2.7758635010797339</v>
      </c>
      <c r="O46" s="10">
        <v>-3.9888160207018353</v>
      </c>
      <c r="P46" s="10">
        <v>-2.6775020164362062</v>
      </c>
      <c r="Q46" s="10">
        <v>-2.991796864868157</v>
      </c>
      <c r="R46" s="10">
        <v>0.99430682756374011</v>
      </c>
      <c r="S46" s="10">
        <v>1.7791005879506994</v>
      </c>
      <c r="T46" s="43">
        <v>-0.34556248533836875</v>
      </c>
    </row>
    <row r="47" spans="1:20" s="11" customFormat="1" ht="15.75" thickBot="1">
      <c r="A47" s="39">
        <v>1995</v>
      </c>
      <c r="B47" s="723">
        <v>11071.7</v>
      </c>
      <c r="C47" s="702">
        <v>348.00078578896148</v>
      </c>
      <c r="D47" s="702">
        <v>2397.3054131375789</v>
      </c>
      <c r="E47" s="702">
        <v>176.7003989911195</v>
      </c>
      <c r="F47" s="702">
        <v>2220.6050141464593</v>
      </c>
      <c r="G47" s="702">
        <v>1076.802431429752</v>
      </c>
      <c r="H47" s="702">
        <v>7249.5913696437083</v>
      </c>
      <c r="I47" s="702">
        <v>4613.3104168971731</v>
      </c>
      <c r="J47" s="724">
        <v>2636.2809527465365</v>
      </c>
      <c r="K47" s="702"/>
      <c r="L47" s="723">
        <v>2.3901146085252956</v>
      </c>
      <c r="M47" s="702">
        <v>-4.8035666028965363</v>
      </c>
      <c r="N47" s="702">
        <v>1.7284336046229143</v>
      </c>
      <c r="O47" s="702">
        <v>1.2256128671136457</v>
      </c>
      <c r="P47" s="702">
        <v>1.7686592511305221</v>
      </c>
      <c r="Q47" s="702">
        <v>8.0347035660437882</v>
      </c>
      <c r="R47" s="702">
        <v>2.1875545299073318</v>
      </c>
      <c r="S47" s="702">
        <v>2.3205980109174407</v>
      </c>
      <c r="T47" s="724">
        <v>1.9555681621746146</v>
      </c>
    </row>
    <row r="48" spans="1:20" s="11" customFormat="1" ht="15">
      <c r="A48" s="39">
        <v>1996</v>
      </c>
      <c r="B48" s="44">
        <v>11269.6</v>
      </c>
      <c r="C48" s="10">
        <v>356.99920804818254</v>
      </c>
      <c r="D48" s="10">
        <v>2475.994507359384</v>
      </c>
      <c r="E48" s="10">
        <v>177.69960579877352</v>
      </c>
      <c r="F48" s="10">
        <v>2298.2949015606105</v>
      </c>
      <c r="G48" s="10">
        <v>1097.297565801879</v>
      </c>
      <c r="H48" s="10">
        <v>7339.3087187905539</v>
      </c>
      <c r="I48" s="10">
        <v>4715.8895384717771</v>
      </c>
      <c r="J48" s="43">
        <v>2623.4191803187773</v>
      </c>
      <c r="K48" s="10"/>
      <c r="L48" s="44">
        <v>1.7874400498568477</v>
      </c>
      <c r="M48" s="10">
        <v>2.5857476841095295</v>
      </c>
      <c r="N48" s="10">
        <v>3.2823975531268479</v>
      </c>
      <c r="O48" s="10">
        <v>0.56548078745664032</v>
      </c>
      <c r="P48" s="10">
        <v>3.4985910109733398</v>
      </c>
      <c r="Q48" s="10">
        <v>1.9033328467613186</v>
      </c>
      <c r="R48" s="10">
        <v>1.2375504297045037</v>
      </c>
      <c r="S48" s="10">
        <v>2.2235469176079548</v>
      </c>
      <c r="T48" s="43">
        <v>-0.48787563458893013</v>
      </c>
    </row>
    <row r="49" spans="1:20" s="11" customFormat="1" ht="15">
      <c r="A49" s="39">
        <v>1997</v>
      </c>
      <c r="B49" s="44">
        <v>11879.9</v>
      </c>
      <c r="C49" s="10">
        <v>396.4</v>
      </c>
      <c r="D49" s="10">
        <v>2598.3999999999996</v>
      </c>
      <c r="E49" s="10">
        <v>177.89999999999964</v>
      </c>
      <c r="F49" s="10">
        <v>2420.5</v>
      </c>
      <c r="G49" s="10">
        <v>1187.7</v>
      </c>
      <c r="H49" s="10">
        <v>7697.4</v>
      </c>
      <c r="I49" s="10">
        <v>5008.5999999999995</v>
      </c>
      <c r="J49" s="43">
        <v>2688.8</v>
      </c>
      <c r="K49" s="10"/>
      <c r="L49" s="44">
        <v>5.4154539646482425</v>
      </c>
      <c r="M49" s="10">
        <v>11.036660884272798</v>
      </c>
      <c r="N49" s="10">
        <v>4.9436899911041943</v>
      </c>
      <c r="O49" s="10">
        <v>0.11277132570177706</v>
      </c>
      <c r="P49" s="10">
        <v>5.3172070458150866</v>
      </c>
      <c r="Q49" s="10">
        <v>8.2386434651440243</v>
      </c>
      <c r="R49" s="10">
        <v>4.879087321843234</v>
      </c>
      <c r="S49" s="10">
        <v>6.206898171390951</v>
      </c>
      <c r="T49" s="43">
        <v>2.4921987371182563</v>
      </c>
    </row>
    <row r="50" spans="1:20" s="11" customFormat="1" ht="15">
      <c r="A50" s="39">
        <v>1998</v>
      </c>
      <c r="B50" s="44">
        <v>12463.7</v>
      </c>
      <c r="C50" s="10">
        <v>413</v>
      </c>
      <c r="D50" s="10">
        <v>2686.8</v>
      </c>
      <c r="E50" s="10">
        <v>177.60000000000036</v>
      </c>
      <c r="F50" s="10">
        <v>2509.1999999999998</v>
      </c>
      <c r="G50" s="10">
        <v>1281.3</v>
      </c>
      <c r="H50" s="10">
        <v>8082.6</v>
      </c>
      <c r="I50" s="10">
        <v>5321.6</v>
      </c>
      <c r="J50" s="43">
        <v>2761</v>
      </c>
      <c r="K50" s="10"/>
      <c r="L50" s="44">
        <v>4.9141827793163229</v>
      </c>
      <c r="M50" s="10">
        <v>4.1876892028254398</v>
      </c>
      <c r="N50" s="10">
        <v>3.4020935960591414</v>
      </c>
      <c r="O50" s="10">
        <v>-0.16863406408053061</v>
      </c>
      <c r="P50" s="10">
        <v>3.6645321214624937</v>
      </c>
      <c r="Q50" s="10">
        <v>7.8807779742359196</v>
      </c>
      <c r="R50" s="10">
        <v>5.0042871618988238</v>
      </c>
      <c r="S50" s="10">
        <v>6.2492512877850181</v>
      </c>
      <c r="T50" s="43">
        <v>2.6852127343052645</v>
      </c>
    </row>
    <row r="51" spans="1:20" s="11" customFormat="1" ht="15">
      <c r="A51" s="39">
        <v>1999</v>
      </c>
      <c r="B51" s="44">
        <v>13136</v>
      </c>
      <c r="C51" s="10">
        <v>408.1</v>
      </c>
      <c r="D51" s="10">
        <v>2777.0999999999995</v>
      </c>
      <c r="E51" s="10">
        <v>179.59999999999945</v>
      </c>
      <c r="F51" s="10">
        <v>2597.5</v>
      </c>
      <c r="G51" s="10">
        <v>1426.2</v>
      </c>
      <c r="H51" s="10">
        <v>8524.6</v>
      </c>
      <c r="I51" s="10">
        <v>5689</v>
      </c>
      <c r="J51" s="43">
        <v>2835.6</v>
      </c>
      <c r="K51" s="10"/>
      <c r="L51" s="44">
        <v>5.3940643629098783</v>
      </c>
      <c r="M51" s="10">
        <v>-1.1864406779660941</v>
      </c>
      <c r="N51" s="10">
        <v>3.3608753907994338</v>
      </c>
      <c r="O51" s="10">
        <v>1.126126126125615</v>
      </c>
      <c r="P51" s="10">
        <v>3.519049896381321</v>
      </c>
      <c r="Q51" s="10">
        <v>11.308826972605956</v>
      </c>
      <c r="R51" s="10">
        <v>5.4685373518422287</v>
      </c>
      <c r="S51" s="10">
        <v>6.9039386650631362</v>
      </c>
      <c r="T51" s="43">
        <v>2.7019195943498664</v>
      </c>
    </row>
    <row r="52" spans="1:20" s="11" customFormat="1" ht="15">
      <c r="A52" s="39">
        <v>2000</v>
      </c>
      <c r="B52" s="44">
        <v>13871.4</v>
      </c>
      <c r="C52" s="10">
        <v>423.59923656005066</v>
      </c>
      <c r="D52" s="10">
        <v>2864.7948368678781</v>
      </c>
      <c r="E52" s="10">
        <v>184.59966730166548</v>
      </c>
      <c r="F52" s="10">
        <v>2680.1951695662124</v>
      </c>
      <c r="G52" s="10">
        <v>1585.0971432278948</v>
      </c>
      <c r="H52" s="10">
        <v>8997.9087833441772</v>
      </c>
      <c r="I52" s="10">
        <v>6078.689044564635</v>
      </c>
      <c r="J52" s="43">
        <v>2919.2197387795413</v>
      </c>
      <c r="K52" s="10"/>
      <c r="L52" s="44">
        <v>5.5983556638246057</v>
      </c>
      <c r="M52" s="10">
        <v>3.7979016319653613</v>
      </c>
      <c r="N52" s="10">
        <v>3.1577846266925391</v>
      </c>
      <c r="O52" s="10">
        <v>2.7837791211948959</v>
      </c>
      <c r="P52" s="10">
        <v>3.1836446416251052</v>
      </c>
      <c r="Q52" s="10">
        <v>11.141294574947036</v>
      </c>
      <c r="R52" s="10">
        <v>5.5522697058416393</v>
      </c>
      <c r="S52" s="10">
        <v>6.8498689499848053</v>
      </c>
      <c r="T52" s="43">
        <v>2.9489257574954575</v>
      </c>
    </row>
    <row r="53" spans="1:20" s="11" customFormat="1" ht="15">
      <c r="A53" s="39">
        <v>2001</v>
      </c>
      <c r="B53" s="44">
        <v>14370.9</v>
      </c>
      <c r="C53" s="10">
        <v>438.99923630524825</v>
      </c>
      <c r="D53" s="10">
        <v>2873.1950017135296</v>
      </c>
      <c r="E53" s="10">
        <v>185.99967643001455</v>
      </c>
      <c r="F53" s="10">
        <v>2687.1953252835151</v>
      </c>
      <c r="G53" s="10">
        <v>1698.497045249349</v>
      </c>
      <c r="H53" s="10">
        <v>9360.2087167318732</v>
      </c>
      <c r="I53" s="10">
        <v>6366.4889246864759</v>
      </c>
      <c r="J53" s="43">
        <v>2993.7197920453973</v>
      </c>
      <c r="K53" s="10"/>
      <c r="L53" s="44">
        <v>3.6009342964661073</v>
      </c>
      <c r="M53" s="10">
        <v>3.6355116855869118</v>
      </c>
      <c r="N53" s="10">
        <v>0.2932204686195039</v>
      </c>
      <c r="O53" s="10">
        <v>0.75840284482269205</v>
      </c>
      <c r="P53" s="10">
        <v>0.26118081984438657</v>
      </c>
      <c r="Q53" s="10">
        <v>7.1541294807033973</v>
      </c>
      <c r="R53" s="10">
        <v>4.0264904002843549</v>
      </c>
      <c r="S53" s="10">
        <v>4.7345715171790648</v>
      </c>
      <c r="T53" s="43">
        <v>2.5520536284467044</v>
      </c>
    </row>
    <row r="54" spans="1:20" s="11" customFormat="1" ht="15">
      <c r="A54" s="39">
        <v>2002</v>
      </c>
      <c r="B54" s="44">
        <v>14783</v>
      </c>
      <c r="C54" s="10">
        <v>437.8</v>
      </c>
      <c r="D54" s="10">
        <v>2839.1</v>
      </c>
      <c r="E54" s="10">
        <v>186.59999999999991</v>
      </c>
      <c r="F54" s="10">
        <v>2652.5</v>
      </c>
      <c r="G54" s="10">
        <v>1765.7999999999997</v>
      </c>
      <c r="H54" s="10">
        <v>9740.2999999999993</v>
      </c>
      <c r="I54" s="10">
        <v>6675.1999999999989</v>
      </c>
      <c r="J54" s="43">
        <v>3065.1000000000004</v>
      </c>
      <c r="K54" s="10"/>
      <c r="L54" s="44">
        <v>2.8676004982290726</v>
      </c>
      <c r="M54" s="10">
        <v>-0.2731750322258808</v>
      </c>
      <c r="N54" s="10">
        <v>-1.1866581172943702</v>
      </c>
      <c r="O54" s="10">
        <v>0.32275516899151757</v>
      </c>
      <c r="P54" s="10">
        <v>-1.291135220319517</v>
      </c>
      <c r="Q54" s="10">
        <v>3.9625005494649201</v>
      </c>
      <c r="R54" s="10">
        <v>4.0607137593918541</v>
      </c>
      <c r="S54" s="10">
        <v>4.8490004296791511</v>
      </c>
      <c r="T54" s="43">
        <v>2.3843316313125529</v>
      </c>
    </row>
    <row r="55" spans="1:20" s="11" customFormat="1" ht="15">
      <c r="A55" s="39">
        <v>2003</v>
      </c>
      <c r="B55" s="44">
        <v>15356.1</v>
      </c>
      <c r="C55" s="10">
        <v>454.49926006723712</v>
      </c>
      <c r="D55" s="10">
        <v>2852.8953554363488</v>
      </c>
      <c r="E55" s="10">
        <v>200.39967374581815</v>
      </c>
      <c r="F55" s="10">
        <v>2652.4956816905305</v>
      </c>
      <c r="G55" s="10">
        <v>1854.9969800323975</v>
      </c>
      <c r="H55" s="10">
        <v>10193.708404464018</v>
      </c>
      <c r="I55" s="10">
        <v>7014.4885802896242</v>
      </c>
      <c r="J55" s="43">
        <v>3179.2198241743931</v>
      </c>
      <c r="K55" s="10"/>
      <c r="L55" s="44">
        <v>3.8767503213150256</v>
      </c>
      <c r="M55" s="10">
        <v>3.8143581697663631</v>
      </c>
      <c r="N55" s="10">
        <v>0.48590593625970069</v>
      </c>
      <c r="O55" s="10">
        <v>7.3953235508136261</v>
      </c>
      <c r="P55" s="10">
        <v>-1.6280148801284255E-4</v>
      </c>
      <c r="Q55" s="10">
        <v>5.0513636896815983</v>
      </c>
      <c r="R55" s="10">
        <v>4.6549737119392587</v>
      </c>
      <c r="S55" s="10">
        <v>5.0828226912995156</v>
      </c>
      <c r="T55" s="43">
        <v>3.7232006842971677</v>
      </c>
    </row>
    <row r="56" spans="1:20" s="11" customFormat="1" ht="15">
      <c r="A56" s="39">
        <v>2004</v>
      </c>
      <c r="B56" s="44">
        <v>15954.9</v>
      </c>
      <c r="C56" s="10">
        <v>451.7</v>
      </c>
      <c r="D56" s="10">
        <v>2867.2000000000003</v>
      </c>
      <c r="E56" s="10">
        <v>210.70000000000027</v>
      </c>
      <c r="F56" s="10">
        <v>2656.5</v>
      </c>
      <c r="G56" s="10">
        <v>1949.1000000000001</v>
      </c>
      <c r="H56" s="10">
        <v>10686.9</v>
      </c>
      <c r="I56" s="10">
        <v>7419.9</v>
      </c>
      <c r="J56" s="43">
        <v>3267</v>
      </c>
      <c r="K56" s="10"/>
      <c r="L56" s="44">
        <v>3.8994275890362751</v>
      </c>
      <c r="M56" s="10">
        <v>-0.61589980736668215</v>
      </c>
      <c r="N56" s="10">
        <v>0.5014079656441961</v>
      </c>
      <c r="O56" s="10">
        <v>5.1398917281905376</v>
      </c>
      <c r="P56" s="10">
        <v>0.15096417826843123</v>
      </c>
      <c r="Q56" s="10">
        <v>5.0729473406452286</v>
      </c>
      <c r="R56" s="10">
        <v>4.8381960319759942</v>
      </c>
      <c r="S56" s="10">
        <v>5.7796290502141856</v>
      </c>
      <c r="T56" s="43">
        <v>2.7610602814607921</v>
      </c>
    </row>
    <row r="57" spans="1:20" s="11" customFormat="1" ht="15">
      <c r="A57" s="39">
        <v>2005</v>
      </c>
      <c r="B57" s="44">
        <v>16704</v>
      </c>
      <c r="C57" s="10">
        <v>452.6</v>
      </c>
      <c r="D57" s="10">
        <v>2865.5</v>
      </c>
      <c r="E57" s="10">
        <v>217.5</v>
      </c>
      <c r="F57" s="10">
        <v>2648</v>
      </c>
      <c r="G57" s="10">
        <v>2125.4</v>
      </c>
      <c r="H57" s="10">
        <v>11260.500000000002</v>
      </c>
      <c r="I57" s="10">
        <v>7852.5000000000018</v>
      </c>
      <c r="J57" s="43">
        <v>3408</v>
      </c>
      <c r="K57" s="10"/>
      <c r="L57" s="44">
        <v>4.6951093394505872</v>
      </c>
      <c r="M57" s="10">
        <v>0.19924728802303004</v>
      </c>
      <c r="N57" s="10">
        <v>-5.9291294642871417E-2</v>
      </c>
      <c r="O57" s="10">
        <v>3.2273374466064153</v>
      </c>
      <c r="P57" s="10">
        <v>-0.31996988518727676</v>
      </c>
      <c r="Q57" s="10">
        <v>9.0452003488789678</v>
      </c>
      <c r="R57" s="10">
        <v>5.367318867024129</v>
      </c>
      <c r="S57" s="10">
        <v>5.8302672542756895</v>
      </c>
      <c r="T57" s="43">
        <v>4.3158861340679477</v>
      </c>
    </row>
    <row r="58" spans="1:20" s="11" customFormat="1" ht="15">
      <c r="A58" s="39">
        <v>2006</v>
      </c>
      <c r="B58" s="44">
        <v>17492.7</v>
      </c>
      <c r="C58" s="10">
        <v>446.59936173466406</v>
      </c>
      <c r="D58" s="10">
        <v>2820.1959694673073</v>
      </c>
      <c r="E58" s="10">
        <v>223.79968015274898</v>
      </c>
      <c r="F58" s="10">
        <v>2596.3962893145581</v>
      </c>
      <c r="G58" s="10">
        <v>2280.796740359207</v>
      </c>
      <c r="H58" s="10">
        <v>11945.107928438823</v>
      </c>
      <c r="I58" s="10">
        <v>8373.8880323105768</v>
      </c>
      <c r="J58" s="43">
        <v>3571.2198961282475</v>
      </c>
      <c r="K58" s="10"/>
      <c r="L58" s="44">
        <v>4.7216235632183912</v>
      </c>
      <c r="M58" s="10">
        <v>-1.325814906172329</v>
      </c>
      <c r="N58" s="10">
        <v>-1.5810165951035682</v>
      </c>
      <c r="O58" s="10">
        <v>2.8964046679305744</v>
      </c>
      <c r="P58" s="10">
        <v>-1.948780615009138</v>
      </c>
      <c r="Q58" s="10">
        <v>7.3114115159126136</v>
      </c>
      <c r="R58" s="10">
        <v>6.0797293942437935</v>
      </c>
      <c r="S58" s="10">
        <v>6.6397711851076124</v>
      </c>
      <c r="T58" s="43">
        <v>4.7893162009462253</v>
      </c>
    </row>
    <row r="59" spans="1:20" s="11" customFormat="1" ht="15">
      <c r="A59" s="39">
        <v>2007</v>
      </c>
      <c r="B59" s="44">
        <v>18134.8</v>
      </c>
      <c r="C59" s="10">
        <v>456.6</v>
      </c>
      <c r="D59" s="10">
        <v>2756.2000000000003</v>
      </c>
      <c r="E59" s="10">
        <v>228.70000000000027</v>
      </c>
      <c r="F59" s="10">
        <v>2527.5</v>
      </c>
      <c r="G59" s="10">
        <v>2416.1999999999998</v>
      </c>
      <c r="H59" s="10">
        <v>12505.8</v>
      </c>
      <c r="I59" s="10">
        <v>8835.5</v>
      </c>
      <c r="J59" s="43">
        <v>3670.3</v>
      </c>
      <c r="K59" s="10"/>
      <c r="L59" s="44">
        <v>3.6706740526047943</v>
      </c>
      <c r="M59" s="10">
        <v>2.2392862870407759</v>
      </c>
      <c r="N59" s="10">
        <v>-2.2692029263269631</v>
      </c>
      <c r="O59" s="10">
        <v>2.1896009162777563</v>
      </c>
      <c r="P59" s="10">
        <v>-2.6535351940726426</v>
      </c>
      <c r="Q59" s="10">
        <v>5.9366649050659248</v>
      </c>
      <c r="R59" s="10">
        <v>4.6939054458125407</v>
      </c>
      <c r="S59" s="10">
        <v>5.5125165981237956</v>
      </c>
      <c r="T59" s="43">
        <v>2.7744050143529542</v>
      </c>
    </row>
    <row r="60" spans="1:20" s="11" customFormat="1" ht="15">
      <c r="A60" s="39">
        <v>2008</v>
      </c>
      <c r="B60" s="44">
        <v>18176.900000000001</v>
      </c>
      <c r="C60" s="10">
        <v>436.00059966303343</v>
      </c>
      <c r="D60" s="10">
        <v>2707.5037238249151</v>
      </c>
      <c r="E60" s="10">
        <v>225.60031028435847</v>
      </c>
      <c r="F60" s="10">
        <v>2481.9034135405568</v>
      </c>
      <c r="G60" s="10">
        <v>2148.7029552659628</v>
      </c>
      <c r="H60" s="10">
        <v>12884.692721246089</v>
      </c>
      <c r="I60" s="10">
        <v>9105.8125238799294</v>
      </c>
      <c r="J60" s="43">
        <v>3778.8801973661593</v>
      </c>
      <c r="K60" s="10"/>
      <c r="L60" s="44">
        <v>0.23215034078127861</v>
      </c>
      <c r="M60" s="10">
        <v>-4.5114762017009591</v>
      </c>
      <c r="N60" s="10">
        <v>-1.7667903698964205</v>
      </c>
      <c r="O60" s="10">
        <v>-1.3553518651691299</v>
      </c>
      <c r="P60" s="10">
        <v>-1.8040192466644234</v>
      </c>
      <c r="Q60" s="10">
        <v>-11.070981074995323</v>
      </c>
      <c r="R60" s="10">
        <v>3.0297359724774875</v>
      </c>
      <c r="S60" s="10">
        <v>3.059391363023356</v>
      </c>
      <c r="T60" s="43">
        <v>2.9583466573892991</v>
      </c>
    </row>
    <row r="61" spans="1:20" s="11" customFormat="1" ht="15">
      <c r="A61" s="39">
        <v>2009</v>
      </c>
      <c r="B61" s="44">
        <v>17035.2</v>
      </c>
      <c r="C61" s="10">
        <v>429.30063001994404</v>
      </c>
      <c r="D61" s="10">
        <v>2382.503496441921</v>
      </c>
      <c r="E61" s="10">
        <v>224.900330052377</v>
      </c>
      <c r="F61" s="10">
        <v>2157.6031663895437</v>
      </c>
      <c r="G61" s="10">
        <v>1644.0024126549918</v>
      </c>
      <c r="H61" s="10">
        <v>12579.393460883142</v>
      </c>
      <c r="I61" s="10">
        <v>8734.6128184770623</v>
      </c>
      <c r="J61" s="43">
        <v>3844.78064240608</v>
      </c>
      <c r="K61" s="10"/>
      <c r="L61" s="44">
        <v>-6.2810490237609322</v>
      </c>
      <c r="M61" s="10">
        <v>-1.5366881715913938</v>
      </c>
      <c r="N61" s="10">
        <v>-12.003685332844649</v>
      </c>
      <c r="O61" s="10">
        <v>-0.31027449878024971</v>
      </c>
      <c r="P61" s="10">
        <v>-13.066594186611912</v>
      </c>
      <c r="Q61" s="10">
        <v>-23.488613974028816</v>
      </c>
      <c r="R61" s="10">
        <v>-2.3694725746895462</v>
      </c>
      <c r="S61" s="10">
        <v>-4.0765138138897372</v>
      </c>
      <c r="T61" s="43">
        <v>1.7439146413229079</v>
      </c>
    </row>
    <row r="62" spans="1:20" s="11" customFormat="1" ht="15">
      <c r="A62" s="39">
        <v>2010</v>
      </c>
      <c r="B62" s="44">
        <v>16751.099999999999</v>
      </c>
      <c r="C62" s="10">
        <v>458.39931586684469</v>
      </c>
      <c r="D62" s="10">
        <v>2307.1965566491799</v>
      </c>
      <c r="E62" s="10">
        <v>241.7996391287154</v>
      </c>
      <c r="F62" s="10">
        <v>2065.3969175204643</v>
      </c>
      <c r="G62" s="10">
        <v>1415.2978877538073</v>
      </c>
      <c r="H62" s="10">
        <v>12570.206239730165</v>
      </c>
      <c r="I62" s="10">
        <v>8648.4870926579533</v>
      </c>
      <c r="J62" s="43">
        <v>3921.7191470722105</v>
      </c>
      <c r="K62" s="10"/>
      <c r="L62" s="44">
        <v>-1.6677233023386973</v>
      </c>
      <c r="M62" s="10">
        <v>6.7781605271692191</v>
      </c>
      <c r="N62" s="10">
        <v>-3.1608322886075957</v>
      </c>
      <c r="O62" s="10">
        <v>7.5141326259515528</v>
      </c>
      <c r="P62" s="10">
        <v>-4.2735499421505789</v>
      </c>
      <c r="Q62" s="10">
        <v>-13.911447035642521</v>
      </c>
      <c r="R62" s="10">
        <v>-7.3033896121821318E-2</v>
      </c>
      <c r="S62" s="10">
        <v>-0.98602797409542697</v>
      </c>
      <c r="T62" s="43">
        <v>2.0011155855690577</v>
      </c>
    </row>
    <row r="63" spans="1:20" s="11" customFormat="1" ht="15">
      <c r="A63" s="39">
        <v>2011</v>
      </c>
      <c r="B63" s="44">
        <v>16316.9</v>
      </c>
      <c r="C63" s="10">
        <v>444.10000000000014</v>
      </c>
      <c r="D63" s="10">
        <v>2211.5000000000005</v>
      </c>
      <c r="E63" s="10">
        <v>244.3</v>
      </c>
      <c r="F63" s="10">
        <v>1967.2000000000005</v>
      </c>
      <c r="G63" s="10">
        <v>1202.6000000000001</v>
      </c>
      <c r="H63" s="10">
        <v>12458.700000000003</v>
      </c>
      <c r="I63" s="10">
        <v>8476.8000000000011</v>
      </c>
      <c r="J63" s="43">
        <v>3981.900000000001</v>
      </c>
      <c r="K63" s="1"/>
      <c r="L63" s="44">
        <v>-2.5920685805708166</v>
      </c>
      <c r="M63" s="10">
        <v>-3.1194016596216345</v>
      </c>
      <c r="N63" s="10">
        <v>-4.147741828644314</v>
      </c>
      <c r="O63" s="10">
        <v>1.0340631112164766</v>
      </c>
      <c r="P63" s="10">
        <v>-4.7543848200543692</v>
      </c>
      <c r="Q63" s="10">
        <v>-15.028489026531089</v>
      </c>
      <c r="R63" s="10">
        <v>-0.88706770281723468</v>
      </c>
      <c r="S63" s="10">
        <v>-1.9851690916403708</v>
      </c>
      <c r="T63" s="43">
        <v>1.534552849678672</v>
      </c>
    </row>
    <row r="64" spans="1:20" s="11" customFormat="1" ht="15">
      <c r="A64" s="39">
        <v>2012</v>
      </c>
      <c r="B64" s="44">
        <v>15530.8</v>
      </c>
      <c r="C64" s="10">
        <v>423.39999999999992</v>
      </c>
      <c r="D64" s="10">
        <v>2052.9999999999995</v>
      </c>
      <c r="E64" s="10">
        <v>239.7</v>
      </c>
      <c r="F64" s="10">
        <v>1813.2999999999995</v>
      </c>
      <c r="G64" s="10">
        <v>972.19999999999982</v>
      </c>
      <c r="H64" s="10">
        <v>12082.199999999999</v>
      </c>
      <c r="I64" s="10">
        <v>8164.5999999999995</v>
      </c>
      <c r="J64" s="43">
        <v>3917.6</v>
      </c>
      <c r="K64" s="1"/>
      <c r="L64" s="44">
        <v>-4.8177043433495381</v>
      </c>
      <c r="M64" s="10">
        <v>-4.6611123620806545</v>
      </c>
      <c r="N64" s="10">
        <v>-7.1670811666290195</v>
      </c>
      <c r="O64" s="10">
        <v>-1.8829308227589103</v>
      </c>
      <c r="P64" s="10">
        <v>-7.823302155347756</v>
      </c>
      <c r="Q64" s="10">
        <v>-19.158489938466683</v>
      </c>
      <c r="R64" s="10">
        <v>-3.0219846372414705</v>
      </c>
      <c r="S64" s="10">
        <v>-3.6829935824839732</v>
      </c>
      <c r="T64" s="43">
        <v>-1.6148070016826388</v>
      </c>
    </row>
    <row r="65" spans="1:20" s="11" customFormat="1" ht="15">
      <c r="A65" s="39">
        <v>2013</v>
      </c>
      <c r="B65" s="44">
        <v>15066.8</v>
      </c>
      <c r="C65" s="10">
        <v>415.9</v>
      </c>
      <c r="D65" s="10">
        <v>1948.2</v>
      </c>
      <c r="E65" s="10">
        <v>236.30000000000018</v>
      </c>
      <c r="F65" s="10">
        <v>1711.8999999999999</v>
      </c>
      <c r="G65" s="10">
        <v>841.1</v>
      </c>
      <c r="H65" s="10">
        <v>11861.6</v>
      </c>
      <c r="I65" s="10">
        <v>7947.8</v>
      </c>
      <c r="J65" s="43">
        <v>3913.8</v>
      </c>
      <c r="K65" s="1"/>
      <c r="L65" s="44">
        <v>-2.9876117134983393</v>
      </c>
      <c r="M65" s="10">
        <v>-1.771374586679253</v>
      </c>
      <c r="N65" s="10">
        <v>-5.1047247929858486</v>
      </c>
      <c r="O65" s="10">
        <v>-1.4184397163119811</v>
      </c>
      <c r="P65" s="10">
        <v>-5.5920145590911403</v>
      </c>
      <c r="Q65" s="10">
        <v>-13.484879654392079</v>
      </c>
      <c r="R65" s="10">
        <v>-1.8258264223402931</v>
      </c>
      <c r="S65" s="10">
        <v>-2.6553658476838993</v>
      </c>
      <c r="T65" s="43">
        <v>-9.6998162140082833E-2</v>
      </c>
    </row>
    <row r="66" spans="1:20" s="11" customFormat="1" ht="15">
      <c r="A66" s="39">
        <v>2014</v>
      </c>
      <c r="B66" s="44">
        <v>15239.3</v>
      </c>
      <c r="C66" s="10">
        <v>442.2999999999999</v>
      </c>
      <c r="D66" s="10">
        <v>1924.7999999999993</v>
      </c>
      <c r="E66" s="10">
        <v>234.59999999999985</v>
      </c>
      <c r="F66" s="10">
        <v>1690.1999999999994</v>
      </c>
      <c r="G66" s="10">
        <v>814.59999999999968</v>
      </c>
      <c r="H66" s="10">
        <v>12057.6</v>
      </c>
      <c r="I66" s="10">
        <v>8087.9000000000015</v>
      </c>
      <c r="J66" s="43">
        <v>3969.6999999999994</v>
      </c>
      <c r="K66" s="1"/>
      <c r="L66" s="44">
        <v>1.1449013725542301</v>
      </c>
      <c r="M66" s="10">
        <v>6.3476797307044697</v>
      </c>
      <c r="N66" s="10">
        <v>-1.2011087157376421</v>
      </c>
      <c r="O66" s="10">
        <v>-0.71942446043179453</v>
      </c>
      <c r="P66" s="10">
        <v>-1.2675974063905859</v>
      </c>
      <c r="Q66" s="10">
        <v>-3.150636071810764</v>
      </c>
      <c r="R66" s="10">
        <v>1.6523909084777744</v>
      </c>
      <c r="S66" s="10">
        <v>1.7627519565162952</v>
      </c>
      <c r="T66" s="43">
        <v>1.4282794215340289</v>
      </c>
    </row>
    <row r="67" spans="1:20" s="217" customFormat="1" ht="15">
      <c r="A67" s="734">
        <v>2015</v>
      </c>
      <c r="B67" s="728">
        <v>15709.5</v>
      </c>
      <c r="C67" s="389">
        <v>457.90000000000003</v>
      </c>
      <c r="D67" s="389">
        <v>1965.7</v>
      </c>
      <c r="E67" s="389">
        <v>237.79999999999995</v>
      </c>
      <c r="F67" s="389">
        <v>1727.9</v>
      </c>
      <c r="G67" s="389">
        <v>870.59999999999991</v>
      </c>
      <c r="H67" s="389">
        <v>12415.3</v>
      </c>
      <c r="I67" s="389">
        <v>8413.4</v>
      </c>
      <c r="J67" s="730">
        <v>4001.8999999999996</v>
      </c>
      <c r="L67" s="728">
        <v>3.0854435571187722</v>
      </c>
      <c r="M67" s="389">
        <v>3.5270178611802372</v>
      </c>
      <c r="N67" s="389">
        <v>2.1248960931006255</v>
      </c>
      <c r="O67" s="389">
        <v>1.3640238704177854</v>
      </c>
      <c r="P67" s="389">
        <v>2.2305052656490743</v>
      </c>
      <c r="Q67" s="389">
        <v>6.8745396513626655</v>
      </c>
      <c r="R67" s="389">
        <v>2.966593683651797</v>
      </c>
      <c r="S67" s="389">
        <v>4.0245304714449759</v>
      </c>
      <c r="T67" s="730">
        <v>0.81114441897374157</v>
      </c>
    </row>
    <row r="68" spans="1:20" s="11" customFormat="1" ht="15">
      <c r="A68" s="39">
        <v>2016</v>
      </c>
      <c r="B68" s="44">
        <v>16064.3</v>
      </c>
      <c r="C68" s="10">
        <v>486.30000000000007</v>
      </c>
      <c r="D68" s="10">
        <v>2032.0000000000005</v>
      </c>
      <c r="E68" s="10">
        <v>244.00000000000006</v>
      </c>
      <c r="F68" s="10">
        <v>1788.0000000000005</v>
      </c>
      <c r="G68" s="10">
        <v>890.10000000000025</v>
      </c>
      <c r="H68" s="10">
        <v>12655.900000000001</v>
      </c>
      <c r="I68" s="10">
        <v>8589.6</v>
      </c>
      <c r="J68" s="43">
        <v>4066.3000000000011</v>
      </c>
      <c r="K68" s="1"/>
      <c r="L68" s="44">
        <v>2.2585059995543944</v>
      </c>
      <c r="M68" s="10">
        <v>6.2022275606027577</v>
      </c>
      <c r="N68" s="10">
        <v>3.3728442793915958</v>
      </c>
      <c r="O68" s="10">
        <v>2.6072329688814566</v>
      </c>
      <c r="P68" s="10">
        <v>3.47821054459172</v>
      </c>
      <c r="Q68" s="10">
        <v>2.239834596829815</v>
      </c>
      <c r="R68" s="10">
        <v>1.9379314233244571</v>
      </c>
      <c r="S68" s="10">
        <v>2.0942781752917972</v>
      </c>
      <c r="T68" s="43">
        <v>1.6092356130838148</v>
      </c>
    </row>
    <row r="69" spans="1:20" s="11" customFormat="1" ht="15">
      <c r="A69" s="39">
        <v>2017</v>
      </c>
      <c r="B69" s="44">
        <v>16581.599999999999</v>
      </c>
      <c r="C69" s="10">
        <v>499.09924751042189</v>
      </c>
      <c r="D69" s="10">
        <v>2084.9968564600872</v>
      </c>
      <c r="E69" s="10">
        <v>243.29963317829237</v>
      </c>
      <c r="F69" s="10">
        <v>1841.6972232817948</v>
      </c>
      <c r="G69" s="10">
        <v>935.79858910088728</v>
      </c>
      <c r="H69" s="10">
        <v>13061.705306928601</v>
      </c>
      <c r="I69" s="10">
        <v>8925.1115436514792</v>
      </c>
      <c r="J69" s="43">
        <v>4136.5937632771211</v>
      </c>
      <c r="K69" s="1"/>
      <c r="L69" s="44">
        <v>3.22018388600811</v>
      </c>
      <c r="M69" s="10">
        <v>2.6319653527496989</v>
      </c>
      <c r="N69" s="10">
        <v>2.6081130147680431</v>
      </c>
      <c r="O69" s="10">
        <v>-0.2870355826670834</v>
      </c>
      <c r="P69" s="10">
        <v>3.0032004072591878</v>
      </c>
      <c r="Q69" s="10">
        <v>5.1340960679572056</v>
      </c>
      <c r="R69" s="10">
        <v>3.2064515911835567</v>
      </c>
      <c r="S69" s="10">
        <v>3.9060205789731572</v>
      </c>
      <c r="T69" s="43">
        <v>1.7286910281366419</v>
      </c>
    </row>
    <row r="70" spans="1:20" s="11" customFormat="1" ht="15">
      <c r="A70" s="39">
        <v>2018</v>
      </c>
      <c r="B70" s="44">
        <v>17004.099999999999</v>
      </c>
      <c r="C70" s="10">
        <v>507.7999999999999</v>
      </c>
      <c r="D70" s="10">
        <v>2131.4999999999995</v>
      </c>
      <c r="E70" s="10">
        <v>246.7999999999999</v>
      </c>
      <c r="F70" s="10">
        <v>1884.6999999999996</v>
      </c>
      <c r="G70" s="10">
        <v>1009.0999999999997</v>
      </c>
      <c r="H70" s="10">
        <v>13355.699999999997</v>
      </c>
      <c r="I70" s="10">
        <v>9086.7999999999993</v>
      </c>
      <c r="J70" s="43">
        <v>4268.8999999999987</v>
      </c>
      <c r="K70" s="1"/>
      <c r="L70" s="44">
        <v>2.5480050176098779</v>
      </c>
      <c r="M70" s="10">
        <v>1.7432910454140416</v>
      </c>
      <c r="N70" s="10">
        <v>2.2303699593516635</v>
      </c>
      <c r="O70" s="10">
        <v>1.4387061648968524</v>
      </c>
      <c r="P70" s="10">
        <v>2.3349536598407994</v>
      </c>
      <c r="Q70" s="10">
        <v>7.8330328505346714</v>
      </c>
      <c r="R70" s="10">
        <v>2.25081401059819</v>
      </c>
      <c r="S70" s="10">
        <v>1.8116127239163893</v>
      </c>
      <c r="T70" s="43">
        <v>3.1984343712315955</v>
      </c>
    </row>
    <row r="71" spans="1:20" ht="15">
      <c r="A71" s="39">
        <v>2019</v>
      </c>
      <c r="B71" s="44">
        <v>17519.7</v>
      </c>
      <c r="C71" s="10">
        <v>494.79999999999995</v>
      </c>
      <c r="D71" s="10">
        <v>2200</v>
      </c>
      <c r="E71" s="10">
        <v>255</v>
      </c>
      <c r="F71" s="10">
        <v>1945</v>
      </c>
      <c r="G71" s="10">
        <v>1103.4000000000001</v>
      </c>
      <c r="H71" s="10">
        <v>13721.5</v>
      </c>
      <c r="I71" s="10">
        <v>9441</v>
      </c>
      <c r="J71" s="43">
        <v>4280.5</v>
      </c>
      <c r="K71" s="1"/>
      <c r="L71" s="44">
        <v>3.0322098787939566</v>
      </c>
      <c r="M71" s="10">
        <v>-2.5600630169357874</v>
      </c>
      <c r="N71" s="10">
        <v>3.2136992728125868</v>
      </c>
      <c r="O71" s="10">
        <v>3.3225283630470503</v>
      </c>
      <c r="P71" s="10">
        <v>3.1994481880405656</v>
      </c>
      <c r="Q71" s="10">
        <v>9.3449608562085515</v>
      </c>
      <c r="R71" s="10">
        <v>2.7389054860471829</v>
      </c>
      <c r="S71" s="10">
        <v>3.8979618787692072</v>
      </c>
      <c r="T71" s="43">
        <v>0.27173276488090536</v>
      </c>
    </row>
    <row r="72" spans="1:20" ht="15">
      <c r="A72" s="39">
        <v>2020</v>
      </c>
      <c r="B72" s="44">
        <v>16723.099999999999</v>
      </c>
      <c r="C72" s="10">
        <v>469.49999999999989</v>
      </c>
      <c r="D72" s="10">
        <v>2111.4999999999995</v>
      </c>
      <c r="E72" s="10">
        <v>257.7</v>
      </c>
      <c r="F72" s="10">
        <v>1853.7999999999995</v>
      </c>
      <c r="G72" s="10">
        <v>1063.6999999999996</v>
      </c>
      <c r="H72" s="10">
        <v>13078.399999999998</v>
      </c>
      <c r="I72" s="10">
        <v>8780.4999999999982</v>
      </c>
      <c r="J72" s="43">
        <v>4297.8999999999978</v>
      </c>
      <c r="L72" s="44">
        <v>-4.5468815105281557</v>
      </c>
      <c r="M72" s="10">
        <v>-5.1131770412287896</v>
      </c>
      <c r="N72" s="10">
        <v>-4.0227272727272894</v>
      </c>
      <c r="O72" s="10">
        <v>1.0588235294117565</v>
      </c>
      <c r="P72" s="10">
        <v>-4.6889460154241895</v>
      </c>
      <c r="Q72" s="10">
        <v>-3.5979699111836627</v>
      </c>
      <c r="R72" s="10">
        <v>-4.6868053784207442</v>
      </c>
      <c r="S72" s="10">
        <v>-6.9960809236309878</v>
      </c>
      <c r="T72" s="43">
        <v>0.40649456839150222</v>
      </c>
    </row>
    <row r="73" spans="1:20" ht="14.45" customHeight="1">
      <c r="A73" s="39" t="s">
        <v>935</v>
      </c>
      <c r="B73" s="44">
        <v>17144.7</v>
      </c>
      <c r="C73" s="10">
        <v>483.6</v>
      </c>
      <c r="D73" s="10">
        <v>2049.6000000000004</v>
      </c>
      <c r="E73" s="10">
        <v>257.80000000000041</v>
      </c>
      <c r="F73" s="10">
        <v>1791.8</v>
      </c>
      <c r="G73" s="10">
        <v>1098.8</v>
      </c>
      <c r="H73" s="10">
        <v>13512.7</v>
      </c>
      <c r="I73" s="10">
        <v>9009</v>
      </c>
      <c r="J73" s="43">
        <v>4503.7</v>
      </c>
      <c r="L73" s="44">
        <v>2.5210636783850049</v>
      </c>
      <c r="M73" s="10">
        <v>3.0031948881789505</v>
      </c>
      <c r="N73" s="10">
        <v>-2.9315652379824364</v>
      </c>
      <c r="O73" s="10">
        <v>3.880481179683315E-2</v>
      </c>
      <c r="P73" s="10">
        <v>-3.3444816053511461</v>
      </c>
      <c r="Q73" s="10">
        <v>3.2998025759142902</v>
      </c>
      <c r="R73" s="10">
        <v>3.3207425984830286</v>
      </c>
      <c r="S73" s="10">
        <v>2.6023574967257268</v>
      </c>
      <c r="T73" s="43">
        <v>4.7883850252449456</v>
      </c>
    </row>
    <row r="74" spans="1:20" ht="14.45" customHeight="1">
      <c r="A74" s="39" t="s">
        <v>934</v>
      </c>
      <c r="B74" s="44">
        <v>17691</v>
      </c>
      <c r="C74" s="10">
        <v>468.5</v>
      </c>
      <c r="D74" s="10">
        <v>2086.6000000000004</v>
      </c>
      <c r="E74" s="10">
        <v>254.60000000000036</v>
      </c>
      <c r="F74" s="10">
        <v>1832</v>
      </c>
      <c r="G74" s="10">
        <v>1112.5</v>
      </c>
      <c r="H74" s="10">
        <v>14023.400000000001</v>
      </c>
      <c r="I74" s="10">
        <v>9400.2000000000007</v>
      </c>
      <c r="J74" s="43">
        <v>4623.2000000000007</v>
      </c>
      <c r="L74" s="44">
        <v>3.1864074611979154</v>
      </c>
      <c r="M74" s="10">
        <v>-3.1224152191894228</v>
      </c>
      <c r="N74" s="10">
        <v>1.8052302888368565</v>
      </c>
      <c r="O74" s="10">
        <v>-1.2412723041117291</v>
      </c>
      <c r="P74" s="10">
        <v>2.2435539680768057</v>
      </c>
      <c r="Q74" s="10">
        <v>1.2468147069530477</v>
      </c>
      <c r="R74" s="10">
        <v>3.7794075203327226</v>
      </c>
      <c r="S74" s="10">
        <v>4.3423243423243552</v>
      </c>
      <c r="T74" s="43">
        <v>2.6533738925772266</v>
      </c>
    </row>
  </sheetData>
  <mergeCells count="3">
    <mergeCell ref="B2:J2"/>
    <mergeCell ref="L1:T1"/>
    <mergeCell ref="L2:T2"/>
  </mergeCells>
  <hyperlinks>
    <hyperlink ref="A1" location="'INDICE DE CUADROS'!A1" display="Índice"/>
  </hyperlinks>
  <pageMargins left="0.75" right="0.75" top="1" bottom="1" header="0" footer="0"/>
  <pageSetup paperSize="9" orientation="portrait" verticalDpi="12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FFFF00"/>
    <pageSetUpPr fitToPage="1"/>
  </sheetPr>
  <dimension ref="A1:AP74"/>
  <sheetViews>
    <sheetView showGridLines="0" zoomScale="70" zoomScaleNormal="70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B6" sqref="B6"/>
    </sheetView>
  </sheetViews>
  <sheetFormatPr baseColWidth="10" defaultColWidth="11.42578125" defaultRowHeight="12.75"/>
  <cols>
    <col min="1" max="1" width="13" style="1" customWidth="1"/>
    <col min="2" max="6" width="13.28515625" style="1" customWidth="1"/>
    <col min="7" max="7" width="14.42578125" style="1" customWidth="1"/>
    <col min="8" max="11" width="13.28515625" style="1" customWidth="1"/>
    <col min="12" max="12" width="6" style="11" customWidth="1"/>
    <col min="13" max="13" width="14" style="1" customWidth="1"/>
    <col min="14" max="14" width="15" style="1" customWidth="1"/>
    <col min="15" max="15" width="13" style="1" customWidth="1"/>
    <col min="16" max="16" width="10.5703125" style="1" customWidth="1"/>
    <col min="17" max="17" width="16.28515625" style="1" customWidth="1"/>
    <col min="18" max="18" width="14.42578125" style="1" customWidth="1"/>
    <col min="19" max="19" width="11.7109375" style="1" customWidth="1"/>
    <col min="20" max="20" width="13.7109375" style="1" customWidth="1"/>
    <col min="21" max="21" width="14.42578125" style="1" customWidth="1"/>
    <col min="22" max="22" width="5.7109375" style="1" customWidth="1"/>
    <col min="23" max="24" width="9.7109375" style="1" customWidth="1"/>
    <col min="25" max="26" width="12" style="1" customWidth="1"/>
    <col min="27" max="32" width="9.7109375" style="1" customWidth="1"/>
    <col min="33" max="33" width="5.28515625" style="1" customWidth="1"/>
    <col min="34" max="42" width="17.5703125" style="1" customWidth="1"/>
    <col min="43" max="16384" width="11.42578125" style="12"/>
  </cols>
  <sheetData>
    <row r="1" spans="1:42" ht="72.75" customHeight="1" thickTop="1" thickBot="1">
      <c r="A1" s="158" t="s">
        <v>135</v>
      </c>
      <c r="B1" s="365" t="s">
        <v>596</v>
      </c>
      <c r="C1" s="690"/>
      <c r="D1" s="690"/>
      <c r="E1" s="690"/>
      <c r="F1" s="690"/>
      <c r="G1" s="690"/>
      <c r="H1" s="690"/>
      <c r="I1" s="690"/>
      <c r="J1" s="690"/>
      <c r="K1" s="691"/>
      <c r="L1" s="713"/>
      <c r="M1" s="365" t="s">
        <v>598</v>
      </c>
      <c r="N1" s="690"/>
      <c r="O1" s="690"/>
      <c r="P1" s="690"/>
      <c r="Q1" s="690"/>
      <c r="R1" s="690"/>
      <c r="S1" s="690"/>
      <c r="T1" s="690"/>
      <c r="U1" s="691"/>
      <c r="V1" s="672"/>
      <c r="W1" s="1106" t="s">
        <v>596</v>
      </c>
      <c r="X1" s="1107"/>
      <c r="Y1" s="1107"/>
      <c r="Z1" s="1107"/>
      <c r="AA1" s="1107"/>
      <c r="AB1" s="1107"/>
      <c r="AC1" s="1107"/>
      <c r="AD1" s="1107"/>
      <c r="AE1" s="1107"/>
      <c r="AF1" s="1108"/>
      <c r="AG1" s="672"/>
      <c r="AH1" s="1106" t="s">
        <v>598</v>
      </c>
      <c r="AI1" s="1107"/>
      <c r="AJ1" s="1107"/>
      <c r="AK1" s="1107"/>
      <c r="AL1" s="1107"/>
      <c r="AM1" s="1107"/>
      <c r="AN1" s="1107"/>
      <c r="AO1" s="1107"/>
      <c r="AP1" s="1108"/>
    </row>
    <row r="2" spans="1:42" ht="16.5" customHeight="1" thickTop="1" thickBot="1">
      <c r="B2" s="365" t="s">
        <v>36</v>
      </c>
      <c r="C2" s="690"/>
      <c r="D2" s="690"/>
      <c r="E2" s="690"/>
      <c r="F2" s="690"/>
      <c r="G2" s="690"/>
      <c r="H2" s="690"/>
      <c r="I2" s="690"/>
      <c r="J2" s="690"/>
      <c r="K2" s="691"/>
      <c r="L2" s="713"/>
      <c r="M2" s="1106" t="s">
        <v>229</v>
      </c>
      <c r="N2" s="1107"/>
      <c r="O2" s="1107"/>
      <c r="P2" s="1107"/>
      <c r="Q2" s="1107"/>
      <c r="R2" s="1107"/>
      <c r="S2" s="1107"/>
      <c r="T2" s="1107"/>
      <c r="U2" s="1108"/>
      <c r="V2" s="672"/>
      <c r="W2" s="1106" t="s">
        <v>136</v>
      </c>
      <c r="X2" s="1107"/>
      <c r="Y2" s="1107"/>
      <c r="Z2" s="1107"/>
      <c r="AA2" s="1107"/>
      <c r="AB2" s="1107"/>
      <c r="AC2" s="1107"/>
      <c r="AD2" s="1107"/>
      <c r="AE2" s="1107"/>
      <c r="AF2" s="1108"/>
      <c r="AG2" s="672"/>
      <c r="AH2" s="1106" t="s">
        <v>136</v>
      </c>
      <c r="AI2" s="1107"/>
      <c r="AJ2" s="1107"/>
      <c r="AK2" s="1107"/>
      <c r="AL2" s="1107"/>
      <c r="AM2" s="1107"/>
      <c r="AN2" s="1107"/>
      <c r="AO2" s="1107"/>
      <c r="AP2" s="1108"/>
    </row>
    <row r="3" spans="1:42" ht="14.25" thickTop="1" thickBot="1">
      <c r="B3" s="213"/>
      <c r="C3" s="213"/>
      <c r="D3" s="213"/>
      <c r="E3" s="213"/>
      <c r="F3" s="213"/>
      <c r="G3" s="213"/>
      <c r="H3" s="213"/>
      <c r="I3" s="213"/>
      <c r="J3" s="213"/>
      <c r="L3" s="12"/>
      <c r="M3" s="213"/>
      <c r="N3" s="213"/>
      <c r="O3" s="213"/>
      <c r="P3" s="213"/>
      <c r="Q3" s="213"/>
      <c r="R3" s="213"/>
      <c r="S3" s="213"/>
      <c r="T3" s="213"/>
      <c r="W3" s="213"/>
      <c r="X3" s="213"/>
      <c r="Y3" s="213"/>
      <c r="Z3" s="213"/>
      <c r="AA3" s="213"/>
      <c r="AB3" s="213"/>
      <c r="AC3" s="213"/>
      <c r="AD3" s="213"/>
      <c r="AE3" s="213"/>
      <c r="AH3" s="213"/>
      <c r="AI3" s="213"/>
      <c r="AJ3" s="213"/>
      <c r="AK3" s="213"/>
      <c r="AL3" s="213"/>
      <c r="AM3" s="213"/>
      <c r="AN3" s="213"/>
      <c r="AO3" s="213"/>
    </row>
    <row r="4" spans="1:42" ht="107.25" customHeight="1" thickBot="1">
      <c r="B4" s="491" t="s">
        <v>620</v>
      </c>
      <c r="C4" s="492" t="s">
        <v>759</v>
      </c>
      <c r="D4" s="492" t="s">
        <v>760</v>
      </c>
      <c r="E4" s="492" t="s">
        <v>761</v>
      </c>
      <c r="F4" s="492" t="s">
        <v>762</v>
      </c>
      <c r="G4" s="492" t="s">
        <v>773</v>
      </c>
      <c r="H4" s="492" t="s">
        <v>763</v>
      </c>
      <c r="I4" s="492" t="s">
        <v>764</v>
      </c>
      <c r="J4" s="492" t="s">
        <v>796</v>
      </c>
      <c r="K4" s="493" t="s">
        <v>795</v>
      </c>
      <c r="M4" s="491" t="s">
        <v>772</v>
      </c>
      <c r="N4" s="492" t="s">
        <v>782</v>
      </c>
      <c r="O4" s="492" t="s">
        <v>783</v>
      </c>
      <c r="P4" s="492" t="s">
        <v>784</v>
      </c>
      <c r="Q4" s="492" t="s">
        <v>785</v>
      </c>
      <c r="R4" s="492" t="s">
        <v>786</v>
      </c>
      <c r="S4" s="492" t="s">
        <v>787</v>
      </c>
      <c r="T4" s="492" t="s">
        <v>797</v>
      </c>
      <c r="U4" s="493" t="s">
        <v>798</v>
      </c>
      <c r="V4" s="891"/>
      <c r="W4" s="491" t="s">
        <v>620</v>
      </c>
      <c r="X4" s="492" t="s">
        <v>759</v>
      </c>
      <c r="Y4" s="492" t="s">
        <v>760</v>
      </c>
      <c r="Z4" s="492" t="s">
        <v>761</v>
      </c>
      <c r="AA4" s="492" t="s">
        <v>762</v>
      </c>
      <c r="AB4" s="492" t="s">
        <v>773</v>
      </c>
      <c r="AC4" s="492" t="s">
        <v>763</v>
      </c>
      <c r="AD4" s="492" t="s">
        <v>764</v>
      </c>
      <c r="AE4" s="492" t="s">
        <v>796</v>
      </c>
      <c r="AF4" s="493" t="s">
        <v>795</v>
      </c>
      <c r="AG4" s="891"/>
      <c r="AH4" s="491" t="s">
        <v>772</v>
      </c>
      <c r="AI4" s="492" t="s">
        <v>782</v>
      </c>
      <c r="AJ4" s="492" t="s">
        <v>783</v>
      </c>
      <c r="AK4" s="492" t="s">
        <v>784</v>
      </c>
      <c r="AL4" s="492" t="s">
        <v>785</v>
      </c>
      <c r="AM4" s="492" t="s">
        <v>786</v>
      </c>
      <c r="AN4" s="492" t="s">
        <v>787</v>
      </c>
      <c r="AO4" s="492" t="s">
        <v>797</v>
      </c>
      <c r="AP4" s="493" t="s">
        <v>798</v>
      </c>
    </row>
    <row r="5" spans="1:42" ht="51" customHeight="1" thickTop="1" thickBot="1">
      <c r="A5" s="62"/>
      <c r="B5" s="770" t="s">
        <v>0</v>
      </c>
      <c r="C5" s="771" t="s">
        <v>40</v>
      </c>
      <c r="D5" s="771" t="s">
        <v>765</v>
      </c>
      <c r="E5" s="771" t="s">
        <v>767</v>
      </c>
      <c r="F5" s="771" t="s">
        <v>766</v>
      </c>
      <c r="G5" s="771" t="s">
        <v>774</v>
      </c>
      <c r="H5" s="771" t="s">
        <v>768</v>
      </c>
      <c r="I5" s="771" t="s">
        <v>769</v>
      </c>
      <c r="J5" s="771" t="s">
        <v>770</v>
      </c>
      <c r="K5" s="816" t="s">
        <v>771</v>
      </c>
      <c r="L5" s="12"/>
      <c r="M5" s="770" t="s">
        <v>224</v>
      </c>
      <c r="N5" s="771" t="s">
        <v>775</v>
      </c>
      <c r="O5" s="771" t="s">
        <v>777</v>
      </c>
      <c r="P5" s="771" t="s">
        <v>776</v>
      </c>
      <c r="Q5" s="771" t="s">
        <v>807</v>
      </c>
      <c r="R5" s="892" t="s">
        <v>778</v>
      </c>
      <c r="S5" s="771" t="s">
        <v>779</v>
      </c>
      <c r="T5" s="771" t="s">
        <v>780</v>
      </c>
      <c r="U5" s="816" t="s">
        <v>781</v>
      </c>
      <c r="V5" s="190"/>
      <c r="W5" s="770" t="s">
        <v>0</v>
      </c>
      <c r="X5" s="771" t="s">
        <v>40</v>
      </c>
      <c r="Y5" s="771" t="s">
        <v>765</v>
      </c>
      <c r="Z5" s="771" t="s">
        <v>767</v>
      </c>
      <c r="AA5" s="771" t="s">
        <v>766</v>
      </c>
      <c r="AB5" s="771" t="s">
        <v>774</v>
      </c>
      <c r="AC5" s="771" t="s">
        <v>768</v>
      </c>
      <c r="AD5" s="771" t="s">
        <v>769</v>
      </c>
      <c r="AE5" s="771" t="s">
        <v>770</v>
      </c>
      <c r="AF5" s="816" t="s">
        <v>771</v>
      </c>
      <c r="AG5" s="190"/>
      <c r="AH5" s="497" t="s">
        <v>224</v>
      </c>
      <c r="AI5" s="498" t="s">
        <v>775</v>
      </c>
      <c r="AJ5" s="498" t="s">
        <v>777</v>
      </c>
      <c r="AK5" s="498" t="s">
        <v>776</v>
      </c>
      <c r="AL5" s="498" t="s">
        <v>807</v>
      </c>
      <c r="AM5" s="498" t="s">
        <v>778</v>
      </c>
      <c r="AN5" s="498" t="s">
        <v>779</v>
      </c>
      <c r="AO5" s="498" t="s">
        <v>780</v>
      </c>
      <c r="AP5" s="864" t="s">
        <v>781</v>
      </c>
    </row>
    <row r="6" spans="1:42" ht="14.25" customHeight="1" thickTop="1">
      <c r="A6" s="39">
        <v>1954</v>
      </c>
      <c r="B6" s="721">
        <v>2472.6066296374611</v>
      </c>
      <c r="C6" s="503">
        <v>1007.1512269591603</v>
      </c>
      <c r="D6" s="503"/>
      <c r="E6" s="503"/>
      <c r="F6" s="503"/>
      <c r="G6" s="503"/>
      <c r="H6" s="503"/>
      <c r="I6" s="503"/>
      <c r="J6" s="503"/>
      <c r="K6" s="720"/>
      <c r="L6" s="12"/>
      <c r="M6" s="721"/>
      <c r="N6" s="503"/>
      <c r="O6" s="503"/>
      <c r="P6" s="503"/>
      <c r="Q6" s="503"/>
      <c r="R6" s="503"/>
      <c r="S6" s="503"/>
      <c r="T6" s="503"/>
      <c r="U6" s="720"/>
      <c r="V6" s="10"/>
      <c r="W6" s="721"/>
      <c r="X6" s="503"/>
      <c r="Y6" s="503"/>
      <c r="Z6" s="503"/>
      <c r="AA6" s="503"/>
      <c r="AB6" s="503"/>
      <c r="AC6" s="503"/>
      <c r="AD6" s="503"/>
      <c r="AE6" s="503"/>
      <c r="AF6" s="720"/>
      <c r="AG6" s="10"/>
      <c r="AH6" s="721"/>
      <c r="AI6" s="503"/>
      <c r="AJ6" s="503"/>
      <c r="AK6" s="503"/>
      <c r="AL6" s="503"/>
      <c r="AM6" s="503"/>
      <c r="AN6" s="503"/>
      <c r="AO6" s="503"/>
      <c r="AP6" s="720"/>
    </row>
    <row r="7" spans="1:42" ht="14.25" customHeight="1">
      <c r="A7" s="39">
        <v>1955</v>
      </c>
      <c r="B7" s="44">
        <v>2759.2966098429515</v>
      </c>
      <c r="C7" s="10">
        <v>1123.4326239770987</v>
      </c>
      <c r="D7" s="10"/>
      <c r="E7" s="10"/>
      <c r="F7" s="10"/>
      <c r="G7" s="10"/>
      <c r="H7" s="10"/>
      <c r="I7" s="10"/>
      <c r="J7" s="10"/>
      <c r="K7" s="43"/>
      <c r="L7" s="12"/>
      <c r="M7" s="44">
        <v>146.96073890962256</v>
      </c>
      <c r="N7" s="10"/>
      <c r="O7" s="10"/>
      <c r="P7" s="10"/>
      <c r="Q7" s="10"/>
      <c r="R7" s="10"/>
      <c r="S7" s="10"/>
      <c r="T7" s="10"/>
      <c r="U7" s="43"/>
      <c r="V7" s="10"/>
      <c r="W7" s="44">
        <v>11.594645778634249</v>
      </c>
      <c r="X7" s="10"/>
      <c r="Y7" s="10"/>
      <c r="Z7" s="10"/>
      <c r="AA7" s="10"/>
      <c r="AB7" s="10"/>
      <c r="AC7" s="10"/>
      <c r="AD7" s="10"/>
      <c r="AE7" s="10"/>
      <c r="AF7" s="43"/>
      <c r="AG7" s="10"/>
      <c r="AH7" s="44"/>
      <c r="AI7" s="10"/>
      <c r="AJ7" s="10"/>
      <c r="AK7" s="10"/>
      <c r="AL7" s="10"/>
      <c r="AM7" s="10"/>
      <c r="AN7" s="10"/>
      <c r="AO7" s="10"/>
      <c r="AP7" s="43"/>
    </row>
    <row r="8" spans="1:42" ht="14.25" customHeight="1">
      <c r="A8" s="39">
        <v>1956</v>
      </c>
      <c r="B8" s="44">
        <v>3169.8193319626484</v>
      </c>
      <c r="C8" s="10">
        <v>1294.3865285109994</v>
      </c>
      <c r="D8" s="10"/>
      <c r="E8" s="10"/>
      <c r="F8" s="10"/>
      <c r="G8" s="10"/>
      <c r="H8" s="10"/>
      <c r="I8" s="10"/>
      <c r="J8" s="10"/>
      <c r="K8" s="43"/>
      <c r="M8" s="44">
        <v>164.80692084724916</v>
      </c>
      <c r="N8" s="10"/>
      <c r="O8" s="10"/>
      <c r="P8" s="10"/>
      <c r="Q8" s="10"/>
      <c r="R8" s="10"/>
      <c r="S8" s="10"/>
      <c r="T8" s="10"/>
      <c r="U8" s="43"/>
      <c r="V8" s="10"/>
      <c r="W8" s="44">
        <v>14.877803301583526</v>
      </c>
      <c r="X8" s="10"/>
      <c r="Y8" s="10"/>
      <c r="Z8" s="10"/>
      <c r="AA8" s="10"/>
      <c r="AB8" s="10"/>
      <c r="AC8" s="10"/>
      <c r="AD8" s="10"/>
      <c r="AE8" s="10"/>
      <c r="AF8" s="43"/>
      <c r="AG8" s="10"/>
      <c r="AH8" s="44"/>
      <c r="AI8" s="10"/>
      <c r="AJ8" s="10"/>
      <c r="AK8" s="10"/>
      <c r="AL8" s="10"/>
      <c r="AM8" s="10"/>
      <c r="AN8" s="10"/>
      <c r="AO8" s="10"/>
      <c r="AP8" s="43"/>
    </row>
    <row r="9" spans="1:42" ht="14.25" customHeight="1">
      <c r="A9" s="39">
        <v>1957</v>
      </c>
      <c r="B9" s="44">
        <v>3716.3693544937596</v>
      </c>
      <c r="C9" s="10">
        <v>1500.8238374588032</v>
      </c>
      <c r="D9" s="10"/>
      <c r="E9" s="10"/>
      <c r="F9" s="10"/>
      <c r="G9" s="10"/>
      <c r="H9" s="10"/>
      <c r="I9" s="10"/>
      <c r="J9" s="10"/>
      <c r="K9" s="43"/>
      <c r="L9" s="12"/>
      <c r="M9" s="44">
        <v>186.4989632915302</v>
      </c>
      <c r="N9" s="10"/>
      <c r="O9" s="10"/>
      <c r="P9" s="10"/>
      <c r="Q9" s="10"/>
      <c r="R9" s="10"/>
      <c r="S9" s="10"/>
      <c r="T9" s="10"/>
      <c r="U9" s="43"/>
      <c r="V9" s="10"/>
      <c r="W9" s="44">
        <v>17.242308324011169</v>
      </c>
      <c r="X9" s="10"/>
      <c r="Y9" s="10"/>
      <c r="Z9" s="10"/>
      <c r="AA9" s="10"/>
      <c r="AB9" s="10"/>
      <c r="AC9" s="10"/>
      <c r="AD9" s="10"/>
      <c r="AE9" s="10"/>
      <c r="AF9" s="43"/>
      <c r="AG9" s="10"/>
      <c r="AH9" s="44"/>
      <c r="AI9" s="10"/>
      <c r="AJ9" s="10"/>
      <c r="AK9" s="10"/>
      <c r="AL9" s="10"/>
      <c r="AM9" s="10"/>
      <c r="AN9" s="10"/>
      <c r="AO9" s="10"/>
      <c r="AP9" s="43"/>
    </row>
    <row r="10" spans="1:42" ht="14.25" customHeight="1">
      <c r="A10" s="39">
        <v>1958</v>
      </c>
      <c r="B10" s="44">
        <v>4272.7142355661044</v>
      </c>
      <c r="C10" s="10">
        <v>1726.5992049462639</v>
      </c>
      <c r="D10" s="10"/>
      <c r="E10" s="10"/>
      <c r="F10" s="10"/>
      <c r="G10" s="10"/>
      <c r="H10" s="10"/>
      <c r="I10" s="10"/>
      <c r="J10" s="10"/>
      <c r="K10" s="43"/>
      <c r="L10" s="12"/>
      <c r="M10" s="44">
        <v>208.3633734319736</v>
      </c>
      <c r="N10" s="10"/>
      <c r="O10" s="10"/>
      <c r="P10" s="10"/>
      <c r="Q10" s="10"/>
      <c r="R10" s="10"/>
      <c r="S10" s="10"/>
      <c r="T10" s="10"/>
      <c r="U10" s="43"/>
      <c r="V10" s="10"/>
      <c r="W10" s="44">
        <v>14.970118091185514</v>
      </c>
      <c r="X10" s="10"/>
      <c r="Y10" s="10"/>
      <c r="Z10" s="10"/>
      <c r="AA10" s="10"/>
      <c r="AB10" s="10"/>
      <c r="AC10" s="10"/>
      <c r="AD10" s="10"/>
      <c r="AE10" s="10"/>
      <c r="AF10" s="43"/>
      <c r="AG10" s="10"/>
      <c r="AH10" s="44"/>
      <c r="AI10" s="10"/>
      <c r="AJ10" s="10"/>
      <c r="AK10" s="10"/>
      <c r="AL10" s="10"/>
      <c r="AM10" s="10"/>
      <c r="AN10" s="10"/>
      <c r="AO10" s="10"/>
      <c r="AP10" s="43"/>
    </row>
    <row r="11" spans="1:42" ht="14.25" customHeight="1">
      <c r="A11" s="39">
        <v>1959</v>
      </c>
      <c r="B11" s="44">
        <v>4431.1942977749022</v>
      </c>
      <c r="C11" s="10">
        <v>1832.2440068217127</v>
      </c>
      <c r="D11" s="10"/>
      <c r="E11" s="10"/>
      <c r="F11" s="10"/>
      <c r="G11" s="10"/>
      <c r="H11" s="10"/>
      <c r="I11" s="10"/>
      <c r="J11" s="10"/>
      <c r="K11" s="43"/>
      <c r="L11" s="12"/>
      <c r="M11" s="44">
        <v>222.42626531332428</v>
      </c>
      <c r="N11" s="10"/>
      <c r="O11" s="10"/>
      <c r="P11" s="10"/>
      <c r="Q11" s="10"/>
      <c r="R11" s="10"/>
      <c r="S11" s="10"/>
      <c r="T11" s="10"/>
      <c r="U11" s="43"/>
      <c r="V11" s="10"/>
      <c r="W11" s="44">
        <v>3.7091191563809467</v>
      </c>
      <c r="X11" s="10"/>
      <c r="Y11" s="10"/>
      <c r="Z11" s="10"/>
      <c r="AA11" s="10"/>
      <c r="AB11" s="10"/>
      <c r="AC11" s="10"/>
      <c r="AD11" s="10"/>
      <c r="AE11" s="10"/>
      <c r="AF11" s="43"/>
      <c r="AG11" s="10"/>
      <c r="AH11" s="44"/>
      <c r="AI11" s="10"/>
      <c r="AJ11" s="10"/>
      <c r="AK11" s="10"/>
      <c r="AL11" s="10"/>
      <c r="AM11" s="10"/>
      <c r="AN11" s="10"/>
      <c r="AO11" s="10"/>
      <c r="AP11" s="43"/>
    </row>
    <row r="12" spans="1:42" ht="14.25" customHeight="1">
      <c r="A12" s="39">
        <v>1960</v>
      </c>
      <c r="B12" s="44">
        <v>4558.1478245155749</v>
      </c>
      <c r="C12" s="10">
        <v>1917.5192102094977</v>
      </c>
      <c r="D12" s="10"/>
      <c r="E12" s="10"/>
      <c r="F12" s="10"/>
      <c r="G12" s="10"/>
      <c r="H12" s="10"/>
      <c r="I12" s="10"/>
      <c r="J12" s="10"/>
      <c r="K12" s="43"/>
      <c r="L12" s="12"/>
      <c r="M12" s="44">
        <v>234.95414350294843</v>
      </c>
      <c r="N12" s="10"/>
      <c r="O12" s="10"/>
      <c r="P12" s="10"/>
      <c r="Q12" s="10"/>
      <c r="R12" s="10"/>
      <c r="S12" s="10"/>
      <c r="T12" s="10"/>
      <c r="U12" s="43"/>
      <c r="V12" s="10"/>
      <c r="W12" s="44">
        <v>2.8649957146862581</v>
      </c>
      <c r="X12" s="10"/>
      <c r="Y12" s="10"/>
      <c r="Z12" s="10"/>
      <c r="AA12" s="10"/>
      <c r="AB12" s="10"/>
      <c r="AC12" s="10"/>
      <c r="AD12" s="10"/>
      <c r="AE12" s="10"/>
      <c r="AF12" s="43"/>
      <c r="AG12" s="10"/>
      <c r="AH12" s="44"/>
      <c r="AI12" s="10"/>
      <c r="AJ12" s="10"/>
      <c r="AK12" s="10"/>
      <c r="AL12" s="10"/>
      <c r="AM12" s="10"/>
      <c r="AN12" s="10"/>
      <c r="AO12" s="10"/>
      <c r="AP12" s="43"/>
    </row>
    <row r="13" spans="1:42" ht="14.25" customHeight="1">
      <c r="A13" s="39">
        <v>1961</v>
      </c>
      <c r="B13" s="44">
        <v>5191.14064953057</v>
      </c>
      <c r="C13" s="10">
        <v>2166.9463276266533</v>
      </c>
      <c r="D13" s="10"/>
      <c r="E13" s="10"/>
      <c r="F13" s="10"/>
      <c r="G13" s="10"/>
      <c r="H13" s="10"/>
      <c r="I13" s="10"/>
      <c r="J13" s="10"/>
      <c r="K13" s="43"/>
      <c r="L13" s="12"/>
      <c r="M13" s="44">
        <v>265.33409359581304</v>
      </c>
      <c r="N13" s="10"/>
      <c r="O13" s="10"/>
      <c r="P13" s="10"/>
      <c r="Q13" s="10"/>
      <c r="R13" s="10"/>
      <c r="S13" s="10"/>
      <c r="T13" s="10"/>
      <c r="U13" s="43"/>
      <c r="V13" s="10"/>
      <c r="W13" s="44">
        <v>13.887062231955305</v>
      </c>
      <c r="X13" s="10"/>
      <c r="Y13" s="10"/>
      <c r="Z13" s="10"/>
      <c r="AA13" s="10"/>
      <c r="AB13" s="10"/>
      <c r="AC13" s="10"/>
      <c r="AD13" s="10"/>
      <c r="AE13" s="10"/>
      <c r="AF13" s="43"/>
      <c r="AG13" s="10"/>
      <c r="AH13" s="44"/>
      <c r="AI13" s="10"/>
      <c r="AJ13" s="10"/>
      <c r="AK13" s="10"/>
      <c r="AL13" s="10"/>
      <c r="AM13" s="10"/>
      <c r="AN13" s="10"/>
      <c r="AO13" s="10"/>
      <c r="AP13" s="43"/>
    </row>
    <row r="14" spans="1:42" ht="14.25" customHeight="1">
      <c r="A14" s="39">
        <v>1962</v>
      </c>
      <c r="B14" s="44">
        <v>5998.7380812259844</v>
      </c>
      <c r="C14" s="10">
        <v>2515.9020831499183</v>
      </c>
      <c r="D14" s="10"/>
      <c r="E14" s="10"/>
      <c r="F14" s="10"/>
      <c r="G14" s="10"/>
      <c r="H14" s="10"/>
      <c r="I14" s="10"/>
      <c r="J14" s="10"/>
      <c r="K14" s="43"/>
      <c r="L14" s="12"/>
      <c r="M14" s="44">
        <v>305.8847822478362</v>
      </c>
      <c r="N14" s="10"/>
      <c r="O14" s="10"/>
      <c r="P14" s="10"/>
      <c r="Q14" s="10"/>
      <c r="R14" s="10"/>
      <c r="S14" s="10"/>
      <c r="T14" s="10"/>
      <c r="U14" s="43"/>
      <c r="V14" s="10"/>
      <c r="W14" s="44">
        <v>15.557225015054144</v>
      </c>
      <c r="X14" s="10"/>
      <c r="Y14" s="10"/>
      <c r="Z14" s="10"/>
      <c r="AA14" s="10"/>
      <c r="AB14" s="10"/>
      <c r="AC14" s="10"/>
      <c r="AD14" s="10"/>
      <c r="AE14" s="10"/>
      <c r="AF14" s="43"/>
      <c r="AG14" s="10"/>
      <c r="AH14" s="44"/>
      <c r="AI14" s="10"/>
      <c r="AJ14" s="10"/>
      <c r="AK14" s="10"/>
      <c r="AL14" s="10"/>
      <c r="AM14" s="10"/>
      <c r="AN14" s="10"/>
      <c r="AO14" s="10"/>
      <c r="AP14" s="43"/>
    </row>
    <row r="15" spans="1:42" ht="14.25" customHeight="1">
      <c r="A15" s="39">
        <v>1963</v>
      </c>
      <c r="B15" s="44">
        <v>7080.4219282418344</v>
      </c>
      <c r="C15" s="10">
        <v>3064.904175353513</v>
      </c>
      <c r="D15" s="10"/>
      <c r="E15" s="10"/>
      <c r="F15" s="10"/>
      <c r="G15" s="10"/>
      <c r="H15" s="10"/>
      <c r="I15" s="10"/>
      <c r="J15" s="10"/>
      <c r="K15" s="43"/>
      <c r="L15" s="12"/>
      <c r="M15" s="44">
        <v>371.0440213529896</v>
      </c>
      <c r="N15" s="10"/>
      <c r="O15" s="10"/>
      <c r="P15" s="10"/>
      <c r="Q15" s="10"/>
      <c r="R15" s="10"/>
      <c r="S15" s="10"/>
      <c r="T15" s="10"/>
      <c r="U15" s="43"/>
      <c r="V15" s="10"/>
      <c r="W15" s="44">
        <v>18.031856573320869</v>
      </c>
      <c r="X15" s="10"/>
      <c r="Y15" s="10"/>
      <c r="Z15" s="10"/>
      <c r="AA15" s="10"/>
      <c r="AB15" s="10"/>
      <c r="AC15" s="10"/>
      <c r="AD15" s="10"/>
      <c r="AE15" s="10"/>
      <c r="AF15" s="43"/>
      <c r="AG15" s="10"/>
      <c r="AH15" s="44"/>
      <c r="AI15" s="10"/>
      <c r="AJ15" s="10"/>
      <c r="AK15" s="10"/>
      <c r="AL15" s="10"/>
      <c r="AM15" s="10"/>
      <c r="AN15" s="10"/>
      <c r="AO15" s="10"/>
      <c r="AP15" s="43"/>
    </row>
    <row r="16" spans="1:42" ht="14.25" customHeight="1" thickBot="1">
      <c r="A16" s="39">
        <v>1964</v>
      </c>
      <c r="B16" s="723">
        <v>7993.6135010232701</v>
      </c>
      <c r="C16" s="702">
        <v>3510.6758274910462</v>
      </c>
      <c r="D16" s="702">
        <v>397.03727116750514</v>
      </c>
      <c r="E16" s="702">
        <v>1137.8422321894284</v>
      </c>
      <c r="F16" s="702">
        <v>113.12931991291282</v>
      </c>
      <c r="G16" s="702">
        <v>1024.7129122765157</v>
      </c>
      <c r="H16" s="702">
        <v>414.39512174334055</v>
      </c>
      <c r="I16" s="702">
        <v>1561.4012023907717</v>
      </c>
      <c r="J16" s="702">
        <v>1082.0675000824745</v>
      </c>
      <c r="K16" s="724">
        <v>479.33370230829729</v>
      </c>
      <c r="L16" s="704"/>
      <c r="M16" s="723">
        <v>421.98508882104642</v>
      </c>
      <c r="N16" s="702">
        <v>301.48060672951647</v>
      </c>
      <c r="O16" s="702">
        <v>481.88839510506222</v>
      </c>
      <c r="P16" s="702"/>
      <c r="Q16" s="702"/>
      <c r="R16" s="702">
        <v>398.13623792161985</v>
      </c>
      <c r="S16" s="702">
        <v>433.67192110620789</v>
      </c>
      <c r="T16" s="702">
        <v>383.98374224007102</v>
      </c>
      <c r="U16" s="724">
        <v>612.63208475909869</v>
      </c>
      <c r="V16" s="702"/>
      <c r="W16" s="702">
        <v>12.897417442581617</v>
      </c>
      <c r="X16" s="702"/>
      <c r="Y16" s="702"/>
      <c r="Z16" s="702"/>
      <c r="AA16" s="702"/>
      <c r="AB16" s="702"/>
      <c r="AC16" s="702"/>
      <c r="AD16" s="702"/>
      <c r="AE16" s="702"/>
      <c r="AF16" s="724"/>
      <c r="AG16" s="702"/>
      <c r="AH16" s="723"/>
      <c r="AI16" s="702"/>
      <c r="AJ16" s="702"/>
      <c r="AK16" s="702"/>
      <c r="AL16" s="702"/>
      <c r="AM16" s="702"/>
      <c r="AN16" s="702"/>
      <c r="AO16" s="702"/>
      <c r="AP16" s="724"/>
    </row>
    <row r="17" spans="1:42" ht="14.25" customHeight="1">
      <c r="A17" s="39">
        <v>1965</v>
      </c>
      <c r="B17" s="44">
        <v>9272.5099277766112</v>
      </c>
      <c r="C17" s="10">
        <v>3768.1215983350216</v>
      </c>
      <c r="D17" s="10">
        <v>403.21703747563095</v>
      </c>
      <c r="E17" s="10">
        <v>1226.2052342175214</v>
      </c>
      <c r="F17" s="10">
        <v>119.9136404139517</v>
      </c>
      <c r="G17" s="10">
        <v>1106.2915938035696</v>
      </c>
      <c r="H17" s="10">
        <v>449.31704266272277</v>
      </c>
      <c r="I17" s="10">
        <v>1689.3822839791467</v>
      </c>
      <c r="J17" s="10">
        <v>1153.706735546338</v>
      </c>
      <c r="K17" s="43">
        <v>535.67554843280868</v>
      </c>
      <c r="L17" s="12"/>
      <c r="M17" s="44">
        <v>443.82905812376111</v>
      </c>
      <c r="N17" s="10">
        <v>314.31526827182648</v>
      </c>
      <c r="O17" s="10">
        <v>504.10008698015724</v>
      </c>
      <c r="P17" s="10"/>
      <c r="Q17" s="10"/>
      <c r="R17" s="10">
        <v>420.34669620771365</v>
      </c>
      <c r="S17" s="10">
        <v>455.87489368965396</v>
      </c>
      <c r="T17" s="10">
        <v>398.01454784704976</v>
      </c>
      <c r="U17" s="43">
        <v>663.664814369385</v>
      </c>
      <c r="V17" s="10"/>
      <c r="W17" s="44">
        <v>15.998977516108681</v>
      </c>
      <c r="X17" s="10">
        <v>7.333225381506181</v>
      </c>
      <c r="Y17" s="10">
        <v>1.5564700739439274</v>
      </c>
      <c r="Z17" s="10">
        <v>7.7658395450892703</v>
      </c>
      <c r="AA17" s="10">
        <v>5.9969603868046395</v>
      </c>
      <c r="AB17" s="10">
        <v>7.9611255552365146</v>
      </c>
      <c r="AC17" s="10">
        <v>8.4272036727815127</v>
      </c>
      <c r="AD17" s="10">
        <v>8.1965532876760996</v>
      </c>
      <c r="AE17" s="10">
        <v>6.6205884067678911</v>
      </c>
      <c r="AF17" s="43">
        <v>11.754200852806607</v>
      </c>
      <c r="AG17" s="10"/>
      <c r="AH17" s="44">
        <v>5.1764789518376153</v>
      </c>
      <c r="AI17" s="10">
        <v>4.2572096698163531</v>
      </c>
      <c r="AJ17" s="10">
        <v>4.6093020916704974</v>
      </c>
      <c r="AK17" s="10"/>
      <c r="AL17" s="10"/>
      <c r="AM17" s="10">
        <v>5.5786075645960942</v>
      </c>
      <c r="AN17" s="10">
        <v>5.1197625446468553</v>
      </c>
      <c r="AO17" s="10">
        <v>3.6540103300015447</v>
      </c>
      <c r="AP17" s="43">
        <v>8.3300778525750232</v>
      </c>
    </row>
    <row r="18" spans="1:42" ht="14.25" customHeight="1">
      <c r="A18" s="39">
        <v>1966</v>
      </c>
      <c r="B18" s="44">
        <v>10756.844207310711</v>
      </c>
      <c r="C18" s="10">
        <v>4424.1814135393715</v>
      </c>
      <c r="D18" s="10">
        <v>436.23356100071635</v>
      </c>
      <c r="E18" s="10">
        <v>1425.256984611827</v>
      </c>
      <c r="F18" s="10">
        <v>134.02303615395294</v>
      </c>
      <c r="G18" s="10">
        <v>1291.233948457874</v>
      </c>
      <c r="H18" s="10">
        <v>516.84726210009671</v>
      </c>
      <c r="I18" s="10">
        <v>2045.8436058267316</v>
      </c>
      <c r="J18" s="10">
        <v>1362.8855241975505</v>
      </c>
      <c r="K18" s="43">
        <v>682.95808162918127</v>
      </c>
      <c r="L18" s="12"/>
      <c r="M18" s="44">
        <v>514.64089286296019</v>
      </c>
      <c r="N18" s="10">
        <v>351.39107240386079</v>
      </c>
      <c r="O18" s="10">
        <v>562.38210632672815</v>
      </c>
      <c r="P18" s="10"/>
      <c r="Q18" s="10"/>
      <c r="R18" s="10">
        <v>464.89492570702839</v>
      </c>
      <c r="S18" s="10">
        <v>551.5713980186531</v>
      </c>
      <c r="T18" s="10">
        <v>470.00006936224617</v>
      </c>
      <c r="U18" s="43">
        <v>843.82238513813354</v>
      </c>
      <c r="V18" s="10"/>
      <c r="W18" s="44">
        <v>16.007901755787259</v>
      </c>
      <c r="X18" s="10">
        <v>17.410792037450062</v>
      </c>
      <c r="Y18" s="10">
        <v>8.1882759051521425</v>
      </c>
      <c r="Z18" s="10">
        <v>16.233151257205858</v>
      </c>
      <c r="AA18" s="10">
        <v>11.766297554885718</v>
      </c>
      <c r="AB18" s="10">
        <v>16.717324409783263</v>
      </c>
      <c r="AC18" s="10">
        <v>15.029525485429929</v>
      </c>
      <c r="AD18" s="10">
        <v>21.100098256504808</v>
      </c>
      <c r="AE18" s="10">
        <v>18.131019106181757</v>
      </c>
      <c r="AF18" s="43">
        <v>27.494727662531471</v>
      </c>
      <c r="AG18" s="10"/>
      <c r="AH18" s="44">
        <v>15.95475407548761</v>
      </c>
      <c r="AI18" s="10">
        <v>11.795737552262441</v>
      </c>
      <c r="AJ18" s="10">
        <v>11.56159676458557</v>
      </c>
      <c r="AK18" s="10"/>
      <c r="AL18" s="10"/>
      <c r="AM18" s="10">
        <v>10.597973030648333</v>
      </c>
      <c r="AN18" s="10">
        <v>20.991834745377847</v>
      </c>
      <c r="AO18" s="10">
        <v>18.0861533591127</v>
      </c>
      <c r="AP18" s="43">
        <v>27.145867442126548</v>
      </c>
    </row>
    <row r="19" spans="1:42" ht="14.25" customHeight="1">
      <c r="A19" s="39">
        <v>1967</v>
      </c>
      <c r="B19" s="44">
        <v>12181.002594087064</v>
      </c>
      <c r="C19" s="10">
        <v>5222.9715860689439</v>
      </c>
      <c r="D19" s="10">
        <v>481.48551626683354</v>
      </c>
      <c r="E19" s="10">
        <v>1669.5757834760293</v>
      </c>
      <c r="F19" s="10">
        <v>152.12164798750541</v>
      </c>
      <c r="G19" s="10">
        <v>1517.4541354885241</v>
      </c>
      <c r="H19" s="10">
        <v>600.52285042090352</v>
      </c>
      <c r="I19" s="10">
        <v>2471.387435905177</v>
      </c>
      <c r="J19" s="10">
        <v>1616.4436453351959</v>
      </c>
      <c r="K19" s="43">
        <v>854.94379056998116</v>
      </c>
      <c r="L19" s="12"/>
      <c r="M19" s="44">
        <v>600.98319167085003</v>
      </c>
      <c r="N19" s="10">
        <v>401.88597141158988</v>
      </c>
      <c r="O19" s="10">
        <v>648.22055133345521</v>
      </c>
      <c r="P19" s="10"/>
      <c r="Q19" s="10"/>
      <c r="R19" s="10">
        <v>524.68839692529116</v>
      </c>
      <c r="S19" s="10">
        <v>655.10861529886427</v>
      </c>
      <c r="T19" s="10">
        <v>551.12661753419411</v>
      </c>
      <c r="U19" s="43">
        <v>1018.3909861292553</v>
      </c>
      <c r="V19" s="10"/>
      <c r="W19" s="44">
        <v>13.239555759378273</v>
      </c>
      <c r="X19" s="10">
        <v>18.055095346791749</v>
      </c>
      <c r="Y19" s="10">
        <v>10.373331928499386</v>
      </c>
      <c r="Z19" s="10">
        <v>17.142087462265152</v>
      </c>
      <c r="AA19" s="10">
        <v>13.504105229165608</v>
      </c>
      <c r="AB19" s="10">
        <v>17.519690161556369</v>
      </c>
      <c r="AC19" s="10">
        <v>16.189616247711026</v>
      </c>
      <c r="AD19" s="10">
        <v>20.800408636635837</v>
      </c>
      <c r="AE19" s="10">
        <v>18.604506147861333</v>
      </c>
      <c r="AF19" s="43">
        <v>25.182469256463278</v>
      </c>
      <c r="AG19" s="10"/>
      <c r="AH19" s="44">
        <v>16.777193574254355</v>
      </c>
      <c r="AI19" s="10">
        <v>14.370000541645611</v>
      </c>
      <c r="AJ19" s="10">
        <v>15.263367031250684</v>
      </c>
      <c r="AK19" s="10"/>
      <c r="AL19" s="10"/>
      <c r="AM19" s="10">
        <v>12.861717328346135</v>
      </c>
      <c r="AN19" s="10">
        <v>18.771317304003809</v>
      </c>
      <c r="AO19" s="10">
        <v>17.260965148798888</v>
      </c>
      <c r="AP19" s="43">
        <v>20.68783716404312</v>
      </c>
    </row>
    <row r="20" spans="1:42" ht="14.25" customHeight="1">
      <c r="A20" s="39">
        <v>1968</v>
      </c>
      <c r="B20" s="44">
        <v>13752.043061076061</v>
      </c>
      <c r="C20" s="10">
        <v>6130.9113058432413</v>
      </c>
      <c r="D20" s="10">
        <v>524.92861136867907</v>
      </c>
      <c r="E20" s="10">
        <v>1942.7658687500114</v>
      </c>
      <c r="F20" s="10">
        <v>165.73114824757812</v>
      </c>
      <c r="G20" s="10">
        <v>1777.0347205024329</v>
      </c>
      <c r="H20" s="10">
        <v>704.53774881965944</v>
      </c>
      <c r="I20" s="10">
        <v>2958.6790769048912</v>
      </c>
      <c r="J20" s="10">
        <v>1917.7397022659954</v>
      </c>
      <c r="K20" s="43">
        <v>1040.939374638896</v>
      </c>
      <c r="L20" s="12"/>
      <c r="M20" s="44">
        <v>695.0203352612981</v>
      </c>
      <c r="N20" s="10">
        <v>442.12185796838321</v>
      </c>
      <c r="O20" s="10">
        <v>755.49563841646375</v>
      </c>
      <c r="P20" s="10"/>
      <c r="Q20" s="10"/>
      <c r="R20" s="10">
        <v>599.45228036333413</v>
      </c>
      <c r="S20" s="10">
        <v>761.15549817798808</v>
      </c>
      <c r="T20" s="10">
        <v>627.09043436828358</v>
      </c>
      <c r="U20" s="43">
        <v>1255.7567050460925</v>
      </c>
      <c r="V20" s="10"/>
      <c r="W20" s="44">
        <v>12.897464349540622</v>
      </c>
      <c r="X20" s="10">
        <v>17.383585279230964</v>
      </c>
      <c r="Y20" s="10">
        <v>9.022721065148275</v>
      </c>
      <c r="Z20" s="10">
        <v>16.362844261265263</v>
      </c>
      <c r="AA20" s="10">
        <v>8.9464586008104021</v>
      </c>
      <c r="AB20" s="10">
        <v>17.106321630626443</v>
      </c>
      <c r="AC20" s="10">
        <v>17.320722821097046</v>
      </c>
      <c r="AD20" s="10">
        <v>19.717330998781147</v>
      </c>
      <c r="AE20" s="10">
        <v>18.639440836696842</v>
      </c>
      <c r="AF20" s="43">
        <v>21.755299719167944</v>
      </c>
      <c r="AG20" s="10"/>
      <c r="AH20" s="44">
        <v>15.647216909512318</v>
      </c>
      <c r="AI20" s="10">
        <v>10.011766873938965</v>
      </c>
      <c r="AJ20" s="10">
        <v>16.549164765346113</v>
      </c>
      <c r="AK20" s="10"/>
      <c r="AL20" s="10"/>
      <c r="AM20" s="10">
        <v>14.249197023636185</v>
      </c>
      <c r="AN20" s="10">
        <v>16.187679478271644</v>
      </c>
      <c r="AO20" s="10">
        <v>13.783369268927824</v>
      </c>
      <c r="AP20" s="43">
        <v>23.307916325833467</v>
      </c>
    </row>
    <row r="21" spans="1:42" ht="14.25" customHeight="1">
      <c r="A21" s="39">
        <v>1969</v>
      </c>
      <c r="B21" s="44">
        <v>15746.146505093888</v>
      </c>
      <c r="C21" s="10">
        <v>6817.4734652934158</v>
      </c>
      <c r="D21" s="10">
        <v>548.89968911576102</v>
      </c>
      <c r="E21" s="10">
        <v>2145.5865855232992</v>
      </c>
      <c r="F21" s="10">
        <v>173.19131145695417</v>
      </c>
      <c r="G21" s="10">
        <v>1972.3952740663449</v>
      </c>
      <c r="H21" s="10">
        <v>783.10804323693117</v>
      </c>
      <c r="I21" s="10">
        <v>3339.879147417425</v>
      </c>
      <c r="J21" s="10">
        <v>2150.0502437741588</v>
      </c>
      <c r="K21" s="43">
        <v>1189.8289036432659</v>
      </c>
      <c r="L21" s="12"/>
      <c r="M21" s="44">
        <v>755.09046387797935</v>
      </c>
      <c r="N21" s="10">
        <v>459.28854007063728</v>
      </c>
      <c r="O21" s="10">
        <v>811.04533525230215</v>
      </c>
      <c r="P21" s="10"/>
      <c r="Q21" s="10"/>
      <c r="R21" s="10">
        <v>647.36522473382104</v>
      </c>
      <c r="S21" s="10">
        <v>839.49626149558765</v>
      </c>
      <c r="T21" s="10">
        <v>687.77600495940305</v>
      </c>
      <c r="U21" s="43">
        <v>1395.9530699911645</v>
      </c>
      <c r="V21" s="10"/>
      <c r="W21" s="44">
        <v>14.500415939373834</v>
      </c>
      <c r="X21" s="10">
        <v>11.198370441207107</v>
      </c>
      <c r="Y21" s="10">
        <v>4.5665405214969423</v>
      </c>
      <c r="Z21" s="10">
        <v>10.439792052955109</v>
      </c>
      <c r="AA21" s="10">
        <v>4.5013645824933723</v>
      </c>
      <c r="AB21" s="10">
        <v>10.9936261407811</v>
      </c>
      <c r="AC21" s="10">
        <v>11.152034727578997</v>
      </c>
      <c r="AD21" s="10">
        <v>12.884130404278649</v>
      </c>
      <c r="AE21" s="10">
        <v>12.113768163305272</v>
      </c>
      <c r="AF21" s="43">
        <v>14.303381410278583</v>
      </c>
      <c r="AG21" s="10"/>
      <c r="AH21" s="44">
        <v>8.6429310869152296</v>
      </c>
      <c r="AI21" s="10">
        <v>3.8827942552167816</v>
      </c>
      <c r="AJ21" s="10">
        <v>7.3527488460783053</v>
      </c>
      <c r="AK21" s="10"/>
      <c r="AL21" s="10"/>
      <c r="AM21" s="10">
        <v>7.9927870724666228</v>
      </c>
      <c r="AN21" s="10">
        <v>10.292346768186977</v>
      </c>
      <c r="AO21" s="10">
        <v>9.6773235988287354</v>
      </c>
      <c r="AP21" s="43">
        <v>11.16429355954951</v>
      </c>
    </row>
    <row r="22" spans="1:42" ht="14.25" customHeight="1">
      <c r="A22" s="39">
        <v>1970</v>
      </c>
      <c r="B22" s="44">
        <v>17390.561884834529</v>
      </c>
      <c r="C22" s="10">
        <v>7649.0354562544426</v>
      </c>
      <c r="D22" s="10">
        <v>595.95410300619176</v>
      </c>
      <c r="E22" s="10">
        <v>2402.4544321089566</v>
      </c>
      <c r="F22" s="10">
        <v>187.70459505605058</v>
      </c>
      <c r="G22" s="10">
        <v>2214.7498370529056</v>
      </c>
      <c r="H22" s="10">
        <v>875.72073406459492</v>
      </c>
      <c r="I22" s="10">
        <v>3774.9061870746996</v>
      </c>
      <c r="J22" s="10">
        <v>2464.6809944325305</v>
      </c>
      <c r="K22" s="43">
        <v>1310.2251926421691</v>
      </c>
      <c r="L22" s="12"/>
      <c r="M22" s="44">
        <v>819.32850741644484</v>
      </c>
      <c r="N22" s="10">
        <v>516.07409094167895</v>
      </c>
      <c r="O22" s="10">
        <v>880.72991929346961</v>
      </c>
      <c r="P22" s="10"/>
      <c r="Q22" s="10"/>
      <c r="R22" s="10">
        <v>717.65499578960998</v>
      </c>
      <c r="S22" s="10">
        <v>891.8012788819093</v>
      </c>
      <c r="T22" s="10">
        <v>743.51624177011627</v>
      </c>
      <c r="U22" s="43">
        <v>1427.25751165568</v>
      </c>
      <c r="V22" s="10"/>
      <c r="W22" s="44">
        <v>10.443287690792612</v>
      </c>
      <c r="X22" s="10">
        <v>12.197509754814085</v>
      </c>
      <c r="Y22" s="10">
        <v>8.5724978212744283</v>
      </c>
      <c r="Z22" s="10">
        <v>11.971917065421467</v>
      </c>
      <c r="AA22" s="10">
        <v>8.3799143715726174</v>
      </c>
      <c r="AB22" s="10">
        <v>12.287322230645771</v>
      </c>
      <c r="AC22" s="10">
        <v>11.826297996487778</v>
      </c>
      <c r="AD22" s="10">
        <v>13.025232963703527</v>
      </c>
      <c r="AE22" s="10">
        <v>14.633646426144665</v>
      </c>
      <c r="AF22" s="43">
        <v>10.118790073955065</v>
      </c>
      <c r="AG22" s="10"/>
      <c r="AH22" s="44">
        <v>8.5073307916713645</v>
      </c>
      <c r="AI22" s="10">
        <v>12.36380747978345</v>
      </c>
      <c r="AJ22" s="10">
        <v>8.5919468385191813</v>
      </c>
      <c r="AK22" s="10"/>
      <c r="AL22" s="10"/>
      <c r="AM22" s="10">
        <v>10.857823122131748</v>
      </c>
      <c r="AN22" s="10">
        <v>6.2305241589925231</v>
      </c>
      <c r="AO22" s="10">
        <v>8.1044171952470823</v>
      </c>
      <c r="AP22" s="43">
        <v>2.2425139023272145</v>
      </c>
    </row>
    <row r="23" spans="1:42" ht="14.25" customHeight="1">
      <c r="A23" s="39">
        <v>1971</v>
      </c>
      <c r="B23" s="44">
        <v>19626.545966796624</v>
      </c>
      <c r="C23" s="10">
        <v>8794.6951886405277</v>
      </c>
      <c r="D23" s="10">
        <v>667.77562951536208</v>
      </c>
      <c r="E23" s="10">
        <v>2758.0477289642304</v>
      </c>
      <c r="F23" s="10">
        <v>210.02375916329945</v>
      </c>
      <c r="G23" s="10">
        <v>2548.0239698009309</v>
      </c>
      <c r="H23" s="10">
        <v>1004.3368662290691</v>
      </c>
      <c r="I23" s="10">
        <v>4364.5349639318665</v>
      </c>
      <c r="J23" s="10">
        <v>2879.744054019237</v>
      </c>
      <c r="K23" s="43">
        <v>1484.7909099126298</v>
      </c>
      <c r="L23" s="12"/>
      <c r="M23" s="44">
        <v>923.80630187434031</v>
      </c>
      <c r="N23" s="10">
        <v>610.53456789360428</v>
      </c>
      <c r="O23" s="10">
        <v>985.22219942264144</v>
      </c>
      <c r="P23" s="10"/>
      <c r="Q23" s="10"/>
      <c r="R23" s="10">
        <v>820.55761803300948</v>
      </c>
      <c r="S23" s="10">
        <v>991.28129514904879</v>
      </c>
      <c r="T23" s="10">
        <v>844.73024079160757</v>
      </c>
      <c r="U23" s="43">
        <v>1493.9739166625045</v>
      </c>
      <c r="V23" s="10"/>
      <c r="W23" s="44">
        <v>12.857457376992443</v>
      </c>
      <c r="X23" s="10">
        <v>14.977832681495883</v>
      </c>
      <c r="Y23" s="10">
        <v>12.051519764169516</v>
      </c>
      <c r="Z23" s="10">
        <v>14.801250425512613</v>
      </c>
      <c r="AA23" s="10">
        <v>11.890579503705867</v>
      </c>
      <c r="AB23" s="10">
        <v>15.047935761065556</v>
      </c>
      <c r="AC23" s="10">
        <v>14.686889000276571</v>
      </c>
      <c r="AD23" s="10">
        <v>15.619693513869537</v>
      </c>
      <c r="AE23" s="10">
        <v>16.840437384160168</v>
      </c>
      <c r="AF23" s="43">
        <v>13.323336953889253</v>
      </c>
      <c r="AG23" s="10"/>
      <c r="AH23" s="44">
        <v>12.751636677129795</v>
      </c>
      <c r="AI23" s="10">
        <v>18.303665812705994</v>
      </c>
      <c r="AJ23" s="10">
        <v>11.864281868952119</v>
      </c>
      <c r="AK23" s="10"/>
      <c r="AL23" s="10"/>
      <c r="AM23" s="10">
        <v>14.338731402570314</v>
      </c>
      <c r="AN23" s="10">
        <v>11.154953308865178</v>
      </c>
      <c r="AO23" s="10">
        <v>13.612883395866039</v>
      </c>
      <c r="AP23" s="43">
        <v>4.6744476355518039</v>
      </c>
    </row>
    <row r="24" spans="1:42" ht="14.25" customHeight="1">
      <c r="A24" s="39">
        <v>1972</v>
      </c>
      <c r="B24" s="44">
        <v>23034.928370801783</v>
      </c>
      <c r="C24" s="10">
        <v>10675.437271835906</v>
      </c>
      <c r="D24" s="10">
        <v>763.70328960999882</v>
      </c>
      <c r="E24" s="10">
        <v>3286.1614050630192</v>
      </c>
      <c r="F24" s="10">
        <v>246.66244709699475</v>
      </c>
      <c r="G24" s="10">
        <v>3039.4989579660246</v>
      </c>
      <c r="H24" s="10">
        <v>1339.6625083454719</v>
      </c>
      <c r="I24" s="10">
        <v>5285.910068817414</v>
      </c>
      <c r="J24" s="10">
        <v>3499.7741026424392</v>
      </c>
      <c r="K24" s="43">
        <v>1786.135966174975</v>
      </c>
      <c r="L24" s="12"/>
      <c r="M24" s="44">
        <v>1086.9715006513597</v>
      </c>
      <c r="N24" s="10">
        <v>732.90365545866962</v>
      </c>
      <c r="O24" s="10">
        <v>1111.3104182703426</v>
      </c>
      <c r="P24" s="10"/>
      <c r="Q24" s="10"/>
      <c r="R24" s="10">
        <v>1034.8029276357679</v>
      </c>
      <c r="S24" s="10">
        <v>1167.4805405052277</v>
      </c>
      <c r="T24" s="10">
        <v>1005.5133066015312</v>
      </c>
      <c r="U24" s="43">
        <v>1705.8957648077915</v>
      </c>
      <c r="V24" s="10"/>
      <c r="W24" s="44">
        <v>17.366185623141828</v>
      </c>
      <c r="X24" s="10">
        <v>21.384960397770204</v>
      </c>
      <c r="Y24" s="10">
        <v>14.365253216002527</v>
      </c>
      <c r="Z24" s="10">
        <v>19.148097784990803</v>
      </c>
      <c r="AA24" s="10">
        <v>17.445020544179336</v>
      </c>
      <c r="AB24" s="10">
        <v>19.288475853839437</v>
      </c>
      <c r="AC24" s="10">
        <v>33.387765937083678</v>
      </c>
      <c r="AD24" s="10">
        <v>21.110498884754293</v>
      </c>
      <c r="AE24" s="10">
        <v>21.530734571978051</v>
      </c>
      <c r="AF24" s="43">
        <v>20.295454009755321</v>
      </c>
      <c r="AG24" s="10"/>
      <c r="AH24" s="44">
        <v>17.662273838787247</v>
      </c>
      <c r="AI24" s="10">
        <v>20.0429417104504</v>
      </c>
      <c r="AJ24" s="10">
        <v>12.797947399235543</v>
      </c>
      <c r="AK24" s="10"/>
      <c r="AL24" s="10"/>
      <c r="AM24" s="10">
        <v>26.109721595947665</v>
      </c>
      <c r="AN24" s="10">
        <v>17.774898630533098</v>
      </c>
      <c r="AO24" s="10">
        <v>19.03365808938624</v>
      </c>
      <c r="AP24" s="43">
        <v>14.185110314289439</v>
      </c>
    </row>
    <row r="25" spans="1:42" ht="14.25" customHeight="1">
      <c r="A25" s="39">
        <v>1973</v>
      </c>
      <c r="B25" s="44">
        <v>27769.620514865015</v>
      </c>
      <c r="C25" s="10">
        <v>12992.673318804176</v>
      </c>
      <c r="D25" s="10">
        <v>890.5979519984686</v>
      </c>
      <c r="E25" s="10">
        <v>3948.2976763609381</v>
      </c>
      <c r="F25" s="10">
        <v>293.34086164935923</v>
      </c>
      <c r="G25" s="10">
        <v>3654.9568147115788</v>
      </c>
      <c r="H25" s="10">
        <v>1730.4300694848225</v>
      </c>
      <c r="I25" s="10">
        <v>6423.3476209599476</v>
      </c>
      <c r="J25" s="10">
        <v>4262.9250277856672</v>
      </c>
      <c r="K25" s="43">
        <v>2160.4225931742803</v>
      </c>
      <c r="L25" s="12"/>
      <c r="M25" s="44">
        <v>1283.9717490543319</v>
      </c>
      <c r="N25" s="10">
        <v>874.91030448225808</v>
      </c>
      <c r="O25" s="10">
        <v>1277.1124586278791</v>
      </c>
      <c r="P25" s="10"/>
      <c r="Q25" s="10"/>
      <c r="R25" s="10">
        <v>1294.1657188789206</v>
      </c>
      <c r="S25" s="10">
        <v>1374.7091676501595</v>
      </c>
      <c r="T25" s="10">
        <v>1232.6494790681202</v>
      </c>
      <c r="U25" s="43">
        <v>1779.3402601194489</v>
      </c>
      <c r="V25" s="10"/>
      <c r="W25" s="44">
        <v>20.554403590265768</v>
      </c>
      <c r="X25" s="10">
        <v>21.706240109542275</v>
      </c>
      <c r="Y25" s="10">
        <v>16.615701950592786</v>
      </c>
      <c r="Z25" s="10">
        <v>20.149231570846137</v>
      </c>
      <c r="AA25" s="10">
        <v>18.924005296197024</v>
      </c>
      <c r="AB25" s="10">
        <v>20.248661547737679</v>
      </c>
      <c r="AC25" s="10">
        <v>29.169104808491042</v>
      </c>
      <c r="AD25" s="10">
        <v>21.518291785789035</v>
      </c>
      <c r="AE25" s="10">
        <v>21.805719533927203</v>
      </c>
      <c r="AF25" s="43">
        <v>20.955102751827081</v>
      </c>
      <c r="AG25" s="10"/>
      <c r="AH25" s="44">
        <v>18.123773096619477</v>
      </c>
      <c r="AI25" s="10">
        <v>19.375895858333124</v>
      </c>
      <c r="AJ25" s="10">
        <v>14.919507424000656</v>
      </c>
      <c r="AK25" s="10"/>
      <c r="AL25" s="10"/>
      <c r="AM25" s="10">
        <v>25.06397926760058</v>
      </c>
      <c r="AN25" s="10">
        <v>17.750071196497498</v>
      </c>
      <c r="AO25" s="10">
        <v>22.589076740741664</v>
      </c>
      <c r="AP25" s="43">
        <v>4.305333117462351</v>
      </c>
    </row>
    <row r="26" spans="1:42" ht="14.25" customHeight="1">
      <c r="A26" s="39">
        <v>1974</v>
      </c>
      <c r="B26" s="44">
        <v>34008.266924595555</v>
      </c>
      <c r="C26" s="10">
        <v>16202.234383452089</v>
      </c>
      <c r="D26" s="10">
        <v>1018.2698005947038</v>
      </c>
      <c r="E26" s="10">
        <v>4940.44010150949</v>
      </c>
      <c r="F26" s="10">
        <v>353.67156792147631</v>
      </c>
      <c r="G26" s="10">
        <v>4586.7685335880133</v>
      </c>
      <c r="H26" s="10">
        <v>2246.2592729405592</v>
      </c>
      <c r="I26" s="10">
        <v>7997.2652084073379</v>
      </c>
      <c r="J26" s="10">
        <v>5292.6538530472253</v>
      </c>
      <c r="K26" s="43">
        <v>2704.6113553601122</v>
      </c>
      <c r="L26" s="12"/>
      <c r="M26" s="44">
        <v>1565.0340910571624</v>
      </c>
      <c r="N26" s="10">
        <v>1022.4536855915369</v>
      </c>
      <c r="O26" s="10">
        <v>1560.4037175519541</v>
      </c>
      <c r="P26" s="10"/>
      <c r="Q26" s="10"/>
      <c r="R26" s="10">
        <v>1622.3043553074112</v>
      </c>
      <c r="S26" s="10">
        <v>1664.019588136799</v>
      </c>
      <c r="T26" s="10">
        <v>1514.9034695061719</v>
      </c>
      <c r="U26" s="43">
        <v>2061.0194381973397</v>
      </c>
      <c r="V26" s="10"/>
      <c r="W26" s="44">
        <v>22.465724392564201</v>
      </c>
      <c r="X26" s="10">
        <v>24.702853569039895</v>
      </c>
      <c r="Y26" s="10">
        <v>14.335520119908685</v>
      </c>
      <c r="Z26" s="10">
        <v>25.128359269582432</v>
      </c>
      <c r="AA26" s="10">
        <v>20.56675838916453</v>
      </c>
      <c r="AB26" s="10">
        <v>25.494465902464182</v>
      </c>
      <c r="AC26" s="10">
        <v>29.809306515882916</v>
      </c>
      <c r="AD26" s="10">
        <v>24.503073480120531</v>
      </c>
      <c r="AE26" s="10">
        <v>24.15545238421517</v>
      </c>
      <c r="AF26" s="43">
        <v>25.188996074432946</v>
      </c>
      <c r="AG26" s="10"/>
      <c r="AH26" s="44">
        <v>21.890072130468454</v>
      </c>
      <c r="AI26" s="10">
        <v>16.863829395241826</v>
      </c>
      <c r="AJ26" s="10">
        <v>22.182170176966352</v>
      </c>
      <c r="AK26" s="10"/>
      <c r="AL26" s="10"/>
      <c r="AM26" s="10">
        <v>25.355225504871413</v>
      </c>
      <c r="AN26" s="10">
        <v>21.045209219137483</v>
      </c>
      <c r="AO26" s="10">
        <v>22.898155171528156</v>
      </c>
      <c r="AP26" s="43">
        <v>15.830540363256972</v>
      </c>
    </row>
    <row r="27" spans="1:42" ht="14.25" customHeight="1">
      <c r="A27" s="39">
        <v>1975</v>
      </c>
      <c r="B27" s="44">
        <v>39929.019302178502</v>
      </c>
      <c r="C27" s="10">
        <v>19782.121847423707</v>
      </c>
      <c r="D27" s="10">
        <v>1170.4785217555532</v>
      </c>
      <c r="E27" s="10">
        <v>6045.2739329760616</v>
      </c>
      <c r="F27" s="10">
        <v>422.25190648370983</v>
      </c>
      <c r="G27" s="10">
        <v>5623.022026492351</v>
      </c>
      <c r="H27" s="10">
        <v>2812.2215830004784</v>
      </c>
      <c r="I27" s="10">
        <v>9754.1478096916126</v>
      </c>
      <c r="J27" s="10">
        <v>6443.6733805712283</v>
      </c>
      <c r="K27" s="43">
        <v>3310.4744291203842</v>
      </c>
      <c r="L27" s="12"/>
      <c r="M27" s="44">
        <v>1920.573570662367</v>
      </c>
      <c r="N27" s="10">
        <v>1268.7417569106924</v>
      </c>
      <c r="O27" s="10">
        <v>1904.0438307342308</v>
      </c>
      <c r="P27" s="10"/>
      <c r="Q27" s="10"/>
      <c r="R27" s="10">
        <v>2070.12551097905</v>
      </c>
      <c r="S27" s="10">
        <v>2013.6072739493713</v>
      </c>
      <c r="T27" s="10">
        <v>1832.6899072642796</v>
      </c>
      <c r="U27" s="43">
        <v>2492.5429666628447</v>
      </c>
      <c r="V27" s="10"/>
      <c r="W27" s="44">
        <v>17.409744491569267</v>
      </c>
      <c r="X27" s="10">
        <v>22.095023311277885</v>
      </c>
      <c r="Y27" s="10">
        <v>14.947779171291774</v>
      </c>
      <c r="Z27" s="10">
        <v>22.363065005666272</v>
      </c>
      <c r="AA27" s="10">
        <v>19.390967434922569</v>
      </c>
      <c r="AB27" s="10">
        <v>22.592234278142765</v>
      </c>
      <c r="AC27" s="10">
        <v>25.195769556869664</v>
      </c>
      <c r="AD27" s="10">
        <v>21.968542439199148</v>
      </c>
      <c r="AE27" s="10">
        <v>21.747493024908636</v>
      </c>
      <c r="AF27" s="43">
        <v>22.401114029176394</v>
      </c>
      <c r="AG27" s="10"/>
      <c r="AH27" s="44">
        <v>22.717682741661037</v>
      </c>
      <c r="AI27" s="10">
        <v>24.087944010555983</v>
      </c>
      <c r="AJ27" s="10">
        <v>22.022513104582831</v>
      </c>
      <c r="AK27" s="10"/>
      <c r="AL27" s="10"/>
      <c r="AM27" s="10">
        <v>27.604016114891138</v>
      </c>
      <c r="AN27" s="10">
        <v>21.008628041693033</v>
      </c>
      <c r="AO27" s="10">
        <v>20.977339094859925</v>
      </c>
      <c r="AP27" s="43">
        <v>20.937382756706803</v>
      </c>
    </row>
    <row r="28" spans="1:42" ht="14.25" customHeight="1">
      <c r="A28" s="39">
        <v>1976</v>
      </c>
      <c r="B28" s="44">
        <v>48050.688425537352</v>
      </c>
      <c r="C28" s="10">
        <v>24363.441705715162</v>
      </c>
      <c r="D28" s="10">
        <v>1324.7798370106989</v>
      </c>
      <c r="E28" s="10">
        <v>7358.0535545623006</v>
      </c>
      <c r="F28" s="10">
        <v>528.04751705032095</v>
      </c>
      <c r="G28" s="10">
        <v>6830.0060375119801</v>
      </c>
      <c r="H28" s="10">
        <v>3490.9212546938329</v>
      </c>
      <c r="I28" s="10">
        <v>12189.687059448333</v>
      </c>
      <c r="J28" s="10">
        <v>7868.4331292419474</v>
      </c>
      <c r="K28" s="43">
        <v>4321.2539302063869</v>
      </c>
      <c r="L28" s="12"/>
      <c r="M28" s="44">
        <v>2372.4790951582286</v>
      </c>
      <c r="N28" s="10">
        <v>1564.7057804043402</v>
      </c>
      <c r="O28" s="10">
        <v>2336.3989137458825</v>
      </c>
      <c r="P28" s="10"/>
      <c r="Q28" s="10"/>
      <c r="R28" s="10">
        <v>2632.4043866836396</v>
      </c>
      <c r="S28" s="10">
        <v>2464.0168396187992</v>
      </c>
      <c r="T28" s="10">
        <v>2235.2519480449464</v>
      </c>
      <c r="U28" s="43">
        <v>3028.368940818842</v>
      </c>
      <c r="V28" s="10"/>
      <c r="W28" s="44">
        <v>20.340266966976905</v>
      </c>
      <c r="X28" s="10">
        <v>23.158890101003472</v>
      </c>
      <c r="Y28" s="10">
        <v>13.182754949122465</v>
      </c>
      <c r="Z28" s="10">
        <v>21.715800411048768</v>
      </c>
      <c r="AA28" s="10">
        <v>25.05509364010241</v>
      </c>
      <c r="AB28" s="10">
        <v>21.46504149073283</v>
      </c>
      <c r="AC28" s="10">
        <v>24.133932965880334</v>
      </c>
      <c r="AD28" s="10">
        <v>24.969267405777849</v>
      </c>
      <c r="AE28" s="10">
        <v>22.110986459472205</v>
      </c>
      <c r="AF28" s="43">
        <v>30.532768723260428</v>
      </c>
      <c r="AG28" s="10"/>
      <c r="AH28" s="44">
        <v>23.529716924096199</v>
      </c>
      <c r="AI28" s="10">
        <v>23.32736523264607</v>
      </c>
      <c r="AJ28" s="10">
        <v>22.70720222049345</v>
      </c>
      <c r="AK28" s="10"/>
      <c r="AL28" s="10"/>
      <c r="AM28" s="10">
        <v>27.161583813276337</v>
      </c>
      <c r="AN28" s="10">
        <v>22.368292541276968</v>
      </c>
      <c r="AO28" s="10">
        <v>21.9656385504728</v>
      </c>
      <c r="AP28" s="43">
        <v>21.497160984686701</v>
      </c>
    </row>
    <row r="29" spans="1:42" ht="14.25" customHeight="1">
      <c r="A29" s="39">
        <v>1977</v>
      </c>
      <c r="B29" s="44">
        <v>60968.839093171344</v>
      </c>
      <c r="C29" s="10">
        <v>30939.516779013884</v>
      </c>
      <c r="D29" s="10">
        <v>1588.2486476599304</v>
      </c>
      <c r="E29" s="10">
        <v>9273.7972314791296</v>
      </c>
      <c r="F29" s="10">
        <v>677.02890084908267</v>
      </c>
      <c r="G29" s="10">
        <v>8596.768330630046</v>
      </c>
      <c r="H29" s="10">
        <v>4455.2752105283653</v>
      </c>
      <c r="I29" s="10">
        <v>15622.195689346458</v>
      </c>
      <c r="J29" s="10">
        <v>9937.8258317054278</v>
      </c>
      <c r="K29" s="43">
        <v>5684.3698576410297</v>
      </c>
      <c r="L29" s="12"/>
      <c r="M29" s="44">
        <v>3012.0080420006525</v>
      </c>
      <c r="N29" s="10">
        <v>2026.4112886253827</v>
      </c>
      <c r="O29" s="10">
        <v>2973.1113942049783</v>
      </c>
      <c r="P29" s="10"/>
      <c r="Q29" s="10"/>
      <c r="R29" s="10">
        <v>3338.0578017694843</v>
      </c>
      <c r="S29" s="10">
        <v>3103.1092123843632</v>
      </c>
      <c r="T29" s="10">
        <v>2788.1983590557529</v>
      </c>
      <c r="U29" s="43">
        <v>3866.5966269798519</v>
      </c>
      <c r="V29" s="10"/>
      <c r="W29" s="44">
        <v>26.884423701135617</v>
      </c>
      <c r="X29" s="10">
        <v>26.991568567080204</v>
      </c>
      <c r="Y29" s="10">
        <v>19.887743101807477</v>
      </c>
      <c r="Z29" s="10">
        <v>26.036011598868946</v>
      </c>
      <c r="AA29" s="10">
        <v>28.213632104734309</v>
      </c>
      <c r="AB29" s="10">
        <v>25.867653460547423</v>
      </c>
      <c r="AC29" s="10">
        <v>27.62462643744481</v>
      </c>
      <c r="AD29" s="10">
        <v>28.159120190354336</v>
      </c>
      <c r="AE29" s="10">
        <v>26.299933779355221</v>
      </c>
      <c r="AF29" s="43">
        <v>31.544453287186002</v>
      </c>
      <c r="AG29" s="10"/>
      <c r="AH29" s="44">
        <v>26.956146764267764</v>
      </c>
      <c r="AI29" s="10">
        <v>29.507496808871746</v>
      </c>
      <c r="AJ29" s="10">
        <v>27.25187367247457</v>
      </c>
      <c r="AK29" s="10"/>
      <c r="AL29" s="10"/>
      <c r="AM29" s="10">
        <v>26.806421485068334</v>
      </c>
      <c r="AN29" s="10">
        <v>25.937013192833369</v>
      </c>
      <c r="AO29" s="10">
        <v>24.737542964426829</v>
      </c>
      <c r="AP29" s="43">
        <v>27.679179866848092</v>
      </c>
    </row>
    <row r="30" spans="1:42" ht="14.25" customHeight="1">
      <c r="A30" s="39">
        <v>1978</v>
      </c>
      <c r="B30" s="44">
        <v>74624.686691396098</v>
      </c>
      <c r="C30" s="10">
        <v>38123.865434270883</v>
      </c>
      <c r="D30" s="10">
        <v>1803.6738771183791</v>
      </c>
      <c r="E30" s="10">
        <v>11446.025993017331</v>
      </c>
      <c r="F30" s="10">
        <v>878.36764318948076</v>
      </c>
      <c r="G30" s="10">
        <v>10567.658349827851</v>
      </c>
      <c r="H30" s="10">
        <v>5233.7873572168855</v>
      </c>
      <c r="I30" s="10">
        <v>19640.378206918296</v>
      </c>
      <c r="J30" s="10">
        <v>12665.449735385577</v>
      </c>
      <c r="K30" s="43">
        <v>6974.9284715327194</v>
      </c>
      <c r="L30" s="12"/>
      <c r="M30" s="44">
        <v>3776.9837678063504</v>
      </c>
      <c r="N30" s="10">
        <v>2383.8038944486757</v>
      </c>
      <c r="O30" s="10">
        <v>3741.9383845047114</v>
      </c>
      <c r="P30" s="10"/>
      <c r="Q30" s="10"/>
      <c r="R30" s="10">
        <v>4136.5048705025611</v>
      </c>
      <c r="S30" s="10">
        <v>3917.9058180178695</v>
      </c>
      <c r="T30" s="10">
        <v>3659.1773610240625</v>
      </c>
      <c r="U30" s="43">
        <v>4495.0374984379287</v>
      </c>
      <c r="V30" s="10"/>
      <c r="W30" s="44">
        <v>22.398077118306546</v>
      </c>
      <c r="X30" s="10">
        <v>23.220623342540712</v>
      </c>
      <c r="Y30" s="10">
        <v>13.563696703022465</v>
      </c>
      <c r="Z30" s="10">
        <v>23.423293687776049</v>
      </c>
      <c r="AA30" s="10">
        <v>29.738574245189973</v>
      </c>
      <c r="AB30" s="10">
        <v>22.925940811683599</v>
      </c>
      <c r="AC30" s="10">
        <v>17.473940663616027</v>
      </c>
      <c r="AD30" s="10">
        <v>25.720984408817984</v>
      </c>
      <c r="AE30" s="10">
        <v>27.446887778793581</v>
      </c>
      <c r="AF30" s="43">
        <v>22.703635516554186</v>
      </c>
      <c r="AG30" s="10"/>
      <c r="AH30" s="44">
        <v>25.397532647276112</v>
      </c>
      <c r="AI30" s="10">
        <v>17.636725961279588</v>
      </c>
      <c r="AJ30" s="10">
        <v>25.859340211681527</v>
      </c>
      <c r="AK30" s="10"/>
      <c r="AL30" s="10"/>
      <c r="AM30" s="10">
        <v>23.919509971032404</v>
      </c>
      <c r="AN30" s="10">
        <v>26.257426015871154</v>
      </c>
      <c r="AO30" s="10">
        <v>31.23805733331233</v>
      </c>
      <c r="AP30" s="43">
        <v>16.253075561930117</v>
      </c>
    </row>
    <row r="31" spans="1:42" ht="14.25" customHeight="1">
      <c r="A31" s="39">
        <v>1979</v>
      </c>
      <c r="B31" s="44">
        <v>87295.487988853885</v>
      </c>
      <c r="C31" s="10">
        <v>44384.944368047385</v>
      </c>
      <c r="D31" s="10">
        <v>1977.3711808574612</v>
      </c>
      <c r="E31" s="10">
        <v>13340.81981483553</v>
      </c>
      <c r="F31" s="10">
        <v>1057.8725587246104</v>
      </c>
      <c r="G31" s="10">
        <v>12282.94725611092</v>
      </c>
      <c r="H31" s="10">
        <v>5888.8093516467197</v>
      </c>
      <c r="I31" s="10">
        <v>23177.944020707677</v>
      </c>
      <c r="J31" s="10">
        <v>15080.999020527974</v>
      </c>
      <c r="K31" s="43">
        <v>8096.9450001797022</v>
      </c>
      <c r="L31" s="12"/>
      <c r="M31" s="44">
        <v>4487.0804614763165</v>
      </c>
      <c r="N31" s="10">
        <v>2834.4425368200691</v>
      </c>
      <c r="O31" s="10">
        <v>4451.3256972144736</v>
      </c>
      <c r="P31" s="10"/>
      <c r="Q31" s="10"/>
      <c r="R31" s="10">
        <v>5039.0996721084493</v>
      </c>
      <c r="S31" s="10">
        <v>4609.3797976867145</v>
      </c>
      <c r="T31" s="10">
        <v>4346.183209839176</v>
      </c>
      <c r="U31" s="43">
        <v>5195.3810640836118</v>
      </c>
      <c r="V31" s="10"/>
      <c r="W31" s="44">
        <v>16.979369507917387</v>
      </c>
      <c r="X31" s="10">
        <v>16.422990854826057</v>
      </c>
      <c r="Y31" s="10">
        <v>9.6301945680217891</v>
      </c>
      <c r="Z31" s="10">
        <v>16.554163191435368</v>
      </c>
      <c r="AA31" s="10">
        <v>20.436193993134943</v>
      </c>
      <c r="AB31" s="10">
        <v>16.231494712459281</v>
      </c>
      <c r="AC31" s="10">
        <v>12.515258066925906</v>
      </c>
      <c r="AD31" s="10">
        <v>18.01169904428459</v>
      </c>
      <c r="AE31" s="10">
        <v>19.071958245538447</v>
      </c>
      <c r="AF31" s="43">
        <v>16.086423441134201</v>
      </c>
      <c r="AG31" s="10"/>
      <c r="AH31" s="44">
        <v>18.800628684787448</v>
      </c>
      <c r="AI31" s="10">
        <v>18.904182656166711</v>
      </c>
      <c r="AJ31" s="10">
        <v>18.957749695914838</v>
      </c>
      <c r="AK31" s="10"/>
      <c r="AL31" s="10"/>
      <c r="AM31" s="10">
        <v>21.820228184482438</v>
      </c>
      <c r="AN31" s="10">
        <v>17.649071003413574</v>
      </c>
      <c r="AO31" s="10">
        <v>18.77487153623094</v>
      </c>
      <c r="AP31" s="43">
        <v>15.580372041146706</v>
      </c>
    </row>
    <row r="32" spans="1:42" ht="14.25" customHeight="1" thickBot="1">
      <c r="A32" s="39">
        <v>1980</v>
      </c>
      <c r="B32" s="723">
        <v>100301.78642027477</v>
      </c>
      <c r="C32" s="702">
        <v>50295.383516378191</v>
      </c>
      <c r="D32" s="702">
        <v>1396.3948383052734</v>
      </c>
      <c r="E32" s="702">
        <v>16031.861142879003</v>
      </c>
      <c r="F32" s="702">
        <v>1395.3880648097399</v>
      </c>
      <c r="G32" s="702">
        <v>14636.473078069263</v>
      </c>
      <c r="H32" s="702">
        <v>5226.1612153155556</v>
      </c>
      <c r="I32" s="702">
        <v>27640.96631987836</v>
      </c>
      <c r="J32" s="702">
        <v>17714.179653915853</v>
      </c>
      <c r="K32" s="724">
        <v>9926.786665962507</v>
      </c>
      <c r="L32" s="704"/>
      <c r="M32" s="723">
        <v>5262.3599884359173</v>
      </c>
      <c r="N32" s="702">
        <v>2187.5096065284379</v>
      </c>
      <c r="O32" s="702">
        <v>5586.693144218757</v>
      </c>
      <c r="P32" s="702">
        <v>6416.4793025493227</v>
      </c>
      <c r="Q32" s="702">
        <v>5518.6536474903833</v>
      </c>
      <c r="R32" s="702">
        <v>4861.900758230674</v>
      </c>
      <c r="S32" s="702">
        <v>5556.3640262754534</v>
      </c>
      <c r="T32" s="702">
        <v>5283.49690840944</v>
      </c>
      <c r="U32" s="724">
        <v>6120.4216093337582</v>
      </c>
      <c r="V32" s="702"/>
      <c r="W32" s="723">
        <v>14.899164585782</v>
      </c>
      <c r="X32" s="702">
        <v>13.316315323773885</v>
      </c>
      <c r="Y32" s="702">
        <v>-29.381248608076461</v>
      </c>
      <c r="Z32" s="702">
        <v>20.171483952215041</v>
      </c>
      <c r="AA32" s="702">
        <v>31.905119695329297</v>
      </c>
      <c r="AB32" s="702">
        <v>19.160921014192532</v>
      </c>
      <c r="AC32" s="702">
        <v>-11.252667504779456</v>
      </c>
      <c r="AD32" s="702">
        <v>19.255471042570992</v>
      </c>
      <c r="AE32" s="702">
        <v>17.460253328069598</v>
      </c>
      <c r="AF32" s="724">
        <v>22.599161359527486</v>
      </c>
      <c r="AG32" s="702"/>
      <c r="AH32" s="723">
        <v>17.278039331269813</v>
      </c>
      <c r="AI32" s="702">
        <v>-22.823991733394543</v>
      </c>
      <c r="AJ32" s="702">
        <v>25.506276651802118</v>
      </c>
      <c r="AK32" s="702"/>
      <c r="AL32" s="702"/>
      <c r="AM32" s="702">
        <v>-3.516479637395864</v>
      </c>
      <c r="AN32" s="702">
        <v>20.544721202275351</v>
      </c>
      <c r="AO32" s="702">
        <v>21.566364170942244</v>
      </c>
      <c r="AP32" s="724">
        <v>17.80505671942101</v>
      </c>
    </row>
    <row r="33" spans="1:42" ht="14.25" customHeight="1">
      <c r="A33" s="39">
        <v>1981</v>
      </c>
      <c r="B33" s="44">
        <v>112534.40443139896</v>
      </c>
      <c r="C33" s="10">
        <v>56506.258913255224</v>
      </c>
      <c r="D33" s="10">
        <v>1457.7707473428557</v>
      </c>
      <c r="E33" s="10">
        <v>17632.372317445741</v>
      </c>
      <c r="F33" s="10">
        <v>1675.5290332529917</v>
      </c>
      <c r="G33" s="10">
        <v>15956.843284192748</v>
      </c>
      <c r="H33" s="10">
        <v>5422.7862032899166</v>
      </c>
      <c r="I33" s="10">
        <v>31993.329645176709</v>
      </c>
      <c r="J33" s="10">
        <v>20323.09854473349</v>
      </c>
      <c r="K33" s="43">
        <v>11670.231100443219</v>
      </c>
      <c r="L33" s="12"/>
      <c r="M33" s="44">
        <v>6082.013874769762</v>
      </c>
      <c r="N33" s="10">
        <v>2403.6154776561111</v>
      </c>
      <c r="O33" s="10">
        <v>6528.7532982847306</v>
      </c>
      <c r="P33" s="10">
        <v>7787.2463355523178</v>
      </c>
      <c r="Q33" s="10">
        <v>6419.811594100237</v>
      </c>
      <c r="R33" s="10">
        <v>5593.6988413681138</v>
      </c>
      <c r="S33" s="10">
        <v>6380.7320979871256</v>
      </c>
      <c r="T33" s="10">
        <v>6117.7151232586957</v>
      </c>
      <c r="U33" s="43">
        <v>6897.1157820492681</v>
      </c>
      <c r="V33" s="10"/>
      <c r="W33" s="44">
        <v>12.195812704539733</v>
      </c>
      <c r="X33" s="10">
        <v>12.348798165252139</v>
      </c>
      <c r="Y33" s="10">
        <v>4.395311938568236</v>
      </c>
      <c r="Z33" s="10">
        <v>9.983314852235047</v>
      </c>
      <c r="AA33" s="10">
        <v>20.076205000466917</v>
      </c>
      <c r="AB33" s="10">
        <v>9.0210954447890845</v>
      </c>
      <c r="AC33" s="10">
        <v>3.7623215180989877</v>
      </c>
      <c r="AD33" s="10">
        <v>15.746060665644279</v>
      </c>
      <c r="AE33" s="10">
        <v>14.727856111817839</v>
      </c>
      <c r="AF33" s="43">
        <v>17.563029136696649</v>
      </c>
      <c r="AG33" s="10"/>
      <c r="AH33" s="44">
        <v>15.575785163596588</v>
      </c>
      <c r="AI33" s="10">
        <v>9.8790821527239725</v>
      </c>
      <c r="AJ33" s="10">
        <v>16.862572003634035</v>
      </c>
      <c r="AK33" s="10">
        <v>21.363226909473187</v>
      </c>
      <c r="AL33" s="10">
        <v>16.329307910447621</v>
      </c>
      <c r="AM33" s="10">
        <v>15.051686974453027</v>
      </c>
      <c r="AN33" s="10">
        <v>14.836466218075772</v>
      </c>
      <c r="AO33" s="10">
        <v>15.789130367834204</v>
      </c>
      <c r="AP33" s="43">
        <v>12.690207019905886</v>
      </c>
    </row>
    <row r="34" spans="1:42" ht="14.25" customHeight="1">
      <c r="A34" s="39">
        <v>1982</v>
      </c>
      <c r="B34" s="44">
        <v>129413.03956965175</v>
      </c>
      <c r="C34" s="10">
        <v>63910.092743470246</v>
      </c>
      <c r="D34" s="10">
        <v>1594.6546792067429</v>
      </c>
      <c r="E34" s="10">
        <v>19383.667300881963</v>
      </c>
      <c r="F34" s="10">
        <v>1963.349317608302</v>
      </c>
      <c r="G34" s="10">
        <v>17420.317983273661</v>
      </c>
      <c r="H34" s="10">
        <v>6052.2332992255915</v>
      </c>
      <c r="I34" s="10">
        <v>36879.537464155947</v>
      </c>
      <c r="J34" s="10">
        <v>23529.970939299496</v>
      </c>
      <c r="K34" s="43">
        <v>13349.566524856449</v>
      </c>
      <c r="L34" s="12"/>
      <c r="M34" s="44">
        <v>6910.4683015587389</v>
      </c>
      <c r="N34" s="10">
        <v>2598.4187951707195</v>
      </c>
      <c r="O34" s="10">
        <v>7502.5164658689018</v>
      </c>
      <c r="P34" s="10">
        <v>8905.3386631769317</v>
      </c>
      <c r="Q34" s="10">
        <v>7371.6411115906294</v>
      </c>
      <c r="R34" s="10">
        <v>6338.5175077283257</v>
      </c>
      <c r="S34" s="10">
        <v>7236.7547971814856</v>
      </c>
      <c r="T34" s="10">
        <v>6981.7696461574869</v>
      </c>
      <c r="U34" s="43">
        <v>7734.6577510297484</v>
      </c>
      <c r="V34" s="10"/>
      <c r="W34" s="44">
        <v>14.998644391051119</v>
      </c>
      <c r="X34" s="10">
        <v>13.102679194495792</v>
      </c>
      <c r="Y34" s="10">
        <v>9.389949147586595</v>
      </c>
      <c r="Z34" s="10">
        <v>9.932270893029326</v>
      </c>
      <c r="AA34" s="10">
        <v>17.177875085608974</v>
      </c>
      <c r="AB34" s="10">
        <v>9.1714549865302466</v>
      </c>
      <c r="AC34" s="10">
        <v>11.60744813346688</v>
      </c>
      <c r="AD34" s="10">
        <v>15.272582982671445</v>
      </c>
      <c r="AE34" s="10">
        <v>15.779446168148571</v>
      </c>
      <c r="AF34" s="43">
        <v>14.389907191721774</v>
      </c>
      <c r="AG34" s="10"/>
      <c r="AH34" s="44">
        <v>13.621383374768081</v>
      </c>
      <c r="AI34" s="10">
        <v>8.1045957361104648</v>
      </c>
      <c r="AJ34" s="10">
        <v>14.9149940745962</v>
      </c>
      <c r="AK34" s="10">
        <v>14.357993563398841</v>
      </c>
      <c r="AL34" s="10">
        <v>14.826440052619571</v>
      </c>
      <c r="AM34" s="10">
        <v>13.315315813070171</v>
      </c>
      <c r="AN34" s="10">
        <v>13.415744244526451</v>
      </c>
      <c r="AO34" s="10">
        <v>14.123811022415488</v>
      </c>
      <c r="AP34" s="43">
        <v>12.143365363827918</v>
      </c>
    </row>
    <row r="35" spans="1:42" ht="14.25" customHeight="1">
      <c r="A35" s="39">
        <v>1983</v>
      </c>
      <c r="B35" s="44">
        <v>147363.75157668718</v>
      </c>
      <c r="C35" s="10">
        <v>72330.323238500539</v>
      </c>
      <c r="D35" s="10">
        <v>1819.4722799176845</v>
      </c>
      <c r="E35" s="10">
        <v>21361.914989482309</v>
      </c>
      <c r="F35" s="10">
        <v>2245.8638446850973</v>
      </c>
      <c r="G35" s="10">
        <v>19116.051144797213</v>
      </c>
      <c r="H35" s="10">
        <v>6426.1140080195237</v>
      </c>
      <c r="I35" s="10">
        <v>42722.821961081019</v>
      </c>
      <c r="J35" s="10">
        <v>26928.189742781735</v>
      </c>
      <c r="K35" s="43">
        <v>15794.632218299281</v>
      </c>
      <c r="L35" s="12"/>
      <c r="M35" s="44">
        <v>7870.5888205089859</v>
      </c>
      <c r="N35" s="10">
        <v>3009.3681088252079</v>
      </c>
      <c r="O35" s="10">
        <v>8434.824969568459</v>
      </c>
      <c r="P35" s="10">
        <v>10168.799698209546</v>
      </c>
      <c r="Q35" s="10">
        <v>8269.164105783193</v>
      </c>
      <c r="R35" s="10">
        <v>7112.6326761373457</v>
      </c>
      <c r="S35" s="10">
        <v>8296.8478616275952</v>
      </c>
      <c r="T35" s="10">
        <v>7981.54417765978</v>
      </c>
      <c r="U35" s="43">
        <v>8895.9961908409532</v>
      </c>
      <c r="V35" s="10"/>
      <c r="W35" s="44">
        <v>13.870868087735566</v>
      </c>
      <c r="X35" s="10">
        <v>13.175118566684606</v>
      </c>
      <c r="Y35" s="10">
        <v>14.098199669333834</v>
      </c>
      <c r="Z35" s="10">
        <v>10.205745166242796</v>
      </c>
      <c r="AA35" s="10">
        <v>14.389417336133882</v>
      </c>
      <c r="AB35" s="10">
        <v>9.7342262245254894</v>
      </c>
      <c r="AC35" s="10">
        <v>6.1775660373464492</v>
      </c>
      <c r="AD35" s="10">
        <v>15.844245613449726</v>
      </c>
      <c r="AE35" s="10">
        <v>14.44208669976117</v>
      </c>
      <c r="AF35" s="43">
        <v>18.315693538739254</v>
      </c>
      <c r="AG35" s="10"/>
      <c r="AH35" s="44">
        <v>13.893711352871406</v>
      </c>
      <c r="AI35" s="10">
        <v>15.815361034882303</v>
      </c>
      <c r="AJ35" s="10">
        <v>12.426610563814089</v>
      </c>
      <c r="AK35" s="10">
        <v>14.187680927362756</v>
      </c>
      <c r="AL35" s="10">
        <v>12.175348482190262</v>
      </c>
      <c r="AM35" s="10">
        <v>12.212874184936284</v>
      </c>
      <c r="AN35" s="10">
        <v>14.648735436759397</v>
      </c>
      <c r="AO35" s="10">
        <v>14.319786847343675</v>
      </c>
      <c r="AP35" s="43">
        <v>15.014735974020187</v>
      </c>
    </row>
    <row r="36" spans="1:42" ht="14.25" customHeight="1">
      <c r="A36" s="39">
        <v>1984</v>
      </c>
      <c r="B36" s="44">
        <v>166292.90469065867</v>
      </c>
      <c r="C36" s="10">
        <v>77171.818974656344</v>
      </c>
      <c r="D36" s="10">
        <v>1958.3386320450425</v>
      </c>
      <c r="E36" s="10">
        <v>22611.921308168774</v>
      </c>
      <c r="F36" s="10">
        <v>2368.7146782054829</v>
      </c>
      <c r="G36" s="10">
        <v>20243.206629963293</v>
      </c>
      <c r="H36" s="10">
        <v>5859.9285414968754</v>
      </c>
      <c r="I36" s="10">
        <v>46741.630492945638</v>
      </c>
      <c r="J36" s="10">
        <v>29184.978812233669</v>
      </c>
      <c r="K36" s="43">
        <v>17556.651680711973</v>
      </c>
      <c r="L36" s="12"/>
      <c r="M36" s="44">
        <v>8660.6312355209575</v>
      </c>
      <c r="N36" s="10">
        <v>3472.9580993591744</v>
      </c>
      <c r="O36" s="10">
        <v>9194.7435391858144</v>
      </c>
      <c r="P36" s="10">
        <v>10737.948485271601</v>
      </c>
      <c r="Q36" s="10">
        <v>9042.6773134467476</v>
      </c>
      <c r="R36" s="10">
        <v>7844.5857771819992</v>
      </c>
      <c r="S36" s="10">
        <v>9092.74995902911</v>
      </c>
      <c r="T36" s="10">
        <v>8819.3699698174005</v>
      </c>
      <c r="U36" s="43">
        <v>9586.7395270230572</v>
      </c>
      <c r="V36" s="10"/>
      <c r="W36" s="44">
        <v>12.845189479395746</v>
      </c>
      <c r="X36" s="10">
        <v>6.6935906261493594</v>
      </c>
      <c r="Y36" s="10">
        <v>7.6322323599038455</v>
      </c>
      <c r="Z36" s="10">
        <v>5.8515648962272904</v>
      </c>
      <c r="AA36" s="10">
        <v>5.4700926688461493</v>
      </c>
      <c r="AB36" s="10">
        <v>5.8963824517327401</v>
      </c>
      <c r="AC36" s="10">
        <v>-8.810697504215959</v>
      </c>
      <c r="AD36" s="10">
        <v>9.4067019625379888</v>
      </c>
      <c r="AE36" s="10">
        <v>8.3807678533492247</v>
      </c>
      <c r="AF36" s="43">
        <v>11.155811911664903</v>
      </c>
      <c r="AG36" s="10"/>
      <c r="AH36" s="44">
        <v>10.037907366641985</v>
      </c>
      <c r="AI36" s="10">
        <v>15.404894774236899</v>
      </c>
      <c r="AJ36" s="10">
        <v>9.0092986204103109</v>
      </c>
      <c r="AK36" s="10">
        <v>5.5970105022549177</v>
      </c>
      <c r="AL36" s="10">
        <v>9.3541886189268286</v>
      </c>
      <c r="AM36" s="10">
        <v>10.290888541177345</v>
      </c>
      <c r="AN36" s="10">
        <v>9.5928250183122223</v>
      </c>
      <c r="AO36" s="10">
        <v>10.497038837455563</v>
      </c>
      <c r="AP36" s="43">
        <v>7.7646541361300558</v>
      </c>
    </row>
    <row r="37" spans="1:42" ht="14.25" customHeight="1">
      <c r="A37" s="39">
        <v>1985</v>
      </c>
      <c r="B37" s="44">
        <v>184777.024914056</v>
      </c>
      <c r="C37" s="10">
        <v>83773.098565893655</v>
      </c>
      <c r="D37" s="10">
        <v>2170.6365489386544</v>
      </c>
      <c r="E37" s="10">
        <v>24247.990869524063</v>
      </c>
      <c r="F37" s="10">
        <v>2583.8517511682912</v>
      </c>
      <c r="G37" s="10">
        <v>21664.139118355772</v>
      </c>
      <c r="H37" s="10">
        <v>5780.9912720691345</v>
      </c>
      <c r="I37" s="10">
        <v>51573.479875361809</v>
      </c>
      <c r="J37" s="10">
        <v>31755.236404922365</v>
      </c>
      <c r="K37" s="43">
        <v>19818.24347043944</v>
      </c>
      <c r="L37" s="12"/>
      <c r="M37" s="44">
        <v>9445.7043644018941</v>
      </c>
      <c r="N37" s="10">
        <v>3687.2521889263617</v>
      </c>
      <c r="O37" s="10">
        <v>10097.722364969968</v>
      </c>
      <c r="P37" s="10">
        <v>11913.998280359185</v>
      </c>
      <c r="Q37" s="10">
        <v>9917.4005371174153</v>
      </c>
      <c r="R37" s="10">
        <v>8418.9837179747992</v>
      </c>
      <c r="S37" s="10">
        <v>9932.8211650948142</v>
      </c>
      <c r="T37" s="10">
        <v>9660.3018341878069</v>
      </c>
      <c r="U37" s="43">
        <v>10403.059341435859</v>
      </c>
      <c r="V37" s="10"/>
      <c r="W37" s="44">
        <v>11.115399215487788</v>
      </c>
      <c r="X37" s="10">
        <v>8.5540028457865134</v>
      </c>
      <c r="Y37" s="10">
        <v>10.840715360443799</v>
      </c>
      <c r="Z37" s="10">
        <v>7.2354292192067904</v>
      </c>
      <c r="AA37" s="10">
        <v>9.0824393052604471</v>
      </c>
      <c r="AB37" s="10">
        <v>7.0193053618751389</v>
      </c>
      <c r="AC37" s="10">
        <v>-1.3470688058523139</v>
      </c>
      <c r="AD37" s="10">
        <v>10.337357365283628</v>
      </c>
      <c r="AE37" s="10">
        <v>8.8067824521130156</v>
      </c>
      <c r="AF37" s="43">
        <v>12.881680578148558</v>
      </c>
      <c r="AG37" s="10"/>
      <c r="AH37" s="44">
        <v>9.0648488260418603</v>
      </c>
      <c r="AI37" s="10">
        <v>6.1703620785614532</v>
      </c>
      <c r="AJ37" s="10">
        <v>9.8205982791784496</v>
      </c>
      <c r="AK37" s="10">
        <v>10.952276374771941</v>
      </c>
      <c r="AL37" s="10">
        <v>9.6732769881097802</v>
      </c>
      <c r="AM37" s="10">
        <v>7.3222214289961007</v>
      </c>
      <c r="AN37" s="10">
        <v>9.2389124285938706</v>
      </c>
      <c r="AO37" s="10">
        <v>9.5350559875403196</v>
      </c>
      <c r="AP37" s="43">
        <v>8.5150932922685829</v>
      </c>
    </row>
    <row r="38" spans="1:42" ht="14.25" customHeight="1">
      <c r="A38" s="39">
        <v>1986</v>
      </c>
      <c r="B38" s="44">
        <v>211536.86314515118</v>
      </c>
      <c r="C38" s="10">
        <v>94834.412380912399</v>
      </c>
      <c r="D38" s="10">
        <v>2456.8500616816682</v>
      </c>
      <c r="E38" s="10">
        <v>27450.400811869044</v>
      </c>
      <c r="F38" s="10">
        <v>2925.1086010451277</v>
      </c>
      <c r="G38" s="10">
        <v>24525.292210823915</v>
      </c>
      <c r="H38" s="10">
        <v>6544.5662379274872</v>
      </c>
      <c r="I38" s="10">
        <v>58382.595269434198</v>
      </c>
      <c r="J38" s="10">
        <v>35947.384092678934</v>
      </c>
      <c r="K38" s="43">
        <v>22435.21117675526</v>
      </c>
      <c r="L38" s="12"/>
      <c r="M38" s="44">
        <v>10339.096731991465</v>
      </c>
      <c r="N38" s="10">
        <v>4367.1263640923262</v>
      </c>
      <c r="O38" s="10">
        <v>11235.031983570614</v>
      </c>
      <c r="P38" s="10">
        <v>13615.047675897822</v>
      </c>
      <c r="Q38" s="10">
        <v>11005.575043456358</v>
      </c>
      <c r="R38" s="10">
        <v>8623.4204202841174</v>
      </c>
      <c r="S38" s="10">
        <v>10796.368805858034</v>
      </c>
      <c r="T38" s="10">
        <v>10458.888369019036</v>
      </c>
      <c r="U38" s="43">
        <v>11384.98565977301</v>
      </c>
      <c r="V38" s="10"/>
      <c r="W38" s="44">
        <v>14.482232433140307</v>
      </c>
      <c r="X38" s="10">
        <v>13.203897198953696</v>
      </c>
      <c r="Y38" s="10">
        <v>13.185694900556232</v>
      </c>
      <c r="Z38" s="10">
        <v>13.206908397387718</v>
      </c>
      <c r="AA38" s="10">
        <v>13.207292164596396</v>
      </c>
      <c r="AB38" s="10">
        <v>13.206862626006322</v>
      </c>
      <c r="AC38" s="10">
        <v>13.208374306800398</v>
      </c>
      <c r="AD38" s="10">
        <v>13.202745695128693</v>
      </c>
      <c r="AE38" s="10">
        <v>13.201437502467295</v>
      </c>
      <c r="AF38" s="43">
        <v>13.204841842917325</v>
      </c>
      <c r="AG38" s="10"/>
      <c r="AH38" s="44">
        <v>9.4581868447683561</v>
      </c>
      <c r="AI38" s="10">
        <v>18.438504890112426</v>
      </c>
      <c r="AJ38" s="10">
        <v>11.263031181626548</v>
      </c>
      <c r="AK38" s="10">
        <v>14.277737460671801</v>
      </c>
      <c r="AL38" s="10">
        <v>10.97237630230099</v>
      </c>
      <c r="AM38" s="10">
        <v>2.4282824288261784</v>
      </c>
      <c r="AN38" s="10">
        <v>8.6938808865081985</v>
      </c>
      <c r="AO38" s="10">
        <v>8.2666830554406943</v>
      </c>
      <c r="AP38" s="43">
        <v>9.4388226204391135</v>
      </c>
    </row>
    <row r="39" spans="1:42" ht="14.25" customHeight="1">
      <c r="A39" s="39">
        <v>1987</v>
      </c>
      <c r="B39" s="44">
        <v>236546.02825587906</v>
      </c>
      <c r="C39" s="10">
        <v>106613.31560969981</v>
      </c>
      <c r="D39" s="10">
        <v>2715.6165032606964</v>
      </c>
      <c r="E39" s="10">
        <v>30317.853947058094</v>
      </c>
      <c r="F39" s="10">
        <v>3058.2081523956936</v>
      </c>
      <c r="G39" s="10">
        <v>27259.6457946624</v>
      </c>
      <c r="H39" s="10">
        <v>8047.3874180977364</v>
      </c>
      <c r="I39" s="10">
        <v>65532.457741283288</v>
      </c>
      <c r="J39" s="10">
        <v>40204.787727520001</v>
      </c>
      <c r="K39" s="43">
        <v>25327.670013763283</v>
      </c>
      <c r="L39" s="12"/>
      <c r="M39" s="44">
        <v>11063.227860937774</v>
      </c>
      <c r="N39" s="10">
        <v>4919.0071575473703</v>
      </c>
      <c r="O39" s="10">
        <v>12113.265242429612</v>
      </c>
      <c r="P39" s="10">
        <v>14378.620562751639</v>
      </c>
      <c r="Q39" s="10">
        <v>11902.878703739101</v>
      </c>
      <c r="R39" s="10">
        <v>9348.7187749391378</v>
      </c>
      <c r="S39" s="10">
        <v>11454.727097479932</v>
      </c>
      <c r="T39" s="10">
        <v>11072.009129221675</v>
      </c>
      <c r="U39" s="43">
        <v>12119.737056351816</v>
      </c>
      <c r="V39" s="10"/>
      <c r="W39" s="44">
        <v>11.822603748060324</v>
      </c>
      <c r="X39" s="10">
        <v>12.420494768793633</v>
      </c>
      <c r="Y39" s="10">
        <v>10.532447446219306</v>
      </c>
      <c r="Z39" s="10">
        <v>10.44594268346426</v>
      </c>
      <c r="AA39" s="10">
        <v>4.550243068001314</v>
      </c>
      <c r="AB39" s="10">
        <v>11.149117247343998</v>
      </c>
      <c r="AC39" s="10">
        <v>22.962884407235485</v>
      </c>
      <c r="AD39" s="10">
        <v>12.246564988850972</v>
      </c>
      <c r="AE39" s="10">
        <v>11.84343100979115</v>
      </c>
      <c r="AF39" s="43">
        <v>12.892496594838621</v>
      </c>
      <c r="AG39" s="10"/>
      <c r="AH39" s="44">
        <v>7.0038142375212109</v>
      </c>
      <c r="AI39" s="10">
        <v>12.637161085897453</v>
      </c>
      <c r="AJ39" s="10">
        <v>7.816918190738309</v>
      </c>
      <c r="AK39" s="10">
        <v>5.6083012342699412</v>
      </c>
      <c r="AL39" s="10">
        <v>8.1531737936425088</v>
      </c>
      <c r="AM39" s="10">
        <v>8.4107966364363342</v>
      </c>
      <c r="AN39" s="10">
        <v>6.097960374090583</v>
      </c>
      <c r="AO39" s="10">
        <v>5.862198147355735</v>
      </c>
      <c r="AP39" s="43">
        <v>6.4536875015568151</v>
      </c>
    </row>
    <row r="40" spans="1:42" ht="14.25" customHeight="1">
      <c r="A40" s="39">
        <v>1988</v>
      </c>
      <c r="B40" s="44">
        <v>263352.15832429164</v>
      </c>
      <c r="C40" s="10">
        <v>119454.45843675494</v>
      </c>
      <c r="D40" s="10">
        <v>2760.2638230991729</v>
      </c>
      <c r="E40" s="10">
        <v>32861.096449096629</v>
      </c>
      <c r="F40" s="10">
        <v>3246.2469771115407</v>
      </c>
      <c r="G40" s="10">
        <v>29614.849471985086</v>
      </c>
      <c r="H40" s="10">
        <v>9697.5729368831617</v>
      </c>
      <c r="I40" s="10">
        <v>74135.525227675971</v>
      </c>
      <c r="J40" s="10">
        <v>45711.535302506309</v>
      </c>
      <c r="K40" s="43">
        <v>28423.989925169655</v>
      </c>
      <c r="L40" s="12"/>
      <c r="M40" s="44">
        <v>11881.772284473946</v>
      </c>
      <c r="N40" s="10">
        <v>4998.867326977871</v>
      </c>
      <c r="O40" s="10">
        <v>12812.998735245692</v>
      </c>
      <c r="P40" s="10">
        <v>15293.63934499682</v>
      </c>
      <c r="Q40" s="10">
        <v>12589.166814422482</v>
      </c>
      <c r="R40" s="10">
        <v>10097.556091701685</v>
      </c>
      <c r="S40" s="10">
        <v>12404.806910562491</v>
      </c>
      <c r="T40" s="10">
        <v>12056.838308257607</v>
      </c>
      <c r="U40" s="43">
        <v>13008.585145434879</v>
      </c>
      <c r="V40" s="10"/>
      <c r="W40" s="44">
        <v>11.332310360931341</v>
      </c>
      <c r="X40" s="10">
        <v>12.044595699532689</v>
      </c>
      <c r="Y40" s="10">
        <v>1.6440951726750752</v>
      </c>
      <c r="Z40" s="10">
        <v>8.3885967208616297</v>
      </c>
      <c r="AA40" s="10">
        <v>6.1486601089773441</v>
      </c>
      <c r="AB40" s="10">
        <v>8.6398909768073739</v>
      </c>
      <c r="AC40" s="10">
        <v>20.505854049903572</v>
      </c>
      <c r="AD40" s="10">
        <v>13.127948779758691</v>
      </c>
      <c r="AE40" s="10">
        <v>13.696745801289145</v>
      </c>
      <c r="AF40" s="43">
        <v>12.225048374855652</v>
      </c>
      <c r="AG40" s="10"/>
      <c r="AH40" s="44">
        <v>7.3987848196302775</v>
      </c>
      <c r="AI40" s="10">
        <v>1.6235017936082619</v>
      </c>
      <c r="AJ40" s="10">
        <v>5.7765885482726542</v>
      </c>
      <c r="AK40" s="10">
        <v>6.3637452442105058</v>
      </c>
      <c r="AL40" s="10">
        <v>5.7657322044943227</v>
      </c>
      <c r="AM40" s="10">
        <v>8.0100528723779263</v>
      </c>
      <c r="AN40" s="10">
        <v>8.2942160472035944</v>
      </c>
      <c r="AO40" s="10">
        <v>8.8947648754798649</v>
      </c>
      <c r="AP40" s="43">
        <v>7.3338892168228087</v>
      </c>
    </row>
    <row r="41" spans="1:42" ht="14.25" customHeight="1">
      <c r="A41" s="39">
        <v>1989</v>
      </c>
      <c r="B41" s="44">
        <v>295097.83785191365</v>
      </c>
      <c r="C41" s="10">
        <v>135584.40842234966</v>
      </c>
      <c r="D41" s="10">
        <v>2825.9942072568783</v>
      </c>
      <c r="E41" s="10">
        <v>36607.277735966942</v>
      </c>
      <c r="F41" s="10">
        <v>3539.5275952911543</v>
      </c>
      <c r="G41" s="10">
        <v>33067.750140675787</v>
      </c>
      <c r="H41" s="10">
        <v>12219.510514237689</v>
      </c>
      <c r="I41" s="10">
        <v>83931.625964888139</v>
      </c>
      <c r="J41" s="10">
        <v>51331.189944544654</v>
      </c>
      <c r="K41" s="43">
        <v>32600.436020343484</v>
      </c>
      <c r="L41" s="12"/>
      <c r="M41" s="44">
        <v>12766.768111614634</v>
      </c>
      <c r="N41" s="10">
        <v>5638.1525445567722</v>
      </c>
      <c r="O41" s="10">
        <v>13818.272132894041</v>
      </c>
      <c r="P41" s="10">
        <v>16897.310548117199</v>
      </c>
      <c r="Q41" s="10">
        <v>13553.907894104002</v>
      </c>
      <c r="R41" s="10">
        <v>11080.134919867533</v>
      </c>
      <c r="S41" s="10">
        <v>13182.591627694379</v>
      </c>
      <c r="T41" s="10">
        <v>12708.117534377501</v>
      </c>
      <c r="U41" s="43">
        <v>14005.975925543244</v>
      </c>
      <c r="V41" s="10"/>
      <c r="W41" s="44">
        <v>12.054459598743982</v>
      </c>
      <c r="X41" s="10">
        <v>13.503012107442359</v>
      </c>
      <c r="Y41" s="10">
        <v>2.3813080332264924</v>
      </c>
      <c r="Z41" s="10">
        <v>11.400049577388028</v>
      </c>
      <c r="AA41" s="10">
        <v>9.0344517914829225</v>
      </c>
      <c r="AB41" s="10">
        <v>11.659355797020199</v>
      </c>
      <c r="AC41" s="10">
        <v>26.005863464689625</v>
      </c>
      <c r="AD41" s="10">
        <v>13.213773972906484</v>
      </c>
      <c r="AE41" s="10">
        <v>12.293734185143922</v>
      </c>
      <c r="AF41" s="43">
        <v>14.693384377664565</v>
      </c>
      <c r="AG41" s="10"/>
      <c r="AH41" s="44">
        <v>7.4483486634155049</v>
      </c>
      <c r="AI41" s="10">
        <v>12.788601412340128</v>
      </c>
      <c r="AJ41" s="10">
        <v>7.8457308739371623</v>
      </c>
      <c r="AK41" s="10">
        <v>10.48587041281972</v>
      </c>
      <c r="AL41" s="10">
        <v>7.6632639308289008</v>
      </c>
      <c r="AM41" s="10">
        <v>9.7308578357226949</v>
      </c>
      <c r="AN41" s="10">
        <v>6.270026794771133</v>
      </c>
      <c r="AO41" s="10">
        <v>5.4017413974428052</v>
      </c>
      <c r="AP41" s="43">
        <v>7.6671734009319259</v>
      </c>
    </row>
    <row r="42" spans="1:42" ht="14.25" customHeight="1">
      <c r="A42" s="39">
        <v>1990</v>
      </c>
      <c r="B42" s="44">
        <v>328698.34713386715</v>
      </c>
      <c r="C42" s="10">
        <v>156818.83684717264</v>
      </c>
      <c r="D42" s="10">
        <v>3105.8318621628946</v>
      </c>
      <c r="E42" s="10">
        <v>41862.787841963516</v>
      </c>
      <c r="F42" s="10">
        <v>3894.119171100835</v>
      </c>
      <c r="G42" s="10">
        <v>37968.66867086268</v>
      </c>
      <c r="H42" s="10">
        <v>14989.539901375472</v>
      </c>
      <c r="I42" s="10">
        <v>96860.677241670739</v>
      </c>
      <c r="J42" s="10">
        <v>59021.879660020051</v>
      </c>
      <c r="K42" s="43">
        <v>37838.797581650688</v>
      </c>
      <c r="L42" s="12"/>
      <c r="M42" s="44">
        <v>14078.314022700495</v>
      </c>
      <c r="N42" s="10">
        <v>6418.1636583763357</v>
      </c>
      <c r="O42" s="10">
        <v>15363.192186773053</v>
      </c>
      <c r="P42" s="10">
        <v>19102.620328651185</v>
      </c>
      <c r="Q42" s="10">
        <v>15060.818024709139</v>
      </c>
      <c r="R42" s="10">
        <v>12357.999173416585</v>
      </c>
      <c r="S42" s="10">
        <v>14419.575109875504</v>
      </c>
      <c r="T42" s="10">
        <v>13858.770420990533</v>
      </c>
      <c r="U42" s="43">
        <v>15391.048362033431</v>
      </c>
      <c r="V42" s="10"/>
      <c r="W42" s="44">
        <v>11.386226861755233</v>
      </c>
      <c r="X42" s="10">
        <v>15.661408765141394</v>
      </c>
      <c r="Y42" s="10">
        <v>9.9022727713814938</v>
      </c>
      <c r="Z42" s="10">
        <v>14.356462515192693</v>
      </c>
      <c r="AA42" s="10">
        <v>10.018048066115238</v>
      </c>
      <c r="AB42" s="10">
        <v>14.820840575296357</v>
      </c>
      <c r="AC42" s="10">
        <v>22.668906286469138</v>
      </c>
      <c r="AD42" s="10">
        <v>15.404266422994507</v>
      </c>
      <c r="AE42" s="10">
        <v>14.982488665826743</v>
      </c>
      <c r="AF42" s="43">
        <v>16.068378834069375</v>
      </c>
      <c r="AG42" s="10"/>
      <c r="AH42" s="44">
        <v>10.273123938803863</v>
      </c>
      <c r="AI42" s="10">
        <v>13.834515963435701</v>
      </c>
      <c r="AJ42" s="10">
        <v>11.180269421683843</v>
      </c>
      <c r="AK42" s="10">
        <v>13.051247263605003</v>
      </c>
      <c r="AL42" s="10">
        <v>11.117901511346751</v>
      </c>
      <c r="AM42" s="10">
        <v>11.532930445257872</v>
      </c>
      <c r="AN42" s="10">
        <v>9.3834620468894236</v>
      </c>
      <c r="AO42" s="10">
        <v>9.0544715493882535</v>
      </c>
      <c r="AP42" s="43">
        <v>9.8891533432109888</v>
      </c>
    </row>
    <row r="43" spans="1:42" ht="14.25" customHeight="1">
      <c r="A43" s="39">
        <v>1991</v>
      </c>
      <c r="B43" s="44">
        <v>360444.02666148916</v>
      </c>
      <c r="C43" s="10">
        <v>176626.30488255518</v>
      </c>
      <c r="D43" s="10">
        <v>3493.0889719419065</v>
      </c>
      <c r="E43" s="10">
        <v>45548.26722374581</v>
      </c>
      <c r="F43" s="10">
        <v>4272.355285163002</v>
      </c>
      <c r="G43" s="10">
        <v>41275.911938582802</v>
      </c>
      <c r="H43" s="10">
        <v>17264.831669113159</v>
      </c>
      <c r="I43" s="10">
        <v>110320.1170177543</v>
      </c>
      <c r="J43" s="10">
        <v>67270.94577133721</v>
      </c>
      <c r="K43" s="43">
        <v>43049.171246417092</v>
      </c>
      <c r="L43" s="12"/>
      <c r="M43" s="44">
        <v>15508.258464003946</v>
      </c>
      <c r="N43" s="10">
        <v>7314.3290386306871</v>
      </c>
      <c r="O43" s="10">
        <v>17000.84593727221</v>
      </c>
      <c r="P43" s="10">
        <v>21218.411886342725</v>
      </c>
      <c r="Q43" s="10">
        <v>16658.121002104614</v>
      </c>
      <c r="R43" s="10">
        <v>13760.420326559137</v>
      </c>
      <c r="S43" s="10">
        <v>15810.249151167784</v>
      </c>
      <c r="T43" s="10">
        <v>15183.931087927635</v>
      </c>
      <c r="U43" s="43">
        <v>16899.552010230665</v>
      </c>
      <c r="V43" s="10"/>
      <c r="W43" s="44">
        <v>9.6579979195006835</v>
      </c>
      <c r="X43" s="10">
        <v>12.630796423191072</v>
      </c>
      <c r="Y43" s="10">
        <v>12.46870812605183</v>
      </c>
      <c r="Z43" s="10">
        <v>8.8037122508308983</v>
      </c>
      <c r="AA43" s="10">
        <v>9.7130081911500188</v>
      </c>
      <c r="AB43" s="10">
        <v>8.7104536015983882</v>
      </c>
      <c r="AC43" s="10">
        <v>15.179196844653653</v>
      </c>
      <c r="AD43" s="10">
        <v>13.895669697313595</v>
      </c>
      <c r="AE43" s="10">
        <v>13.976284996062006</v>
      </c>
      <c r="AF43" s="43">
        <v>13.769923987471234</v>
      </c>
      <c r="AG43" s="10"/>
      <c r="AH43" s="44">
        <v>10.1570716422275</v>
      </c>
      <c r="AI43" s="10">
        <v>13.96295619674277</v>
      </c>
      <c r="AJ43" s="10">
        <v>10.659592945202467</v>
      </c>
      <c r="AK43" s="10">
        <v>11.075923204724724</v>
      </c>
      <c r="AL43" s="10">
        <v>10.605685393548359</v>
      </c>
      <c r="AM43" s="10">
        <v>11.348286510322115</v>
      </c>
      <c r="AN43" s="10">
        <v>9.644348260579827</v>
      </c>
      <c r="AO43" s="10">
        <v>9.5618920487347872</v>
      </c>
      <c r="AP43" s="43">
        <v>9.8011754151744679</v>
      </c>
    </row>
    <row r="44" spans="1:42" ht="14.25" customHeight="1">
      <c r="A44" s="39">
        <v>1992</v>
      </c>
      <c r="B44" s="44">
        <v>388205.45191817905</v>
      </c>
      <c r="C44" s="10">
        <v>192611.17015474394</v>
      </c>
      <c r="D44" s="10">
        <v>3380.4896082935766</v>
      </c>
      <c r="E44" s="10">
        <v>48710.149248297108</v>
      </c>
      <c r="F44" s="10">
        <v>4407.3587635010344</v>
      </c>
      <c r="G44" s="10">
        <v>44302.790484796074</v>
      </c>
      <c r="H44" s="10">
        <v>17809.16239877004</v>
      </c>
      <c r="I44" s="10">
        <v>122711.3688993832</v>
      </c>
      <c r="J44" s="10">
        <v>73479.202587917694</v>
      </c>
      <c r="K44" s="43">
        <v>49232.166311465509</v>
      </c>
      <c r="L44" s="12"/>
      <c r="M44" s="44">
        <v>17273.568225568517</v>
      </c>
      <c r="N44" s="10">
        <v>8242.047185738269</v>
      </c>
      <c r="O44" s="10">
        <v>19045.951810816045</v>
      </c>
      <c r="P44" s="10">
        <v>23041.188546521316</v>
      </c>
      <c r="Q44" s="10">
        <v>18722.983423137088</v>
      </c>
      <c r="R44" s="10">
        <v>15596.12836396172</v>
      </c>
      <c r="S44" s="10">
        <v>17427.930052340154</v>
      </c>
      <c r="T44" s="10">
        <v>16503.345078480525</v>
      </c>
      <c r="U44" s="43">
        <v>19018.155636109099</v>
      </c>
      <c r="V44" s="10"/>
      <c r="W44" s="44">
        <v>7.7020073029985481</v>
      </c>
      <c r="X44" s="10">
        <v>9.0501045599168393</v>
      </c>
      <c r="Y44" s="10">
        <v>-3.2234897121939832</v>
      </c>
      <c r="Z44" s="10">
        <v>6.9418272467298259</v>
      </c>
      <c r="AA44" s="10">
        <v>3.1599309824927646</v>
      </c>
      <c r="AB44" s="10">
        <v>7.3332808508681069</v>
      </c>
      <c r="AC44" s="10">
        <v>3.1528296370864295</v>
      </c>
      <c r="AD44" s="10">
        <v>11.232087326044748</v>
      </c>
      <c r="AE44" s="10">
        <v>9.2287342557709309</v>
      </c>
      <c r="AF44" s="43">
        <v>14.362634369094884</v>
      </c>
      <c r="AG44" s="10"/>
      <c r="AH44" s="44">
        <v>11.383030310347309</v>
      </c>
      <c r="AI44" s="10">
        <v>12.683571414518413</v>
      </c>
      <c r="AJ44" s="10">
        <v>12.029435953302769</v>
      </c>
      <c r="AK44" s="10">
        <v>8.590542355112941</v>
      </c>
      <c r="AL44" s="10">
        <v>12.395530208788831</v>
      </c>
      <c r="AM44" s="10">
        <v>13.340493922699892</v>
      </c>
      <c r="AN44" s="10">
        <v>10.231849515495362</v>
      </c>
      <c r="AO44" s="10">
        <v>8.6895414824552439</v>
      </c>
      <c r="AP44" s="43">
        <v>12.536448449023219</v>
      </c>
    </row>
    <row r="45" spans="1:42" ht="14.25" customHeight="1">
      <c r="A45" s="39">
        <v>1993</v>
      </c>
      <c r="B45" s="44">
        <v>401630.08474022639</v>
      </c>
      <c r="C45" s="10">
        <v>200866.03828655498</v>
      </c>
      <c r="D45" s="10">
        <v>3138.7208974302057</v>
      </c>
      <c r="E45" s="10">
        <v>50316.327550708971</v>
      </c>
      <c r="F45" s="10">
        <v>4589.6105124003525</v>
      </c>
      <c r="G45" s="10">
        <v>45726.717038308612</v>
      </c>
      <c r="H45" s="10">
        <v>17559.898217039659</v>
      </c>
      <c r="I45" s="10">
        <v>129851.09162137614</v>
      </c>
      <c r="J45" s="10">
        <v>78719.079777052975</v>
      </c>
      <c r="K45" s="43">
        <v>51132.011844323169</v>
      </c>
      <c r="L45" s="12"/>
      <c r="M45" s="44">
        <v>18515.066656460534</v>
      </c>
      <c r="N45" s="10">
        <v>8416.5772481791773</v>
      </c>
      <c r="O45" s="10">
        <v>20758.789335299778</v>
      </c>
      <c r="P45" s="10">
        <v>25243.556507266585</v>
      </c>
      <c r="Q45" s="10">
        <v>20395.107863701323</v>
      </c>
      <c r="R45" s="10">
        <v>17090.615815502952</v>
      </c>
      <c r="S45" s="10">
        <v>18485.320125113696</v>
      </c>
      <c r="T45" s="10">
        <v>17770.064695391429</v>
      </c>
      <c r="U45" s="43">
        <v>19706.467450111493</v>
      </c>
      <c r="V45" s="10"/>
      <c r="W45" s="44">
        <v>3.4581257825500034</v>
      </c>
      <c r="X45" s="10">
        <v>4.2857681229905076</v>
      </c>
      <c r="Y45" s="10">
        <v>-7.1518844569207873</v>
      </c>
      <c r="Z45" s="10">
        <v>3.2974202033840383</v>
      </c>
      <c r="AA45" s="10">
        <v>4.1351693537774237</v>
      </c>
      <c r="AB45" s="10">
        <v>3.214078702336387</v>
      </c>
      <c r="AC45" s="10">
        <v>-1.399640118659351</v>
      </c>
      <c r="AD45" s="10">
        <v>5.8183058228672646</v>
      </c>
      <c r="AE45" s="10">
        <v>7.1311024134560697</v>
      </c>
      <c r="AF45" s="43">
        <v>3.858951728506832</v>
      </c>
      <c r="AG45" s="10"/>
      <c r="AH45" s="44">
        <v>7.1872725697423645</v>
      </c>
      <c r="AI45" s="10">
        <v>2.1175571858276676</v>
      </c>
      <c r="AJ45" s="10">
        <v>8.9931841763404297</v>
      </c>
      <c r="AK45" s="10">
        <v>9.5583956370070879</v>
      </c>
      <c r="AL45" s="10">
        <v>8.9308653582307542</v>
      </c>
      <c r="AM45" s="10">
        <v>9.5824259499849518</v>
      </c>
      <c r="AN45" s="10">
        <v>6.067215496033973</v>
      </c>
      <c r="AO45" s="10">
        <v>7.6755325110582584</v>
      </c>
      <c r="AP45" s="43">
        <v>3.6192353621058881</v>
      </c>
    </row>
    <row r="46" spans="1:42" ht="14.25" customHeight="1">
      <c r="A46" s="39">
        <v>1994</v>
      </c>
      <c r="B46" s="44">
        <v>427163.18928241031</v>
      </c>
      <c r="C46" s="10">
        <v>207349.32811918305</v>
      </c>
      <c r="D46" s="10">
        <v>3229.1472773159862</v>
      </c>
      <c r="E46" s="10">
        <v>51011.663445709739</v>
      </c>
      <c r="F46" s="10">
        <v>4634.219158743248</v>
      </c>
      <c r="G46" s="10">
        <v>46377.444286966493</v>
      </c>
      <c r="H46" s="10">
        <v>17706.927365943557</v>
      </c>
      <c r="I46" s="10">
        <v>135401.59003021376</v>
      </c>
      <c r="J46" s="10">
        <v>83023.129062570835</v>
      </c>
      <c r="K46" s="43">
        <v>52378.460967642932</v>
      </c>
      <c r="L46" s="12"/>
      <c r="M46" s="44">
        <v>19175.484767582093</v>
      </c>
      <c r="N46" s="10">
        <v>8833.4083216946601</v>
      </c>
      <c r="O46" s="10">
        <v>21646.539441574445</v>
      </c>
      <c r="P46" s="10">
        <v>26547.855985762711</v>
      </c>
      <c r="Q46" s="10">
        <v>21254.434239817907</v>
      </c>
      <c r="R46" s="10">
        <v>17765.214799015597</v>
      </c>
      <c r="S46" s="10">
        <v>19085.706571801762</v>
      </c>
      <c r="T46" s="10">
        <v>18414.057253345185</v>
      </c>
      <c r="U46" s="43">
        <v>20256.853662932637</v>
      </c>
      <c r="V46" s="10"/>
      <c r="W46" s="44">
        <v>6.3573685120472678</v>
      </c>
      <c r="X46" s="10">
        <v>3.2276684938541189</v>
      </c>
      <c r="Y46" s="10">
        <v>2.8809946102508199</v>
      </c>
      <c r="Z46" s="10">
        <v>1.3819289460265338</v>
      </c>
      <c r="AA46" s="10">
        <v>0.97194840874559318</v>
      </c>
      <c r="AB46" s="10">
        <v>1.4230788711831588</v>
      </c>
      <c r="AC46" s="10">
        <v>0.83730068982532657</v>
      </c>
      <c r="AD46" s="10">
        <v>4.2745103945848406</v>
      </c>
      <c r="AE46" s="10">
        <v>5.4676061987865232</v>
      </c>
      <c r="AF46" s="43">
        <v>2.4377079609437358</v>
      </c>
      <c r="AG46" s="10"/>
      <c r="AH46" s="44">
        <v>3.5669226764091455</v>
      </c>
      <c r="AI46" s="10">
        <v>4.9525010134690906</v>
      </c>
      <c r="AJ46" s="10">
        <v>4.2765023139623715</v>
      </c>
      <c r="AK46" s="10">
        <v>5.1668610091477163</v>
      </c>
      <c r="AL46" s="10">
        <v>4.2133946133523059</v>
      </c>
      <c r="AM46" s="10">
        <v>3.9471894447519862</v>
      </c>
      <c r="AN46" s="10">
        <v>3.2479093822800342</v>
      </c>
      <c r="AO46" s="10">
        <v>3.6240304635512866</v>
      </c>
      <c r="AP46" s="43">
        <v>2.7929217360467717</v>
      </c>
    </row>
    <row r="47" spans="1:42" ht="14.25" customHeight="1" thickBot="1">
      <c r="A47" s="39">
        <v>1995</v>
      </c>
      <c r="B47" s="723">
        <v>460588</v>
      </c>
      <c r="C47" s="702">
        <v>219818</v>
      </c>
      <c r="D47" s="702">
        <v>2424</v>
      </c>
      <c r="E47" s="702">
        <v>52520</v>
      </c>
      <c r="F47" s="702">
        <v>4833</v>
      </c>
      <c r="G47" s="702">
        <v>47687</v>
      </c>
      <c r="H47" s="702">
        <v>19643</v>
      </c>
      <c r="I47" s="702">
        <v>145231</v>
      </c>
      <c r="J47" s="702">
        <v>88397</v>
      </c>
      <c r="K47" s="724">
        <v>56834</v>
      </c>
      <c r="L47" s="704"/>
      <c r="M47" s="723">
        <v>19854.042287995519</v>
      </c>
      <c r="N47" s="702">
        <v>6965.5015131775854</v>
      </c>
      <c r="O47" s="702">
        <v>21907.930342201224</v>
      </c>
      <c r="P47" s="702">
        <v>27351.381364129767</v>
      </c>
      <c r="Q47" s="702">
        <v>21474.778133079915</v>
      </c>
      <c r="R47" s="702">
        <v>18241.972182323643</v>
      </c>
      <c r="S47" s="702">
        <v>20032.991184596602</v>
      </c>
      <c r="T47" s="702">
        <v>19161.294604461968</v>
      </c>
      <c r="U47" s="724">
        <v>21558.400268677382</v>
      </c>
      <c r="V47" s="702"/>
      <c r="W47" s="723">
        <v>7.8248340578550124</v>
      </c>
      <c r="X47" s="702">
        <v>6.0133649787618593</v>
      </c>
      <c r="Y47" s="702">
        <v>-24.93374281724342</v>
      </c>
      <c r="Z47" s="702">
        <v>2.9568464394334804</v>
      </c>
      <c r="AA47" s="702">
        <v>4.2894139109005636</v>
      </c>
      <c r="AB47" s="702">
        <v>2.8236909842001223</v>
      </c>
      <c r="AC47" s="702">
        <v>10.9339841636227</v>
      </c>
      <c r="AD47" s="702">
        <v>7.2594494404333743</v>
      </c>
      <c r="AE47" s="702">
        <v>6.4727395824591527</v>
      </c>
      <c r="AF47" s="724">
        <v>8.5064336562112874</v>
      </c>
      <c r="AG47" s="702"/>
      <c r="AH47" s="723">
        <v>3.5386720525605098</v>
      </c>
      <c r="AI47" s="702">
        <v>-21.145935300302334</v>
      </c>
      <c r="AJ47" s="702">
        <v>1.2075412854432921</v>
      </c>
      <c r="AK47" s="702">
        <v>3.0267053535244948</v>
      </c>
      <c r="AL47" s="702">
        <v>1.0366961113893902</v>
      </c>
      <c r="AM47" s="702">
        <v>2.683656734251616</v>
      </c>
      <c r="AN47" s="702">
        <v>4.9633195880440129</v>
      </c>
      <c r="AO47" s="702">
        <v>4.0579723459968964</v>
      </c>
      <c r="AP47" s="724">
        <v>6.4252160152906912</v>
      </c>
    </row>
    <row r="48" spans="1:42" ht="14.25" customHeight="1">
      <c r="A48" s="39">
        <v>1996</v>
      </c>
      <c r="B48" s="44">
        <v>489203</v>
      </c>
      <c r="C48" s="10">
        <v>232076</v>
      </c>
      <c r="D48" s="10">
        <v>2530</v>
      </c>
      <c r="E48" s="10">
        <v>55026</v>
      </c>
      <c r="F48" s="10">
        <v>4982</v>
      </c>
      <c r="G48" s="10">
        <v>50044</v>
      </c>
      <c r="H48" s="10">
        <v>20729</v>
      </c>
      <c r="I48" s="10">
        <v>153791</v>
      </c>
      <c r="J48" s="10">
        <v>93580</v>
      </c>
      <c r="K48" s="43">
        <v>60211</v>
      </c>
      <c r="L48" s="12"/>
      <c r="M48" s="44">
        <v>20593.100021296232</v>
      </c>
      <c r="N48" s="10">
        <v>7086.8504550254847</v>
      </c>
      <c r="O48" s="10">
        <v>22223.797280828589</v>
      </c>
      <c r="P48" s="10">
        <v>28036.077950795239</v>
      </c>
      <c r="Q48" s="10">
        <v>21774.403261312826</v>
      </c>
      <c r="R48" s="10">
        <v>18890.955968586095</v>
      </c>
      <c r="S48" s="10">
        <v>20954.425803925475</v>
      </c>
      <c r="T48" s="10">
        <v>19843.552152056</v>
      </c>
      <c r="U48" s="43">
        <v>22951.345500448628</v>
      </c>
      <c r="V48" s="10"/>
      <c r="W48" s="44">
        <v>6.2127107089199107</v>
      </c>
      <c r="X48" s="10">
        <v>5.5764314114403746</v>
      </c>
      <c r="Y48" s="10">
        <v>4.372937293729362</v>
      </c>
      <c r="Z48" s="10">
        <v>4.7715156130997638</v>
      </c>
      <c r="AA48" s="10">
        <v>3.0829712393958264</v>
      </c>
      <c r="AB48" s="10">
        <v>4.9426468429551118</v>
      </c>
      <c r="AC48" s="10">
        <v>5.5286870640940844</v>
      </c>
      <c r="AD48" s="10">
        <v>5.894058431051219</v>
      </c>
      <c r="AE48" s="10">
        <v>5.8633211534327989</v>
      </c>
      <c r="AF48" s="43">
        <v>5.9418657845655698</v>
      </c>
      <c r="AG48" s="10"/>
      <c r="AH48" s="44">
        <v>3.7224547151668785</v>
      </c>
      <c r="AI48" s="10">
        <v>1.7421422078270687</v>
      </c>
      <c r="AJ48" s="10">
        <v>1.4417926919317869</v>
      </c>
      <c r="AK48" s="10">
        <v>2.503334575866889</v>
      </c>
      <c r="AL48" s="10">
        <v>1.3952420200857185</v>
      </c>
      <c r="AM48" s="10">
        <v>3.5576404775538029</v>
      </c>
      <c r="AN48" s="10">
        <v>4.5995858074223461</v>
      </c>
      <c r="AO48" s="10">
        <v>3.5606025671937491</v>
      </c>
      <c r="AP48" s="43">
        <v>6.4612643536221981</v>
      </c>
    </row>
    <row r="49" spans="1:42" ht="14.25" customHeight="1">
      <c r="A49" s="39">
        <v>1997</v>
      </c>
      <c r="B49" s="44">
        <v>519268</v>
      </c>
      <c r="C49" s="10">
        <v>251716</v>
      </c>
      <c r="D49" s="10">
        <v>2909</v>
      </c>
      <c r="E49" s="10">
        <v>59844</v>
      </c>
      <c r="F49" s="10">
        <v>5183</v>
      </c>
      <c r="G49" s="10">
        <v>54661</v>
      </c>
      <c r="H49" s="10">
        <v>23080</v>
      </c>
      <c r="I49" s="10">
        <v>165883</v>
      </c>
      <c r="J49" s="10">
        <v>103306</v>
      </c>
      <c r="K49" s="43">
        <v>62577</v>
      </c>
      <c r="L49" s="12"/>
      <c r="M49" s="44">
        <v>21188.393841699006</v>
      </c>
      <c r="N49" s="10">
        <v>7338.5469223007067</v>
      </c>
      <c r="O49" s="10">
        <v>23031.096059113304</v>
      </c>
      <c r="P49" s="10">
        <v>29134.345137717879</v>
      </c>
      <c r="Q49" s="10">
        <v>22582.524271844661</v>
      </c>
      <c r="R49" s="10">
        <v>19432.51662877831</v>
      </c>
      <c r="S49" s="10">
        <v>21550.523553407646</v>
      </c>
      <c r="T49" s="10">
        <v>20625.72375514116</v>
      </c>
      <c r="U49" s="43">
        <v>23273.20737875632</v>
      </c>
      <c r="V49" s="10"/>
      <c r="W49" s="44">
        <v>6.1457104719308653</v>
      </c>
      <c r="X49" s="10">
        <v>8.4627449628569948</v>
      </c>
      <c r="Y49" s="10">
        <v>14.980237154150199</v>
      </c>
      <c r="Z49" s="10">
        <v>8.7558608657725365</v>
      </c>
      <c r="AA49" s="10">
        <v>4.0345242874347598</v>
      </c>
      <c r="AB49" s="10">
        <v>9.2258812245224142</v>
      </c>
      <c r="AC49" s="10">
        <v>11.341598726421932</v>
      </c>
      <c r="AD49" s="10">
        <v>7.8626187488214594</v>
      </c>
      <c r="AE49" s="10">
        <v>10.393246420175251</v>
      </c>
      <c r="AF49" s="43">
        <v>3.9295145405324527</v>
      </c>
      <c r="AG49" s="10"/>
      <c r="AH49" s="44">
        <v>2.8907440831499542</v>
      </c>
      <c r="AI49" s="10">
        <v>3.5515983986474042</v>
      </c>
      <c r="AJ49" s="10">
        <v>3.6325870330950805</v>
      </c>
      <c r="AK49" s="10">
        <v>3.9173353307483172</v>
      </c>
      <c r="AL49" s="10">
        <v>3.7113348220552345</v>
      </c>
      <c r="AM49" s="10">
        <v>2.8667721267932711</v>
      </c>
      <c r="AN49" s="10">
        <v>2.8447343537826741</v>
      </c>
      <c r="AO49" s="10">
        <v>3.9416914728350072</v>
      </c>
      <c r="AP49" s="43">
        <v>1.4023660543186933</v>
      </c>
    </row>
    <row r="50" spans="1:42" ht="14.25" customHeight="1">
      <c r="A50" s="39">
        <v>1998</v>
      </c>
      <c r="B50" s="44">
        <v>555993</v>
      </c>
      <c r="C50" s="10">
        <v>270202</v>
      </c>
      <c r="D50" s="10">
        <v>3182</v>
      </c>
      <c r="E50" s="10">
        <v>62829</v>
      </c>
      <c r="F50" s="10">
        <v>5269</v>
      </c>
      <c r="G50" s="10">
        <v>57560</v>
      </c>
      <c r="H50" s="10">
        <v>25359</v>
      </c>
      <c r="I50" s="10">
        <v>178832</v>
      </c>
      <c r="J50" s="10">
        <v>112587</v>
      </c>
      <c r="K50" s="43">
        <v>66245</v>
      </c>
      <c r="L50" s="12"/>
      <c r="M50" s="44">
        <v>21679.116153309209</v>
      </c>
      <c r="N50" s="10">
        <v>7704.6004842615012</v>
      </c>
      <c r="O50" s="10">
        <v>23384.32335864225</v>
      </c>
      <c r="P50" s="10">
        <v>29667.79279279273</v>
      </c>
      <c r="Q50" s="10">
        <v>22939.582336999843</v>
      </c>
      <c r="R50" s="10">
        <v>19791.617888082415</v>
      </c>
      <c r="S50" s="10">
        <v>22125.55365847623</v>
      </c>
      <c r="T50" s="10">
        <v>21156.60703547805</v>
      </c>
      <c r="U50" s="43">
        <v>23993.118435349512</v>
      </c>
      <c r="V50" s="10"/>
      <c r="W50" s="44">
        <v>7.0724558416848327</v>
      </c>
      <c r="X50" s="10">
        <v>7.3439908468273751</v>
      </c>
      <c r="Y50" s="10">
        <v>9.3846682708834663</v>
      </c>
      <c r="Z50" s="10">
        <v>4.987968718668534</v>
      </c>
      <c r="AA50" s="10">
        <v>1.6592706926490397</v>
      </c>
      <c r="AB50" s="10">
        <v>5.3035985437514865</v>
      </c>
      <c r="AC50" s="10">
        <v>9.8743500866551148</v>
      </c>
      <c r="AD50" s="10">
        <v>7.8061043024300281</v>
      </c>
      <c r="AE50" s="10">
        <v>8.9839893133022208</v>
      </c>
      <c r="AF50" s="43">
        <v>5.8615785352445826</v>
      </c>
      <c r="AG50" s="10"/>
      <c r="AH50" s="44">
        <v>2.3159958007031856</v>
      </c>
      <c r="AI50" s="10">
        <v>4.9880932265816025</v>
      </c>
      <c r="AJ50" s="10">
        <v>1.5336973048192259</v>
      </c>
      <c r="AK50" s="10">
        <v>1.8309924336834982</v>
      </c>
      <c r="AL50" s="10">
        <v>1.5811255679700764</v>
      </c>
      <c r="AM50" s="10">
        <v>1.8479400592525286</v>
      </c>
      <c r="AN50" s="10">
        <v>2.6682883301814675</v>
      </c>
      <c r="AO50" s="10">
        <v>2.5738892202731067</v>
      </c>
      <c r="AP50" s="43">
        <v>3.0933040078108043</v>
      </c>
    </row>
    <row r="51" spans="1:42" ht="14.25" customHeight="1">
      <c r="A51" s="39">
        <v>1999</v>
      </c>
      <c r="B51" s="44">
        <v>595723</v>
      </c>
      <c r="C51" s="10">
        <v>290390</v>
      </c>
      <c r="D51" s="10">
        <v>3258</v>
      </c>
      <c r="E51" s="10">
        <v>65182</v>
      </c>
      <c r="F51" s="10">
        <v>5466</v>
      </c>
      <c r="G51" s="10">
        <v>59716</v>
      </c>
      <c r="H51" s="10">
        <v>28277</v>
      </c>
      <c r="I51" s="10">
        <v>193673</v>
      </c>
      <c r="J51" s="10">
        <v>123314</v>
      </c>
      <c r="K51" s="43">
        <v>70359</v>
      </c>
      <c r="L51" s="12"/>
      <c r="M51" s="44">
        <v>22106.425091352008</v>
      </c>
      <c r="N51" s="10">
        <v>7983.337417299681</v>
      </c>
      <c r="O51" s="10">
        <v>23471.246984264166</v>
      </c>
      <c r="P51" s="10">
        <v>30434.298440980048</v>
      </c>
      <c r="Q51" s="10">
        <v>22989.797882579402</v>
      </c>
      <c r="R51" s="10">
        <v>19826.812508764549</v>
      </c>
      <c r="S51" s="10">
        <v>22719.306477723294</v>
      </c>
      <c r="T51" s="10">
        <v>21675.865705747936</v>
      </c>
      <c r="U51" s="43">
        <v>24812.738044858233</v>
      </c>
      <c r="V51" s="10"/>
      <c r="W51" s="44">
        <v>7.1457734180106591</v>
      </c>
      <c r="X51" s="42">
        <v>7.4714472875848426</v>
      </c>
      <c r="Y51" s="42">
        <v>2.3884349465744803</v>
      </c>
      <c r="Z51" s="42">
        <v>3.7450858679908938</v>
      </c>
      <c r="AA51" s="42">
        <v>3.7388498766369294</v>
      </c>
      <c r="AB51" s="42">
        <v>3.7456567060458745</v>
      </c>
      <c r="AC51" s="42">
        <v>11.50676288497181</v>
      </c>
      <c r="AD51" s="42">
        <v>8.2988503176165231</v>
      </c>
      <c r="AE51" s="42">
        <v>9.5277429898656063</v>
      </c>
      <c r="AF51" s="75">
        <v>6.2102800211336628</v>
      </c>
      <c r="AG51" s="42"/>
      <c r="AH51" s="74">
        <v>1.9710625424993244</v>
      </c>
      <c r="AI51" s="42">
        <v>3.6177986594835954</v>
      </c>
      <c r="AJ51" s="42">
        <v>0.3717175147160745</v>
      </c>
      <c r="AK51" s="42">
        <v>2.5836288312406142</v>
      </c>
      <c r="AL51" s="42">
        <v>0.21890348674118432</v>
      </c>
      <c r="AM51" s="42">
        <v>0.17782589013770611</v>
      </c>
      <c r="AN51" s="42">
        <v>2.6835614078276393</v>
      </c>
      <c r="AO51" s="42">
        <v>2.4543570214218491</v>
      </c>
      <c r="AP51" s="75">
        <v>3.4160611998695467</v>
      </c>
    </row>
    <row r="52" spans="1:42" ht="14.25" customHeight="1">
      <c r="A52" s="39">
        <v>2000</v>
      </c>
      <c r="B52" s="44">
        <v>647851</v>
      </c>
      <c r="C52" s="10">
        <v>316224</v>
      </c>
      <c r="D52" s="10">
        <v>3472</v>
      </c>
      <c r="E52" s="10">
        <v>69148</v>
      </c>
      <c r="F52" s="10">
        <v>5839</v>
      </c>
      <c r="G52" s="10">
        <v>63309</v>
      </c>
      <c r="H52" s="10">
        <v>31720</v>
      </c>
      <c r="I52" s="10">
        <v>211884</v>
      </c>
      <c r="J52" s="10">
        <v>136596</v>
      </c>
      <c r="K52" s="43">
        <v>75288</v>
      </c>
      <c r="L52" s="12"/>
      <c r="M52" s="44">
        <v>22796.833773087073</v>
      </c>
      <c r="N52" s="10">
        <v>8196.4264813017417</v>
      </c>
      <c r="O52" s="10">
        <v>24137.15603997685</v>
      </c>
      <c r="P52" s="10">
        <v>31630.60955282296</v>
      </c>
      <c r="Q52" s="10">
        <v>23621.041004355855</v>
      </c>
      <c r="R52" s="10">
        <v>20011.391816280317</v>
      </c>
      <c r="S52" s="10">
        <v>23548.138250991567</v>
      </c>
      <c r="T52" s="10">
        <v>22471.292576174739</v>
      </c>
      <c r="U52" s="43">
        <v>25790.453181669764</v>
      </c>
      <c r="V52" s="10"/>
      <c r="W52" s="44">
        <v>8.750375594026071</v>
      </c>
      <c r="X52" s="42">
        <v>8.8963118564688859</v>
      </c>
      <c r="Y52" s="42">
        <v>6.568446899938607</v>
      </c>
      <c r="Z52" s="42">
        <v>6.0845018563407072</v>
      </c>
      <c r="AA52" s="42">
        <v>6.8240029271862346</v>
      </c>
      <c r="AB52" s="42">
        <v>6.0168129144617888</v>
      </c>
      <c r="AC52" s="42">
        <v>12.175973405948293</v>
      </c>
      <c r="AD52" s="42">
        <v>9.4029627258316761</v>
      </c>
      <c r="AE52" s="42">
        <v>10.770877597028727</v>
      </c>
      <c r="AF52" s="75">
        <v>7.0055003624269752</v>
      </c>
      <c r="AG52" s="42"/>
      <c r="AH52" s="74">
        <v>3.1231132075043355</v>
      </c>
      <c r="AI52" s="42">
        <v>2.6691727139116272</v>
      </c>
      <c r="AJ52" s="42">
        <v>2.8371268734001642</v>
      </c>
      <c r="AK52" s="42">
        <v>3.9307990429379158</v>
      </c>
      <c r="AL52" s="42">
        <v>2.7457532467250578</v>
      </c>
      <c r="AM52" s="42">
        <v>0.93095805205285487</v>
      </c>
      <c r="AN52" s="42">
        <v>3.6481385295847879</v>
      </c>
      <c r="AO52" s="42">
        <v>3.6696429163420863</v>
      </c>
      <c r="AP52" s="75">
        <v>3.9403758466475924</v>
      </c>
    </row>
    <row r="53" spans="1:42" ht="14.25" customHeight="1">
      <c r="A53" s="39">
        <v>2001</v>
      </c>
      <c r="B53" s="44">
        <v>700993</v>
      </c>
      <c r="C53" s="10">
        <v>336894</v>
      </c>
      <c r="D53" s="10">
        <v>3675</v>
      </c>
      <c r="E53" s="10">
        <v>72154</v>
      </c>
      <c r="F53" s="10">
        <v>6103</v>
      </c>
      <c r="G53" s="10">
        <v>66051</v>
      </c>
      <c r="H53" s="10">
        <v>35216</v>
      </c>
      <c r="I53" s="10">
        <v>225849</v>
      </c>
      <c r="J53" s="10">
        <v>145713</v>
      </c>
      <c r="K53" s="43">
        <v>80136</v>
      </c>
      <c r="L53" s="12"/>
      <c r="M53" s="44">
        <v>23442.790639417155</v>
      </c>
      <c r="N53" s="10">
        <v>8371.3129684004089</v>
      </c>
      <c r="O53" s="10">
        <v>25112.809940490799</v>
      </c>
      <c r="P53" s="10">
        <v>32811.88503731809</v>
      </c>
      <c r="Q53" s="10">
        <v>24579.902837182566</v>
      </c>
      <c r="R53" s="10">
        <v>20733.624529108376</v>
      </c>
      <c r="S53" s="10">
        <v>24128.628627295762</v>
      </c>
      <c r="T53" s="10">
        <v>22887.497602483581</v>
      </c>
      <c r="U53" s="43">
        <v>26768.036278120984</v>
      </c>
      <c r="V53" s="10"/>
      <c r="W53" s="44">
        <v>8.2028120663547597</v>
      </c>
      <c r="X53" s="42">
        <v>6.53650576806315</v>
      </c>
      <c r="Y53" s="42">
        <v>5.8467741935483764</v>
      </c>
      <c r="Z53" s="42">
        <v>4.3471973159021182</v>
      </c>
      <c r="AA53" s="42">
        <v>4.5213221442027773</v>
      </c>
      <c r="AB53" s="42">
        <v>4.3311377529261286</v>
      </c>
      <c r="AC53" s="42">
        <v>11.02143757881462</v>
      </c>
      <c r="AD53" s="42">
        <v>6.5908704762983605</v>
      </c>
      <c r="AE53" s="42">
        <v>6.6744267767723908</v>
      </c>
      <c r="AF53" s="75">
        <v>6.4392731909467704</v>
      </c>
      <c r="AG53" s="42"/>
      <c r="AH53" s="74">
        <v>2.833537642813666</v>
      </c>
      <c r="AI53" s="42">
        <v>2.1336918899673041</v>
      </c>
      <c r="AJ53" s="42">
        <v>4.0421245108497317</v>
      </c>
      <c r="AK53" s="42">
        <v>3.7345960169449244</v>
      </c>
      <c r="AL53" s="42">
        <v>4.0593546772552891</v>
      </c>
      <c r="AM53" s="42">
        <v>3.6091078494624451</v>
      </c>
      <c r="AN53" s="42">
        <v>2.4651221685423552</v>
      </c>
      <c r="AO53" s="42">
        <v>1.8521632651880671</v>
      </c>
      <c r="AP53" s="75">
        <v>3.7904843686346057</v>
      </c>
    </row>
    <row r="54" spans="1:42" ht="14.25" customHeight="1">
      <c r="A54" s="39">
        <v>2002</v>
      </c>
      <c r="B54" s="44">
        <v>749552</v>
      </c>
      <c r="C54" s="10">
        <v>358651</v>
      </c>
      <c r="D54" s="10">
        <v>3741</v>
      </c>
      <c r="E54" s="10">
        <v>73903</v>
      </c>
      <c r="F54" s="10">
        <v>6444</v>
      </c>
      <c r="G54" s="10">
        <v>67459</v>
      </c>
      <c r="H54" s="10">
        <v>38260</v>
      </c>
      <c r="I54" s="10">
        <v>242747</v>
      </c>
      <c r="J54" s="10">
        <v>157361</v>
      </c>
      <c r="K54" s="43">
        <v>85386</v>
      </c>
      <c r="L54" s="12"/>
      <c r="M54" s="44">
        <v>24261.043090035851</v>
      </c>
      <c r="N54" s="10">
        <v>8544.9977158519869</v>
      </c>
      <c r="O54" s="10">
        <v>26030.432179211723</v>
      </c>
      <c r="P54" s="10">
        <v>34533.76205787783</v>
      </c>
      <c r="Q54" s="10">
        <v>25432.233741753062</v>
      </c>
      <c r="R54" s="10">
        <v>21667.232982217694</v>
      </c>
      <c r="S54" s="10">
        <v>24921.922322721068</v>
      </c>
      <c r="T54" s="10">
        <v>23573.975311601156</v>
      </c>
      <c r="U54" s="43">
        <v>27857.492414603108</v>
      </c>
      <c r="V54" s="10"/>
      <c r="W54" s="44">
        <v>6.9271733098618782</v>
      </c>
      <c r="X54" s="42">
        <v>6.4581144217469078</v>
      </c>
      <c r="Y54" s="42">
        <v>1.7959183673469381</v>
      </c>
      <c r="Z54" s="42">
        <v>2.4239820384178268</v>
      </c>
      <c r="AA54" s="42">
        <v>5.587416024905778</v>
      </c>
      <c r="AB54" s="42">
        <v>2.1316861213304783</v>
      </c>
      <c r="AC54" s="42">
        <v>8.6437982735120489</v>
      </c>
      <c r="AD54" s="42">
        <v>7.4819901792790855</v>
      </c>
      <c r="AE54" s="42">
        <v>7.9937960236904138</v>
      </c>
      <c r="AF54" s="75">
        <v>6.5513626834381444</v>
      </c>
      <c r="AG54" s="42"/>
      <c r="AH54" s="74">
        <v>3.4904225491092733</v>
      </c>
      <c r="AI54" s="42">
        <v>2.074761128955438</v>
      </c>
      <c r="AJ54" s="42">
        <v>3.6540006510437983</v>
      </c>
      <c r="AK54" s="42">
        <v>5.2477235568800351</v>
      </c>
      <c r="AL54" s="42">
        <v>3.4675926516729572</v>
      </c>
      <c r="AM54" s="42">
        <v>4.5028714193150687</v>
      </c>
      <c r="AN54" s="42">
        <v>3.2877695109778671</v>
      </c>
      <c r="AO54" s="42">
        <v>2.9993567712840896</v>
      </c>
      <c r="AP54" s="75">
        <v>4.0699890166115749</v>
      </c>
    </row>
    <row r="55" spans="1:42" ht="14.25" customHeight="1">
      <c r="A55" s="39">
        <v>2003</v>
      </c>
      <c r="B55" s="44">
        <v>802266</v>
      </c>
      <c r="C55" s="10">
        <v>379836</v>
      </c>
      <c r="D55" s="10">
        <v>3782</v>
      </c>
      <c r="E55" s="10">
        <v>76439</v>
      </c>
      <c r="F55" s="10">
        <v>6869</v>
      </c>
      <c r="G55" s="10">
        <v>69570</v>
      </c>
      <c r="H55" s="10">
        <v>40931</v>
      </c>
      <c r="I55" s="10">
        <v>258684</v>
      </c>
      <c r="J55" s="10">
        <v>166282</v>
      </c>
      <c r="K55" s="43">
        <v>92402</v>
      </c>
      <c r="L55" s="12"/>
      <c r="M55" s="44">
        <v>24735.186668490045</v>
      </c>
      <c r="N55" s="10">
        <v>8321.2456703240914</v>
      </c>
      <c r="O55" s="10">
        <v>26793.481875997059</v>
      </c>
      <c r="P55" s="10">
        <v>34276.502908445174</v>
      </c>
      <c r="Q55" s="10">
        <v>26228.129410435286</v>
      </c>
      <c r="R55" s="10">
        <v>22065.265033091935</v>
      </c>
      <c r="S55" s="10">
        <v>25376.829485010319</v>
      </c>
      <c r="T55" s="10">
        <v>23705.505839334379</v>
      </c>
      <c r="U55" s="43">
        <v>29064.363306175514</v>
      </c>
      <c r="V55" s="10"/>
      <c r="W55" s="44">
        <v>7.032734219907355</v>
      </c>
      <c r="X55" s="42">
        <v>5.9068565262609063</v>
      </c>
      <c r="Y55" s="42">
        <v>1.0959636460839306</v>
      </c>
      <c r="Z55" s="42">
        <v>3.4315251072351671</v>
      </c>
      <c r="AA55" s="42">
        <v>6.5952824332712545</v>
      </c>
      <c r="AB55" s="42">
        <v>3.1293081723713589</v>
      </c>
      <c r="AC55" s="42">
        <v>6.9811813904861575</v>
      </c>
      <c r="AD55" s="42">
        <v>6.5652716614417406</v>
      </c>
      <c r="AE55" s="42">
        <v>5.6691302165085444</v>
      </c>
      <c r="AF55" s="75">
        <v>8.2168036914716645</v>
      </c>
      <c r="AG55" s="42"/>
      <c r="AH55" s="74">
        <v>1.9543412733516341</v>
      </c>
      <c r="AI55" s="42">
        <v>-2.6185149834833665</v>
      </c>
      <c r="AJ55" s="42">
        <v>2.9313754436805617</v>
      </c>
      <c r="AK55" s="42">
        <v>-0.74494967852473115</v>
      </c>
      <c r="AL55" s="42">
        <v>3.1294760686929823</v>
      </c>
      <c r="AM55" s="42">
        <v>1.8370229885878997</v>
      </c>
      <c r="AN55" s="42">
        <v>1.8253293481880206</v>
      </c>
      <c r="AO55" s="42">
        <v>0.55794801680517647</v>
      </c>
      <c r="AP55" s="75">
        <v>4.3323026839980461</v>
      </c>
    </row>
    <row r="56" spans="1:42" ht="14.25" customHeight="1">
      <c r="A56" s="39">
        <v>2004</v>
      </c>
      <c r="B56" s="44">
        <v>859437</v>
      </c>
      <c r="C56" s="10">
        <v>405363</v>
      </c>
      <c r="D56" s="10">
        <v>3996</v>
      </c>
      <c r="E56" s="10">
        <v>78693</v>
      </c>
      <c r="F56" s="10">
        <v>7134</v>
      </c>
      <c r="G56" s="10">
        <v>71559</v>
      </c>
      <c r="H56" s="10">
        <v>45840</v>
      </c>
      <c r="I56" s="10">
        <v>276834</v>
      </c>
      <c r="J56" s="10">
        <v>177330</v>
      </c>
      <c r="K56" s="43">
        <v>99504</v>
      </c>
      <c r="L56" s="12"/>
      <c r="M56" s="44">
        <v>25406.80292574695</v>
      </c>
      <c r="N56" s="10">
        <v>8846.5795882222719</v>
      </c>
      <c r="O56" s="10">
        <v>27445.940290178569</v>
      </c>
      <c r="P56" s="10">
        <v>33858.566682486904</v>
      </c>
      <c r="Q56" s="10">
        <v>26937.323546019197</v>
      </c>
      <c r="R56" s="10">
        <v>23518.547021702321</v>
      </c>
      <c r="S56" s="10">
        <v>25904.050753726526</v>
      </c>
      <c r="T56" s="10">
        <v>23899.243925120285</v>
      </c>
      <c r="U56" s="43">
        <v>30457.300275482095</v>
      </c>
      <c r="V56" s="10"/>
      <c r="W56" s="44">
        <v>7.1261900666362621</v>
      </c>
      <c r="X56" s="42">
        <v>6.7205320190819151</v>
      </c>
      <c r="Y56" s="42">
        <v>5.6583818085669035</v>
      </c>
      <c r="Z56" s="42">
        <v>2.9487565248106362</v>
      </c>
      <c r="AA56" s="42">
        <v>3.8579123598777132</v>
      </c>
      <c r="AB56" s="42">
        <v>2.8589909443725636</v>
      </c>
      <c r="AC56" s="42">
        <v>11.99335467005449</v>
      </c>
      <c r="AD56" s="42">
        <v>7.0162824140650448</v>
      </c>
      <c r="AE56" s="42">
        <v>6.6441346628017373</v>
      </c>
      <c r="AF56" s="75">
        <v>7.6859808229259086</v>
      </c>
      <c r="AG56" s="42"/>
      <c r="AH56" s="74">
        <v>2.715226152355954</v>
      </c>
      <c r="AI56" s="42">
        <v>6.3131643832085027</v>
      </c>
      <c r="AJ56" s="42">
        <v>2.4351385803500714</v>
      </c>
      <c r="AK56" s="42">
        <v>-1.2193082447022219</v>
      </c>
      <c r="AL56" s="42">
        <v>2.7039447780890846</v>
      </c>
      <c r="AM56" s="42">
        <v>6.5862883877934708</v>
      </c>
      <c r="AN56" s="42">
        <v>2.0775694971179481</v>
      </c>
      <c r="AO56" s="42">
        <v>0.81727041430366132</v>
      </c>
      <c r="AP56" s="75">
        <v>4.7925941285306362</v>
      </c>
    </row>
    <row r="57" spans="1:42" ht="14.25" customHeight="1">
      <c r="A57" s="39">
        <v>2005</v>
      </c>
      <c r="B57" s="44">
        <v>927357</v>
      </c>
      <c r="C57" s="10">
        <v>435033</v>
      </c>
      <c r="D57" s="10">
        <v>4169</v>
      </c>
      <c r="E57" s="10">
        <v>81687</v>
      </c>
      <c r="F57" s="10">
        <v>7564</v>
      </c>
      <c r="G57" s="10">
        <v>74123</v>
      </c>
      <c r="H57" s="10">
        <v>51293</v>
      </c>
      <c r="I57" s="10">
        <v>297884</v>
      </c>
      <c r="J57" s="10">
        <v>190792</v>
      </c>
      <c r="K57" s="43">
        <v>107092</v>
      </c>
      <c r="L57" s="12"/>
      <c r="M57" s="44">
        <v>26043.642241379312</v>
      </c>
      <c r="N57" s="10">
        <v>9211.2240388864338</v>
      </c>
      <c r="O57" s="10">
        <v>28507.066829523643</v>
      </c>
      <c r="P57" s="10">
        <v>34777.011494252874</v>
      </c>
      <c r="Q57" s="10">
        <v>27992.069486404835</v>
      </c>
      <c r="R57" s="10">
        <v>24133.339606662274</v>
      </c>
      <c r="S57" s="10">
        <v>26453.887482793834</v>
      </c>
      <c r="T57" s="10">
        <v>24296.975485514162</v>
      </c>
      <c r="U57" s="43">
        <v>31423.708920187793</v>
      </c>
      <c r="V57" s="10"/>
      <c r="W57" s="44">
        <v>7.9028480272550494</v>
      </c>
      <c r="X57" s="42">
        <v>7.3193656056423473</v>
      </c>
      <c r="Y57" s="42">
        <v>4.3293293293293234</v>
      </c>
      <c r="Z57" s="42">
        <v>3.8046586100415558</v>
      </c>
      <c r="AA57" s="42">
        <v>6.0274740678441185</v>
      </c>
      <c r="AB57" s="42">
        <v>3.5830573373020869</v>
      </c>
      <c r="AC57" s="42">
        <v>11.895724258289707</v>
      </c>
      <c r="AD57" s="42">
        <v>7.6038347890793778</v>
      </c>
      <c r="AE57" s="42">
        <v>7.5914960807534015</v>
      </c>
      <c r="AF57" s="75">
        <v>7.6258240874738759</v>
      </c>
      <c r="AG57" s="42"/>
      <c r="AH57" s="74">
        <v>2.5065700611508035</v>
      </c>
      <c r="AI57" s="42">
        <v>4.1218693284535091</v>
      </c>
      <c r="AJ57" s="42">
        <v>3.8662422497683258</v>
      </c>
      <c r="AK57" s="42">
        <v>2.7125921199760317</v>
      </c>
      <c r="AL57" s="42">
        <v>3.9155558219573283</v>
      </c>
      <c r="AM57" s="42">
        <v>2.6140755395843041</v>
      </c>
      <c r="AN57" s="42">
        <v>2.1225897613260658</v>
      </c>
      <c r="AO57" s="42">
        <v>1.6642014351584855</v>
      </c>
      <c r="AP57" s="75">
        <v>3.1729950979392907</v>
      </c>
    </row>
    <row r="58" spans="1:42" ht="14.25" customHeight="1">
      <c r="A58" s="39">
        <v>2006</v>
      </c>
      <c r="B58" s="44">
        <v>1003823</v>
      </c>
      <c r="C58" s="10">
        <v>471451</v>
      </c>
      <c r="D58" s="10">
        <v>4374</v>
      </c>
      <c r="E58" s="10">
        <v>85462</v>
      </c>
      <c r="F58" s="10">
        <v>8077</v>
      </c>
      <c r="G58" s="10">
        <v>77385</v>
      </c>
      <c r="H58" s="10">
        <v>57346</v>
      </c>
      <c r="I58" s="10">
        <v>324269</v>
      </c>
      <c r="J58" s="10">
        <v>208279</v>
      </c>
      <c r="K58" s="43">
        <v>115990</v>
      </c>
      <c r="L58" s="12"/>
      <c r="M58" s="44">
        <v>26951.299685011461</v>
      </c>
      <c r="N58" s="10">
        <v>9794.0131016100822</v>
      </c>
      <c r="O58" s="10">
        <v>30303.56788154069</v>
      </c>
      <c r="P58" s="10">
        <v>36090.310738993205</v>
      </c>
      <c r="Q58" s="10">
        <v>29804.772221589272</v>
      </c>
      <c r="R58" s="10">
        <v>25142.968237918682</v>
      </c>
      <c r="S58" s="10">
        <v>27146.594400204856</v>
      </c>
      <c r="T58" s="10">
        <v>24872.436698025722</v>
      </c>
      <c r="U58" s="43">
        <v>32479.097723932104</v>
      </c>
      <c r="V58" s="10"/>
      <c r="W58" s="44">
        <v>8.2455839552621146</v>
      </c>
      <c r="X58" s="42">
        <v>8.3713189574124325</v>
      </c>
      <c r="Y58" s="42">
        <v>4.9172463420484425</v>
      </c>
      <c r="Z58" s="42">
        <v>4.621298370609761</v>
      </c>
      <c r="AA58" s="42">
        <v>6.7821258593336875</v>
      </c>
      <c r="AB58" s="42">
        <v>4.4007932760411705</v>
      </c>
      <c r="AC58" s="42">
        <v>11.800830522683414</v>
      </c>
      <c r="AD58" s="42">
        <v>8.8574747217037508</v>
      </c>
      <c r="AE58" s="42">
        <v>9.1654786364208096</v>
      </c>
      <c r="AF58" s="75">
        <v>8.308743883763503</v>
      </c>
      <c r="AG58" s="42"/>
      <c r="AH58" s="74">
        <v>3.4851401936017323</v>
      </c>
      <c r="AI58" s="42">
        <v>6.3269448258268968</v>
      </c>
      <c r="AJ58" s="42">
        <v>6.3019498384747186</v>
      </c>
      <c r="AK58" s="42">
        <v>3.7763430160103306</v>
      </c>
      <c r="AL58" s="42">
        <v>6.4757724900076807</v>
      </c>
      <c r="AM58" s="42">
        <v>4.1835429646781552</v>
      </c>
      <c r="AN58" s="42">
        <v>2.6185448844203929</v>
      </c>
      <c r="AO58" s="42">
        <v>2.3684479282396698</v>
      </c>
      <c r="AP58" s="75">
        <v>3.358574910507417</v>
      </c>
    </row>
    <row r="59" spans="1:42" ht="15">
      <c r="A59" s="39">
        <v>2007</v>
      </c>
      <c r="B59" s="44">
        <v>1075539</v>
      </c>
      <c r="C59" s="10">
        <v>508424</v>
      </c>
      <c r="D59" s="10">
        <v>4631</v>
      </c>
      <c r="E59" s="10">
        <v>88816</v>
      </c>
      <c r="F59" s="10">
        <v>8651</v>
      </c>
      <c r="G59" s="10">
        <v>80165</v>
      </c>
      <c r="H59" s="10">
        <v>61534</v>
      </c>
      <c r="I59" s="10">
        <v>353443</v>
      </c>
      <c r="J59" s="10">
        <v>226613</v>
      </c>
      <c r="K59" s="43">
        <v>126830</v>
      </c>
      <c r="L59" s="12"/>
      <c r="M59" s="44">
        <v>28035.820632154755</v>
      </c>
      <c r="N59" s="10">
        <v>10142.356548401225</v>
      </c>
      <c r="O59" s="10">
        <v>32224.0766272404</v>
      </c>
      <c r="P59" s="10">
        <v>37826.847398338388</v>
      </c>
      <c r="Q59" s="10">
        <v>31717.111770524232</v>
      </c>
      <c r="R59" s="10">
        <v>25467.262643820879</v>
      </c>
      <c r="S59" s="10">
        <v>28262.326280605801</v>
      </c>
      <c r="T59" s="10">
        <v>25648.010865259464</v>
      </c>
      <c r="U59" s="43">
        <v>34555.758384873167</v>
      </c>
      <c r="V59" s="10"/>
      <c r="W59" s="44">
        <v>7.1442873893106551</v>
      </c>
      <c r="X59" s="42">
        <v>7.8423844683752852</v>
      </c>
      <c r="Y59" s="42">
        <v>5.8756287151348952</v>
      </c>
      <c r="Z59" s="42">
        <v>3.9245512625494472</v>
      </c>
      <c r="AA59" s="42">
        <v>7.1065989847715727</v>
      </c>
      <c r="AB59" s="42">
        <v>3.5924274730244843</v>
      </c>
      <c r="AC59" s="42">
        <v>7.3030377009730474</v>
      </c>
      <c r="AD59" s="42">
        <v>8.9968513795644967</v>
      </c>
      <c r="AE59" s="42">
        <v>8.8026157221803523</v>
      </c>
      <c r="AF59" s="75">
        <v>9.3456332442451995</v>
      </c>
      <c r="AG59" s="42"/>
      <c r="AH59" s="74">
        <v>4.0240024036630517</v>
      </c>
      <c r="AI59" s="42">
        <v>3.5566977823817458</v>
      </c>
      <c r="AJ59" s="42">
        <v>6.3375664318048308</v>
      </c>
      <c r="AK59" s="42">
        <v>4.811642304506325</v>
      </c>
      <c r="AL59" s="42">
        <v>6.4162193044701166</v>
      </c>
      <c r="AM59" s="42">
        <v>1.2898015971444465</v>
      </c>
      <c r="AN59" s="42">
        <v>4.1100252354030919</v>
      </c>
      <c r="AO59" s="42">
        <v>3.1182074223363276</v>
      </c>
      <c r="AP59" s="75">
        <v>6.3938372875761429</v>
      </c>
    </row>
    <row r="60" spans="1:42" ht="15">
      <c r="A60" s="39">
        <v>2008</v>
      </c>
      <c r="B60" s="44">
        <v>1109541</v>
      </c>
      <c r="C60" s="10">
        <v>544126</v>
      </c>
      <c r="D60" s="10">
        <v>4625</v>
      </c>
      <c r="E60" s="10">
        <v>91945</v>
      </c>
      <c r="F60" s="10">
        <v>8913</v>
      </c>
      <c r="G60" s="10">
        <v>83032</v>
      </c>
      <c r="H60" s="10">
        <v>61429</v>
      </c>
      <c r="I60" s="10">
        <v>386127</v>
      </c>
      <c r="J60" s="10">
        <v>247545</v>
      </c>
      <c r="K60" s="43">
        <v>138582</v>
      </c>
      <c r="L60" s="12"/>
      <c r="M60" s="44">
        <v>29935.027424918437</v>
      </c>
      <c r="N60" s="10">
        <v>10607.783575468631</v>
      </c>
      <c r="O60" s="10">
        <v>33959.325407725926</v>
      </c>
      <c r="P60" s="10">
        <v>39507.924385235048</v>
      </c>
      <c r="Q60" s="10">
        <v>33454.968290466546</v>
      </c>
      <c r="R60" s="10">
        <v>28588.874906813922</v>
      </c>
      <c r="S60" s="10">
        <v>29967.885797020183</v>
      </c>
      <c r="T60" s="10">
        <v>27185.382891511876</v>
      </c>
      <c r="U60" s="43">
        <v>36672.768852685571</v>
      </c>
      <c r="V60" s="10"/>
      <c r="W60" s="44">
        <v>3.1613916371233453</v>
      </c>
      <c r="X60" s="42">
        <v>7.0220917973974561</v>
      </c>
      <c r="Y60" s="42">
        <v>-0.12956164975167495</v>
      </c>
      <c r="Z60" s="42">
        <v>3.5230138713745252</v>
      </c>
      <c r="AA60" s="42">
        <v>3.0285516125303502</v>
      </c>
      <c r="AB60" s="42">
        <v>3.5763737291835573</v>
      </c>
      <c r="AC60" s="42">
        <v>-0.17063737120941447</v>
      </c>
      <c r="AD60" s="42">
        <v>9.2473185209496211</v>
      </c>
      <c r="AE60" s="42">
        <v>9.2368928525724527</v>
      </c>
      <c r="AF60" s="75">
        <v>9.2659465426160992</v>
      </c>
      <c r="AG60" s="42"/>
      <c r="AH60" s="74">
        <v>6.7742150931920708</v>
      </c>
      <c r="AI60" s="42">
        <v>4.5889436527527083</v>
      </c>
      <c r="AJ60" s="42">
        <v>5.3849449297133534</v>
      </c>
      <c r="AK60" s="42">
        <v>4.444137173774898</v>
      </c>
      <c r="AL60" s="42">
        <v>5.4792395112009062</v>
      </c>
      <c r="AM60" s="42">
        <v>12.257352926583343</v>
      </c>
      <c r="AN60" s="42">
        <v>6.0347456875295302</v>
      </c>
      <c r="AO60" s="42">
        <v>5.9941179623204333</v>
      </c>
      <c r="AP60" s="75">
        <v>6.1263608925426594</v>
      </c>
    </row>
    <row r="61" spans="1:42" ht="15">
      <c r="A61" s="39">
        <v>2009</v>
      </c>
      <c r="B61" s="44">
        <v>1069323</v>
      </c>
      <c r="C61" s="10">
        <v>530045</v>
      </c>
      <c r="D61" s="10">
        <v>4604</v>
      </c>
      <c r="E61" s="10">
        <v>82576</v>
      </c>
      <c r="F61" s="10">
        <v>9225</v>
      </c>
      <c r="G61" s="10">
        <v>73351</v>
      </c>
      <c r="H61" s="10">
        <v>51746</v>
      </c>
      <c r="I61" s="10">
        <v>391119</v>
      </c>
      <c r="J61" s="10">
        <v>243949</v>
      </c>
      <c r="K61" s="43">
        <v>147170</v>
      </c>
      <c r="L61" s="12"/>
      <c r="M61" s="44">
        <v>31114.691931999623</v>
      </c>
      <c r="N61" s="10">
        <v>10724.419388310966</v>
      </c>
      <c r="O61" s="10">
        <v>34659.340531218812</v>
      </c>
      <c r="P61" s="10">
        <v>41018.170128303464</v>
      </c>
      <c r="Q61" s="10">
        <v>33996.520371604267</v>
      </c>
      <c r="R61" s="10">
        <v>31475.622907652843</v>
      </c>
      <c r="S61" s="10">
        <v>31092.039629432285</v>
      </c>
      <c r="T61" s="10">
        <v>27928.99983888858</v>
      </c>
      <c r="U61" s="43">
        <v>38277.866460516816</v>
      </c>
      <c r="V61" s="10"/>
      <c r="W61" s="44">
        <v>-3.624742123094149</v>
      </c>
      <c r="X61" s="42">
        <v>-2.5878197329295083</v>
      </c>
      <c r="Y61" s="42">
        <v>-0.45405405405405386</v>
      </c>
      <c r="Z61" s="42">
        <v>-10.189787372885961</v>
      </c>
      <c r="AA61" s="42">
        <v>3.5005048805116123</v>
      </c>
      <c r="AB61" s="42">
        <v>-11.659360246651895</v>
      </c>
      <c r="AC61" s="42">
        <v>-15.762913282000357</v>
      </c>
      <c r="AD61" s="42">
        <v>1.292838884615688</v>
      </c>
      <c r="AE61" s="42">
        <v>-1.4526651719889316</v>
      </c>
      <c r="AF61" s="75">
        <v>6.1970530083272024</v>
      </c>
      <c r="AG61" s="42"/>
      <c r="AH61" s="74">
        <v>3.9407497121556334</v>
      </c>
      <c r="AI61" s="42">
        <v>1.0995304722474231</v>
      </c>
      <c r="AJ61" s="42">
        <v>2.0613340079294717</v>
      </c>
      <c r="AK61" s="42">
        <v>3.8226400565675611</v>
      </c>
      <c r="AL61" s="42">
        <v>1.6187493481858883</v>
      </c>
      <c r="AM61" s="42">
        <v>10.097452279071284</v>
      </c>
      <c r="AN61" s="42">
        <v>3.7511949959575741</v>
      </c>
      <c r="AO61" s="42">
        <v>2.7353557989020727</v>
      </c>
      <c r="AP61" s="75">
        <v>4.3768105273940927</v>
      </c>
    </row>
    <row r="62" spans="1:42" s="58" customFormat="1" ht="15">
      <c r="A62" s="39">
        <v>2010</v>
      </c>
      <c r="B62" s="74">
        <v>1072709</v>
      </c>
      <c r="C62" s="42">
        <v>526813</v>
      </c>
      <c r="D62" s="10">
        <v>5048</v>
      </c>
      <c r="E62" s="10">
        <v>82454</v>
      </c>
      <c r="F62" s="10">
        <v>10167</v>
      </c>
      <c r="G62" s="10">
        <v>72287</v>
      </c>
      <c r="H62" s="10">
        <v>45160</v>
      </c>
      <c r="I62" s="10">
        <v>394151</v>
      </c>
      <c r="J62" s="10">
        <v>246078</v>
      </c>
      <c r="K62" s="43">
        <v>148073</v>
      </c>
      <c r="L62" s="12"/>
      <c r="M62" s="74">
        <v>31449.457050581757</v>
      </c>
      <c r="N62" s="42">
        <v>11012.232839951133</v>
      </c>
      <c r="O62" s="42">
        <v>35737.744043685096</v>
      </c>
      <c r="P62" s="42">
        <v>42047.209154798933</v>
      </c>
      <c r="Q62" s="42">
        <v>34999.083898499026</v>
      </c>
      <c r="R62" s="42">
        <v>31908.47692966785</v>
      </c>
      <c r="S62" s="42">
        <v>31355.969224611617</v>
      </c>
      <c r="T62" s="42">
        <v>28453.300255128492</v>
      </c>
      <c r="U62" s="75">
        <v>37757.165785455349</v>
      </c>
      <c r="V62" s="42"/>
      <c r="W62" s="74">
        <v>0.31664894517371422</v>
      </c>
      <c r="X62" s="42">
        <v>-0.60975954871755889</v>
      </c>
      <c r="Y62" s="42">
        <v>9.6437880104257125</v>
      </c>
      <c r="Z62" s="42">
        <v>-0.1477426855260644</v>
      </c>
      <c r="AA62" s="42">
        <v>10.211382113821132</v>
      </c>
      <c r="AB62" s="42">
        <v>-1.4505596379054131</v>
      </c>
      <c r="AC62" s="42">
        <v>-12.727553820585168</v>
      </c>
      <c r="AD62" s="42">
        <v>0.77521163635618784</v>
      </c>
      <c r="AE62" s="42">
        <v>0.872723397103492</v>
      </c>
      <c r="AF62" s="75">
        <v>0.61357613644084097</v>
      </c>
      <c r="AG62" s="42"/>
      <c r="AH62" s="74">
        <v>1.0759069037667324</v>
      </c>
      <c r="AI62" s="42">
        <v>2.6837205933392339</v>
      </c>
      <c r="AJ62" s="42">
        <v>3.1114369054279445</v>
      </c>
      <c r="AK62" s="42">
        <v>2.5087394763751547</v>
      </c>
      <c r="AL62" s="42">
        <v>2.9490180640138419</v>
      </c>
      <c r="AM62" s="42">
        <v>1.3752039897191759</v>
      </c>
      <c r="AN62" s="42">
        <v>0.8488654920196792</v>
      </c>
      <c r="AO62" s="42">
        <v>1.8772616966751254</v>
      </c>
      <c r="AP62" s="75">
        <v>-1.3603179153116152</v>
      </c>
    </row>
    <row r="63" spans="1:42" ht="15">
      <c r="A63" s="39">
        <v>2011</v>
      </c>
      <c r="B63" s="74">
        <v>1063763</v>
      </c>
      <c r="C63" s="42">
        <v>513328</v>
      </c>
      <c r="D63" s="10">
        <v>5094</v>
      </c>
      <c r="E63" s="10">
        <v>79781</v>
      </c>
      <c r="F63" s="10">
        <v>9786</v>
      </c>
      <c r="G63" s="10">
        <v>69995</v>
      </c>
      <c r="H63" s="10">
        <v>37440</v>
      </c>
      <c r="I63" s="10">
        <v>391013</v>
      </c>
      <c r="J63" s="10">
        <v>244653</v>
      </c>
      <c r="K63" s="43">
        <v>146360</v>
      </c>
      <c r="L63" s="12"/>
      <c r="M63" s="44">
        <v>31459.897406982946</v>
      </c>
      <c r="N63" s="10">
        <v>11470.389551902721</v>
      </c>
      <c r="O63" s="10">
        <v>36075.514356771411</v>
      </c>
      <c r="P63" s="10">
        <v>40057.306590257875</v>
      </c>
      <c r="Q63" s="10">
        <v>35581.028873525815</v>
      </c>
      <c r="R63" s="10">
        <v>31132.546150008311</v>
      </c>
      <c r="S63" s="10">
        <v>31384.735164985104</v>
      </c>
      <c r="T63" s="10">
        <v>28861.480747451864</v>
      </c>
      <c r="U63" s="43">
        <v>36756.322358672987</v>
      </c>
      <c r="V63" s="10"/>
      <c r="W63" s="44">
        <v>-0.83396335818940459</v>
      </c>
      <c r="X63" s="42">
        <v>-2.5597318213483766</v>
      </c>
      <c r="Y63" s="42">
        <v>0.91125198098256366</v>
      </c>
      <c r="Z63" s="42">
        <v>-3.2418075533024449</v>
      </c>
      <c r="AA63" s="42">
        <v>-3.7474181174387722</v>
      </c>
      <c r="AB63" s="42">
        <v>-3.1706945923886676</v>
      </c>
      <c r="AC63" s="42">
        <v>-17.094774136403899</v>
      </c>
      <c r="AD63" s="42">
        <v>-0.79614158025731463</v>
      </c>
      <c r="AE63" s="42">
        <v>-0.57908468046716788</v>
      </c>
      <c r="AF63" s="75">
        <v>-1.1568618181572621</v>
      </c>
      <c r="AG63" s="42"/>
      <c r="AH63" s="74">
        <v>3.3197254834615997E-2</v>
      </c>
      <c r="AI63" s="42">
        <v>4.1604342971159003</v>
      </c>
      <c r="AJ63" s="42">
        <v>0.94513607986399517</v>
      </c>
      <c r="AK63" s="42">
        <v>-4.7325437396216525</v>
      </c>
      <c r="AL63" s="42">
        <v>1.6627434498414084</v>
      </c>
      <c r="AM63" s="42">
        <v>-2.4317386924165407</v>
      </c>
      <c r="AN63" s="42">
        <v>9.173991774078516E-2</v>
      </c>
      <c r="AO63" s="42">
        <v>1.4345629106760738</v>
      </c>
      <c r="AP63" s="75">
        <v>-2.650737696969574</v>
      </c>
    </row>
    <row r="64" spans="1:42" ht="15">
      <c r="A64" s="39">
        <v>2012</v>
      </c>
      <c r="B64" s="74">
        <v>1031104</v>
      </c>
      <c r="C64" s="42">
        <v>481400</v>
      </c>
      <c r="D64" s="10">
        <v>4468</v>
      </c>
      <c r="E64" s="10">
        <v>75251</v>
      </c>
      <c r="F64" s="10">
        <v>9907</v>
      </c>
      <c r="G64" s="10">
        <v>65344</v>
      </c>
      <c r="H64" s="10">
        <v>30125</v>
      </c>
      <c r="I64" s="10">
        <v>371556</v>
      </c>
      <c r="J64" s="10">
        <v>233659</v>
      </c>
      <c r="K64" s="43">
        <v>137897</v>
      </c>
      <c r="L64" s="12"/>
      <c r="M64" s="44">
        <v>30996.471527545265</v>
      </c>
      <c r="N64" s="10">
        <v>10552.668871043932</v>
      </c>
      <c r="O64" s="10">
        <v>36654.164637116424</v>
      </c>
      <c r="P64" s="10">
        <v>41330.830204422193</v>
      </c>
      <c r="Q64" s="10">
        <v>36035.956543318818</v>
      </c>
      <c r="R64" s="10">
        <v>30986.422546801077</v>
      </c>
      <c r="S64" s="10">
        <v>30752.346426975222</v>
      </c>
      <c r="T64" s="10">
        <v>28618.54836734194</v>
      </c>
      <c r="U64" s="43">
        <v>35199.356749030019</v>
      </c>
      <c r="V64" s="10"/>
      <c r="W64" s="44">
        <v>-3.0701387433103022</v>
      </c>
      <c r="X64" s="42">
        <v>-6.219804881089674</v>
      </c>
      <c r="Y64" s="42">
        <v>-12.288967412642327</v>
      </c>
      <c r="Z64" s="42">
        <v>-5.6780436444767606</v>
      </c>
      <c r="AA64" s="42">
        <v>1.2364602493357912</v>
      </c>
      <c r="AB64" s="42">
        <v>-6.6447603400242912</v>
      </c>
      <c r="AC64" s="42">
        <v>-19.537927350427353</v>
      </c>
      <c r="AD64" s="42">
        <v>-4.97604938966224</v>
      </c>
      <c r="AE64" s="42">
        <v>-4.4937115015961426</v>
      </c>
      <c r="AF64" s="75">
        <v>-5.7823175731074095</v>
      </c>
      <c r="AG64" s="42"/>
      <c r="AH64" s="74">
        <v>-1.4730686290630346</v>
      </c>
      <c r="AI64" s="42">
        <v>-8.00078041557496</v>
      </c>
      <c r="AJ64" s="42">
        <v>1.6039973113686212</v>
      </c>
      <c r="AK64" s="42">
        <v>3.1792542299238002</v>
      </c>
      <c r="AL64" s="42">
        <v>1.2785680577424019</v>
      </c>
      <c r="AM64" s="42">
        <v>-0.46935962931896613</v>
      </c>
      <c r="AN64" s="42">
        <v>-2.0149564260635078</v>
      </c>
      <c r="AO64" s="42">
        <v>-0.8417183519988769</v>
      </c>
      <c r="AP64" s="75">
        <v>-4.2359123811405723</v>
      </c>
    </row>
    <row r="65" spans="1:42" ht="15">
      <c r="A65" s="39">
        <v>2013</v>
      </c>
      <c r="B65" s="74">
        <v>1020677</v>
      </c>
      <c r="C65" s="42">
        <v>467521</v>
      </c>
      <c r="D65" s="10">
        <v>4500</v>
      </c>
      <c r="E65" s="10">
        <v>72347</v>
      </c>
      <c r="F65" s="10">
        <v>9725</v>
      </c>
      <c r="G65" s="10">
        <v>62622</v>
      </c>
      <c r="H65" s="10">
        <v>25794</v>
      </c>
      <c r="I65" s="10">
        <v>364880</v>
      </c>
      <c r="J65" s="10">
        <v>226154</v>
      </c>
      <c r="K65" s="43">
        <v>138726</v>
      </c>
      <c r="L65" s="12"/>
      <c r="M65" s="44">
        <v>31029.880266546315</v>
      </c>
      <c r="N65" s="10">
        <v>10819.908631882665</v>
      </c>
      <c r="O65" s="10">
        <v>37135.304383533519</v>
      </c>
      <c r="P65" s="10">
        <v>41155.311045281393</v>
      </c>
      <c r="Q65" s="10">
        <v>36580.407734096618</v>
      </c>
      <c r="R65" s="10">
        <v>30666.983711805966</v>
      </c>
      <c r="S65" s="10">
        <v>30761.44870843731</v>
      </c>
      <c r="T65" s="10">
        <v>28454.91834218274</v>
      </c>
      <c r="U65" s="43">
        <v>35445.347232868313</v>
      </c>
      <c r="V65" s="10"/>
      <c r="W65" s="44">
        <v>-1.0112461982496379</v>
      </c>
      <c r="X65" s="42">
        <v>-2.8830494391358541</v>
      </c>
      <c r="Y65" s="42">
        <v>0.71620411817368002</v>
      </c>
      <c r="Z65" s="42">
        <v>-3.8590849291039286</v>
      </c>
      <c r="AA65" s="42">
        <v>-1.8370848894720959</v>
      </c>
      <c r="AB65" s="42">
        <v>-4.1656464250734544</v>
      </c>
      <c r="AC65" s="42">
        <v>-14.376763485477174</v>
      </c>
      <c r="AD65" s="42">
        <v>-1.7967681856839834</v>
      </c>
      <c r="AE65" s="42">
        <v>-3.2119456130515034</v>
      </c>
      <c r="AF65" s="75">
        <v>0.6011733395215213</v>
      </c>
      <c r="AG65" s="42"/>
      <c r="AH65" s="74">
        <v>0.10778239378428367</v>
      </c>
      <c r="AI65" s="42">
        <v>2.5324376620214695</v>
      </c>
      <c r="AJ65" s="42">
        <v>1.3126468743196673</v>
      </c>
      <c r="AK65" s="42">
        <v>-0.42466884471635824</v>
      </c>
      <c r="AL65" s="42">
        <v>1.5108553872388963</v>
      </c>
      <c r="AM65" s="42">
        <v>-1.0308993705634761</v>
      </c>
      <c r="AN65" s="42">
        <v>2.9598656751939068E-2</v>
      </c>
      <c r="AO65" s="42">
        <v>-0.57176214201670739</v>
      </c>
      <c r="AP65" s="75">
        <v>0.69884937270927594</v>
      </c>
    </row>
    <row r="66" spans="1:42" ht="15">
      <c r="A66" s="39">
        <v>2014</v>
      </c>
      <c r="B66" s="74">
        <v>1032608</v>
      </c>
      <c r="C66" s="42">
        <v>473531</v>
      </c>
      <c r="D66" s="10">
        <v>4621</v>
      </c>
      <c r="E66" s="10">
        <v>71527</v>
      </c>
      <c r="F66" s="10">
        <v>9705</v>
      </c>
      <c r="G66" s="10">
        <v>61822</v>
      </c>
      <c r="H66" s="10">
        <v>25092</v>
      </c>
      <c r="I66" s="10">
        <v>372291</v>
      </c>
      <c r="J66" s="10">
        <v>231661</v>
      </c>
      <c r="K66" s="43">
        <v>140630</v>
      </c>
      <c r="L66" s="12"/>
      <c r="M66" s="44">
        <v>31073.015164738539</v>
      </c>
      <c r="N66" s="10">
        <v>10447.659959303643</v>
      </c>
      <c r="O66" s="10">
        <v>37160.743973399847</v>
      </c>
      <c r="P66" s="10">
        <v>41368.286445012811</v>
      </c>
      <c r="Q66" s="10">
        <v>36576.736480889849</v>
      </c>
      <c r="R66" s="10">
        <v>30802.848023569863</v>
      </c>
      <c r="S66" s="10">
        <v>30876.04498407643</v>
      </c>
      <c r="T66" s="10">
        <v>28642.911015220263</v>
      </c>
      <c r="U66" s="43">
        <v>35425.850819961212</v>
      </c>
      <c r="V66" s="10"/>
      <c r="W66" s="44">
        <v>1.1689300336933162</v>
      </c>
      <c r="X66" s="42">
        <v>1.2855037527726099</v>
      </c>
      <c r="Y66" s="42">
        <v>2.6888888888888962</v>
      </c>
      <c r="Z66" s="42">
        <v>-1.1334264033062924</v>
      </c>
      <c r="AA66" s="42">
        <v>-0.20565552699228773</v>
      </c>
      <c r="AB66" s="42">
        <v>-1.2775063076873927</v>
      </c>
      <c r="AC66" s="42">
        <v>-2.7215631542219065</v>
      </c>
      <c r="AD66" s="42">
        <v>2.0310787108090311</v>
      </c>
      <c r="AE66" s="42">
        <v>2.4350663707031428</v>
      </c>
      <c r="AF66" s="75">
        <v>1.372489655868403</v>
      </c>
      <c r="AG66" s="42"/>
      <c r="AH66" s="74">
        <v>0.13901084316696455</v>
      </c>
      <c r="AI66" s="42">
        <v>-3.440404953902565</v>
      </c>
      <c r="AJ66" s="42">
        <v>6.8505133561291842E-2</v>
      </c>
      <c r="AK66" s="42">
        <v>0.51749189672529727</v>
      </c>
      <c r="AL66" s="42">
        <v>-1.0036118879419575E-2</v>
      </c>
      <c r="AM66" s="42">
        <v>0.44303121898354725</v>
      </c>
      <c r="AN66" s="42">
        <v>0.372532115523172</v>
      </c>
      <c r="AO66" s="42">
        <v>0.66066846784387234</v>
      </c>
      <c r="AP66" s="75">
        <v>-5.5004152672044615E-2</v>
      </c>
    </row>
    <row r="67" spans="1:42" s="212" customFormat="1" ht="15">
      <c r="A67" s="39">
        <v>2015</v>
      </c>
      <c r="B67" s="728">
        <v>1078092</v>
      </c>
      <c r="C67" s="389">
        <v>492892</v>
      </c>
      <c r="D67" s="10">
        <v>4979</v>
      </c>
      <c r="E67" s="10">
        <v>72740</v>
      </c>
      <c r="F67" s="10">
        <v>9906</v>
      </c>
      <c r="G67" s="10">
        <v>62834</v>
      </c>
      <c r="H67" s="10">
        <v>26421</v>
      </c>
      <c r="I67" s="10">
        <v>388752</v>
      </c>
      <c r="J67" s="10">
        <v>242799</v>
      </c>
      <c r="K67" s="43">
        <v>145953</v>
      </c>
      <c r="L67" s="12"/>
      <c r="M67" s="728">
        <v>31375.409783888728</v>
      </c>
      <c r="N67" s="389">
        <v>10873.553177549682</v>
      </c>
      <c r="O67" s="389">
        <v>37004.629394108968</v>
      </c>
      <c r="P67" s="389">
        <v>41656.854499579487</v>
      </c>
      <c r="Q67" s="389">
        <v>36364.372938248736</v>
      </c>
      <c r="R67" s="389">
        <v>30348.035837353553</v>
      </c>
      <c r="S67" s="389">
        <v>31312.332364099137</v>
      </c>
      <c r="T67" s="389">
        <v>28858.60650866475</v>
      </c>
      <c r="U67" s="730">
        <v>36470.926310002753</v>
      </c>
      <c r="V67" s="389"/>
      <c r="W67" s="728">
        <v>4.4047692832129837</v>
      </c>
      <c r="X67" s="389">
        <v>4.0886446716265734</v>
      </c>
      <c r="Y67" s="389">
        <v>7.7472408569573714</v>
      </c>
      <c r="Z67" s="389">
        <v>1.6958631006473102</v>
      </c>
      <c r="AA67" s="389">
        <v>2.0710973724884063</v>
      </c>
      <c r="AB67" s="389">
        <v>1.6369577173174665</v>
      </c>
      <c r="AC67" s="389">
        <v>5.2965088474414168</v>
      </c>
      <c r="AD67" s="389">
        <v>4.4215412137279753</v>
      </c>
      <c r="AE67" s="389">
        <v>4.8078873871735039</v>
      </c>
      <c r="AF67" s="730">
        <v>3.7851098627604385</v>
      </c>
      <c r="AG67" s="389"/>
      <c r="AH67" s="728">
        <v>0.97317436865071993</v>
      </c>
      <c r="AI67" s="389">
        <v>4.0764460166679006</v>
      </c>
      <c r="AJ67" s="389">
        <v>-0.42010617280059392</v>
      </c>
      <c r="AK67" s="389">
        <v>0.69755863576859145</v>
      </c>
      <c r="AL67" s="389">
        <v>-0.58059729509237767</v>
      </c>
      <c r="AM67" s="389">
        <v>-1.4765264103770326</v>
      </c>
      <c r="AN67" s="389">
        <v>1.4130287096281613</v>
      </c>
      <c r="AO67" s="389">
        <v>0.75305018170070959</v>
      </c>
      <c r="AP67" s="730">
        <v>2.9500363882655867</v>
      </c>
    </row>
    <row r="68" spans="1:42" s="58" customFormat="1" ht="15">
      <c r="A68" s="39">
        <v>2016</v>
      </c>
      <c r="B68" s="74">
        <v>1114420</v>
      </c>
      <c r="C68" s="42">
        <v>503724</v>
      </c>
      <c r="D68" s="10">
        <v>5164</v>
      </c>
      <c r="E68" s="10">
        <v>75006</v>
      </c>
      <c r="F68" s="10">
        <v>10011</v>
      </c>
      <c r="G68" s="10">
        <v>64995</v>
      </c>
      <c r="H68" s="10">
        <v>26983</v>
      </c>
      <c r="I68" s="10">
        <v>396571</v>
      </c>
      <c r="J68" s="10">
        <v>246949</v>
      </c>
      <c r="K68" s="43">
        <v>149622</v>
      </c>
      <c r="L68" s="12"/>
      <c r="M68" s="74">
        <v>31356.735120733552</v>
      </c>
      <c r="N68" s="42">
        <v>10618.959490026731</v>
      </c>
      <c r="O68" s="42">
        <v>36912.401574803138</v>
      </c>
      <c r="P68" s="42">
        <v>41028.688524590158</v>
      </c>
      <c r="Q68" s="42">
        <v>36350.671140939587</v>
      </c>
      <c r="R68" s="42">
        <v>30314.571396472296</v>
      </c>
      <c r="S68" s="42">
        <v>31334.871482865696</v>
      </c>
      <c r="T68" s="42">
        <v>28749.767160286858</v>
      </c>
      <c r="U68" s="75">
        <v>36795.612719179589</v>
      </c>
      <c r="V68" s="42"/>
      <c r="W68" s="74">
        <v>3.3696567639867503</v>
      </c>
      <c r="X68" s="42">
        <v>2.197641674038131</v>
      </c>
      <c r="Y68" s="42">
        <v>3.7156055432817858</v>
      </c>
      <c r="Z68" s="42">
        <v>3.1152048391531517</v>
      </c>
      <c r="AA68" s="42">
        <v>1.0599636583888516</v>
      </c>
      <c r="AB68" s="42">
        <v>3.4392208040233019</v>
      </c>
      <c r="AC68" s="42">
        <v>2.1270958707088949</v>
      </c>
      <c r="AD68" s="42">
        <v>2.0113079804090939</v>
      </c>
      <c r="AE68" s="42">
        <v>1.7092327398382956</v>
      </c>
      <c r="AF68" s="75">
        <v>2.5138229430021974</v>
      </c>
      <c r="AG68" s="42"/>
      <c r="AH68" s="74">
        <v>-5.9520061359530363E-2</v>
      </c>
      <c r="AI68" s="42">
        <v>-2.3414028824414346</v>
      </c>
      <c r="AJ68" s="42">
        <v>-0.24923319275429456</v>
      </c>
      <c r="AK68" s="42">
        <v>-1.5079534509636838</v>
      </c>
      <c r="AL68" s="42">
        <v>-3.7679179378169447E-2</v>
      </c>
      <c r="AM68" s="42">
        <v>-0.11026888547451819</v>
      </c>
      <c r="AN68" s="42">
        <v>7.1981602981452397E-2</v>
      </c>
      <c r="AO68" s="42">
        <v>-0.37714692961773322</v>
      </c>
      <c r="AP68" s="75">
        <v>0.89026093392035044</v>
      </c>
    </row>
    <row r="69" spans="1:42" ht="15">
      <c r="A69" s="39">
        <v>2017</v>
      </c>
      <c r="B69" s="74">
        <v>1162492</v>
      </c>
      <c r="C69" s="42">
        <v>523665</v>
      </c>
      <c r="D69" s="10">
        <v>5401</v>
      </c>
      <c r="E69" s="10">
        <v>78528</v>
      </c>
      <c r="F69" s="10">
        <v>10503</v>
      </c>
      <c r="G69" s="10">
        <v>68025</v>
      </c>
      <c r="H69" s="10">
        <v>28457</v>
      </c>
      <c r="I69" s="10">
        <v>411279</v>
      </c>
      <c r="J69" s="10">
        <v>258443</v>
      </c>
      <c r="K69" s="43">
        <v>152836</v>
      </c>
      <c r="L69" s="12"/>
      <c r="M69" s="44">
        <v>31581.089882761618</v>
      </c>
      <c r="N69" s="10">
        <v>10821.49497708313</v>
      </c>
      <c r="O69" s="10">
        <v>37663.366137311605</v>
      </c>
      <c r="P69" s="10">
        <v>43168.992335895957</v>
      </c>
      <c r="Q69" s="10">
        <v>36936.038747337363</v>
      </c>
      <c r="R69" s="10">
        <v>30409.321334136021</v>
      </c>
      <c r="S69" s="10">
        <v>31487.389306037738</v>
      </c>
      <c r="T69" s="10">
        <v>28956.836980242904</v>
      </c>
      <c r="U69" s="43">
        <v>36947.30707105239</v>
      </c>
      <c r="V69" s="10"/>
      <c r="W69" s="44">
        <v>4.3136339979541027</v>
      </c>
      <c r="X69" s="42">
        <v>3.9587154870524444</v>
      </c>
      <c r="Y69" s="42">
        <v>4.589465530596426</v>
      </c>
      <c r="Z69" s="42">
        <v>4.6956243500519967</v>
      </c>
      <c r="AA69" s="42">
        <v>4.9145939466586741</v>
      </c>
      <c r="AB69" s="42">
        <v>4.6618970690053052</v>
      </c>
      <c r="AC69" s="42">
        <v>5.4626987362413448</v>
      </c>
      <c r="AD69" s="42">
        <v>3.7087936334225136</v>
      </c>
      <c r="AE69" s="42">
        <v>4.6544023259863287</v>
      </c>
      <c r="AF69" s="75">
        <v>2.148079827832805</v>
      </c>
      <c r="AG69" s="42"/>
      <c r="AH69" s="74">
        <v>0.71549146033293987</v>
      </c>
      <c r="AI69" s="42">
        <v>1.9073006846538787</v>
      </c>
      <c r="AJ69" s="42">
        <v>2.0344505653110412</v>
      </c>
      <c r="AK69" s="42">
        <v>5.2166030362462701</v>
      </c>
      <c r="AL69" s="42">
        <v>1.6103350722966869</v>
      </c>
      <c r="AM69" s="42">
        <v>0.31255575552933124</v>
      </c>
      <c r="AN69" s="42">
        <v>0.48673511635572986</v>
      </c>
      <c r="AO69" s="42">
        <v>0.72024868515137008</v>
      </c>
      <c r="AP69" s="75">
        <v>0.41226206241085084</v>
      </c>
    </row>
    <row r="70" spans="1:42" ht="15">
      <c r="A70" s="39">
        <v>2018</v>
      </c>
      <c r="B70" s="74">
        <v>1203859</v>
      </c>
      <c r="C70" s="42">
        <v>545718</v>
      </c>
      <c r="D70" s="10">
        <v>5539</v>
      </c>
      <c r="E70" s="10">
        <v>81044</v>
      </c>
      <c r="F70" s="10">
        <v>10749</v>
      </c>
      <c r="G70" s="10">
        <v>70295</v>
      </c>
      <c r="H70" s="10">
        <v>31499</v>
      </c>
      <c r="I70" s="10">
        <v>427636</v>
      </c>
      <c r="J70" s="10">
        <v>269468</v>
      </c>
      <c r="K70" s="43">
        <v>158168</v>
      </c>
      <c r="L70" s="12"/>
      <c r="M70" s="44">
        <v>32093.318670203073</v>
      </c>
      <c r="N70" s="10">
        <v>10907.837731390313</v>
      </c>
      <c r="O70" s="10">
        <v>38022.050199390113</v>
      </c>
      <c r="P70" s="10">
        <v>43553.484602917357</v>
      </c>
      <c r="Q70" s="10">
        <v>37297.71316389877</v>
      </c>
      <c r="R70" s="10">
        <v>31214.944009513438</v>
      </c>
      <c r="S70" s="10">
        <v>32018.988147382774</v>
      </c>
      <c r="T70" s="10">
        <v>29654.884007571425</v>
      </c>
      <c r="U70" s="43">
        <v>37051.230996275401</v>
      </c>
      <c r="V70" s="10"/>
      <c r="W70" s="44">
        <v>3.5584761013409016</v>
      </c>
      <c r="X70" s="42">
        <v>4.2112801122855315</v>
      </c>
      <c r="Y70" s="42">
        <v>2.5550823921496102</v>
      </c>
      <c r="Z70" s="42">
        <v>3.203952730236348</v>
      </c>
      <c r="AA70" s="42">
        <v>2.3421879463010553</v>
      </c>
      <c r="AB70" s="42">
        <v>3.3370084527747146</v>
      </c>
      <c r="AC70" s="42">
        <v>10.689812699862955</v>
      </c>
      <c r="AD70" s="42">
        <v>3.9771055658081256</v>
      </c>
      <c r="AE70" s="42">
        <v>4.2659309789779609</v>
      </c>
      <c r="AF70" s="75">
        <v>3.4887068491716633</v>
      </c>
      <c r="AG70" s="42"/>
      <c r="AH70" s="74">
        <v>1.6219477837623675</v>
      </c>
      <c r="AI70" s="42">
        <v>0.79788194228276321</v>
      </c>
      <c r="AJ70" s="42">
        <v>0.95234202054812478</v>
      </c>
      <c r="AK70" s="42">
        <v>0.89066769043317784</v>
      </c>
      <c r="AL70" s="42">
        <v>0.97919113372026967</v>
      </c>
      <c r="AM70" s="42">
        <v>2.6492622657548814</v>
      </c>
      <c r="AN70" s="42">
        <v>1.6882912590123755</v>
      </c>
      <c r="AO70" s="42">
        <v>2.4106466732012111</v>
      </c>
      <c r="AP70" s="75">
        <v>0.28127604813839024</v>
      </c>
    </row>
    <row r="71" spans="1:42" ht="15">
      <c r="A71" s="39">
        <v>2019</v>
      </c>
      <c r="B71" s="74">
        <v>1245513</v>
      </c>
      <c r="C71" s="42">
        <v>579402</v>
      </c>
      <c r="D71" s="10">
        <v>5517</v>
      </c>
      <c r="E71" s="10">
        <v>83888</v>
      </c>
      <c r="F71" s="10">
        <v>11228</v>
      </c>
      <c r="G71" s="10">
        <v>72660</v>
      </c>
      <c r="H71" s="10">
        <v>35998</v>
      </c>
      <c r="I71" s="10">
        <v>453999</v>
      </c>
      <c r="J71" s="10">
        <v>287321</v>
      </c>
      <c r="K71" s="43">
        <v>166678</v>
      </c>
      <c r="L71" s="12"/>
      <c r="M71" s="44">
        <v>33071.456703025739</v>
      </c>
      <c r="N71" s="10">
        <v>11149.959579628134</v>
      </c>
      <c r="O71" s="10">
        <v>38130.909090909088</v>
      </c>
      <c r="P71" s="10">
        <v>44031.372549019608</v>
      </c>
      <c r="Q71" s="10">
        <v>37357.326478149102</v>
      </c>
      <c r="R71" s="10">
        <v>32624.614826898673</v>
      </c>
      <c r="S71" s="10">
        <v>33086.688773093323</v>
      </c>
      <c r="T71" s="10">
        <v>30433.322741235039</v>
      </c>
      <c r="U71" s="43">
        <v>38938.909005957248</v>
      </c>
      <c r="V71" s="10"/>
      <c r="W71" s="44">
        <v>3.4600397554863216</v>
      </c>
      <c r="X71" s="42">
        <v>6.1724187217574</v>
      </c>
      <c r="Y71" s="42">
        <v>-0.39718360714930956</v>
      </c>
      <c r="Z71" s="42">
        <v>3.5092048763634587</v>
      </c>
      <c r="AA71" s="42">
        <v>4.4562284863708168</v>
      </c>
      <c r="AB71" s="42">
        <v>3.3643929155700913</v>
      </c>
      <c r="AC71" s="42">
        <v>14.282993110892406</v>
      </c>
      <c r="AD71" s="42">
        <v>6.1648224190666845</v>
      </c>
      <c r="AE71" s="42">
        <v>6.6252764706755451</v>
      </c>
      <c r="AF71" s="75">
        <v>5.3803550654999643</v>
      </c>
      <c r="AG71" s="42"/>
      <c r="AH71" s="74">
        <v>3.0477933518630262</v>
      </c>
      <c r="AI71" s="42">
        <v>2.2197052633176728</v>
      </c>
      <c r="AJ71" s="42">
        <v>0.28630463362209202</v>
      </c>
      <c r="AK71" s="42">
        <v>1.0972438840639587</v>
      </c>
      <c r="AL71" s="42">
        <v>0.15983101695369317</v>
      </c>
      <c r="AM71" s="42">
        <v>4.5160126411106338</v>
      </c>
      <c r="AN71" s="42">
        <v>3.3345857801500234</v>
      </c>
      <c r="AO71" s="42">
        <v>2.6249933517354718</v>
      </c>
      <c r="AP71" s="75">
        <v>5.0947781191712727</v>
      </c>
    </row>
    <row r="72" spans="1:42" ht="15">
      <c r="A72" s="39">
        <v>2020</v>
      </c>
      <c r="B72" s="74">
        <v>1117989</v>
      </c>
      <c r="C72" s="42">
        <v>555675</v>
      </c>
      <c r="D72" s="10">
        <v>5308</v>
      </c>
      <c r="E72" s="10">
        <v>80605</v>
      </c>
      <c r="F72" s="10">
        <v>10250</v>
      </c>
      <c r="G72" s="10">
        <v>70355</v>
      </c>
      <c r="H72" s="10">
        <v>35544</v>
      </c>
      <c r="I72" s="10">
        <v>434218</v>
      </c>
      <c r="J72" s="10">
        <v>262918</v>
      </c>
      <c r="K72" s="43">
        <v>171300</v>
      </c>
      <c r="L72" s="12"/>
      <c r="M72" s="44">
        <v>33227.990025772735</v>
      </c>
      <c r="N72" s="10">
        <v>11305.644302449417</v>
      </c>
      <c r="O72" s="10">
        <v>38174.283684584429</v>
      </c>
      <c r="P72" s="10">
        <v>39774.932091579358</v>
      </c>
      <c r="Q72" s="10">
        <v>37951.774732980914</v>
      </c>
      <c r="R72" s="10">
        <v>33415.436683275373</v>
      </c>
      <c r="S72" s="10">
        <v>33201.156104722293</v>
      </c>
      <c r="T72" s="10">
        <v>29943.397300837089</v>
      </c>
      <c r="U72" s="43">
        <v>39856.674189720579</v>
      </c>
      <c r="V72" s="2"/>
      <c r="W72" s="44">
        <v>-10.23867273966631</v>
      </c>
      <c r="X72" s="42">
        <v>-4.0950842420288458</v>
      </c>
      <c r="Y72" s="42">
        <v>-3.7882907377197794</v>
      </c>
      <c r="Z72" s="42">
        <v>-3.9135514018691642</v>
      </c>
      <c r="AA72" s="42">
        <v>-8.7103669397933796</v>
      </c>
      <c r="AB72" s="42">
        <v>-3.1723093861822149</v>
      </c>
      <c r="AC72" s="42">
        <v>-1.2611811767320402</v>
      </c>
      <c r="AD72" s="42">
        <v>-4.357058055193952</v>
      </c>
      <c r="AE72" s="42">
        <v>-8.4932879949603404</v>
      </c>
      <c r="AF72" s="75">
        <v>2.7730114352223945</v>
      </c>
      <c r="AG72" s="58"/>
      <c r="AH72" s="74">
        <v>0.47331849985512431</v>
      </c>
      <c r="AI72" s="42">
        <v>1.3962806027183472</v>
      </c>
      <c r="AJ72" s="42">
        <v>0.11375179535302316</v>
      </c>
      <c r="AK72" s="42">
        <v>-9.6668357378630549</v>
      </c>
      <c r="AL72" s="42">
        <v>1.5912494572637881</v>
      </c>
      <c r="AM72" s="42">
        <v>2.4240036566643974</v>
      </c>
      <c r="AN72" s="42">
        <v>0.34596188338451572</v>
      </c>
      <c r="AO72" s="42">
        <v>-1.6098322373919949</v>
      </c>
      <c r="AP72" s="75">
        <v>2.3569360498079783</v>
      </c>
    </row>
    <row r="73" spans="1:42" ht="15">
      <c r="A73" s="39" t="s">
        <v>935</v>
      </c>
      <c r="B73" s="74">
        <v>1206842</v>
      </c>
      <c r="C73" s="42">
        <v>584966</v>
      </c>
      <c r="D73" s="10">
        <v>5553</v>
      </c>
      <c r="E73" s="10">
        <v>81630</v>
      </c>
      <c r="F73" s="10">
        <v>10229</v>
      </c>
      <c r="G73" s="10">
        <v>71401</v>
      </c>
      <c r="H73" s="10">
        <v>37303</v>
      </c>
      <c r="I73" s="10">
        <v>460480</v>
      </c>
      <c r="J73" s="10">
        <v>279996</v>
      </c>
      <c r="K73" s="43">
        <v>180484</v>
      </c>
      <c r="L73" s="12"/>
      <c r="M73" s="44">
        <v>34119.348836666722</v>
      </c>
      <c r="N73" s="10">
        <v>11482.630272952852</v>
      </c>
      <c r="O73" s="10">
        <v>39827.283372365331</v>
      </c>
      <c r="P73" s="10">
        <v>39678.04499612096</v>
      </c>
      <c r="Q73" s="10">
        <v>39848.75544145552</v>
      </c>
      <c r="R73" s="10">
        <v>33948.853294503097</v>
      </c>
      <c r="S73" s="10">
        <v>34077.571469802482</v>
      </c>
      <c r="T73" s="10">
        <v>31079.58707958708</v>
      </c>
      <c r="U73" s="43">
        <v>40074.605324510958</v>
      </c>
      <c r="V73" s="2"/>
      <c r="W73" s="44">
        <v>7.9475737238917432</v>
      </c>
      <c r="X73" s="42">
        <v>5.2712466819633708</v>
      </c>
      <c r="Y73" s="42">
        <v>4.61567445365485</v>
      </c>
      <c r="Z73" s="42">
        <v>1.271633273370143</v>
      </c>
      <c r="AA73" s="42">
        <v>-0.20487804878048799</v>
      </c>
      <c r="AB73" s="42">
        <v>1.486745789211863</v>
      </c>
      <c r="AC73" s="42">
        <v>4.9487958586540648</v>
      </c>
      <c r="AD73" s="42">
        <v>6.0481140809455214</v>
      </c>
      <c r="AE73" s="42">
        <v>6.4955613537300616</v>
      </c>
      <c r="AF73" s="75">
        <v>5.3613543490951487</v>
      </c>
      <c r="AG73" s="58"/>
      <c r="AH73" s="74">
        <v>2.6825541063501657</v>
      </c>
      <c r="AI73" s="42">
        <v>1.5654655831078168</v>
      </c>
      <c r="AJ73" s="42">
        <v>4.3301393719364478</v>
      </c>
      <c r="AK73" s="42">
        <v>-0.24358833658174595</v>
      </c>
      <c r="AL73" s="42">
        <v>4.998397892644757</v>
      </c>
      <c r="AM73" s="42">
        <v>1.596317942164438</v>
      </c>
      <c r="AN73" s="42">
        <v>2.6397133952679841</v>
      </c>
      <c r="AO73" s="42">
        <v>3.7944584822318328</v>
      </c>
      <c r="AP73" s="75">
        <v>0.54678705441655318</v>
      </c>
    </row>
    <row r="74" spans="1:42" ht="15">
      <c r="A74" s="39" t="s">
        <v>934</v>
      </c>
      <c r="B74" s="74">
        <v>1327108</v>
      </c>
      <c r="C74" s="42">
        <v>622703</v>
      </c>
      <c r="D74" s="10">
        <v>5598</v>
      </c>
      <c r="E74" s="10">
        <v>84755</v>
      </c>
      <c r="F74" s="10">
        <v>10187</v>
      </c>
      <c r="G74" s="10">
        <v>74568</v>
      </c>
      <c r="H74" s="10">
        <v>38608</v>
      </c>
      <c r="I74" s="10">
        <v>493742</v>
      </c>
      <c r="J74" s="10">
        <v>305633</v>
      </c>
      <c r="K74" s="43">
        <v>188109</v>
      </c>
      <c r="L74" s="12"/>
      <c r="M74" s="44">
        <v>35198.858176473914</v>
      </c>
      <c r="N74" s="10">
        <v>11948.772678762007</v>
      </c>
      <c r="O74" s="10">
        <v>40618.709862934913</v>
      </c>
      <c r="P74" s="10">
        <v>40011.78318931652</v>
      </c>
      <c r="Q74" s="10">
        <v>40703.056768558949</v>
      </c>
      <c r="R74" s="10">
        <v>34703.8202247191</v>
      </c>
      <c r="S74" s="10">
        <v>35208.437326183375</v>
      </c>
      <c r="T74" s="10">
        <v>32513.457160485945</v>
      </c>
      <c r="U74" s="43">
        <v>40688.051566014874</v>
      </c>
      <c r="V74" s="2"/>
      <c r="W74" s="44">
        <v>9.965347576567595</v>
      </c>
      <c r="X74" s="42">
        <v>6.4511441690628279</v>
      </c>
      <c r="Y74" s="42">
        <v>0.81037277147488762</v>
      </c>
      <c r="Z74" s="42">
        <v>3.8282494181060889</v>
      </c>
      <c r="AA74" s="42">
        <v>-0.41059732134128835</v>
      </c>
      <c r="AB74" s="42">
        <v>4.4355121076735671</v>
      </c>
      <c r="AC74" s="42">
        <v>3.4983781465297792</v>
      </c>
      <c r="AD74" s="42">
        <v>7.2233321751216106</v>
      </c>
      <c r="AE74" s="42">
        <v>9.156202231460453</v>
      </c>
      <c r="AF74" s="75">
        <v>4.2247512244852681</v>
      </c>
      <c r="AG74" s="58"/>
      <c r="AH74" s="74">
        <v>3.1639212840049336</v>
      </c>
      <c r="AI74" s="42">
        <v>4.0595438042374754</v>
      </c>
      <c r="AJ74" s="42">
        <v>1.9871465577256053</v>
      </c>
      <c r="AK74" s="42">
        <v>0.84111551672514384</v>
      </c>
      <c r="AL74" s="42">
        <v>2.1438594948304912</v>
      </c>
      <c r="AM74" s="42">
        <v>2.2238363212646384</v>
      </c>
      <c r="AN74" s="42">
        <v>3.3185048335471867</v>
      </c>
      <c r="AO74" s="42">
        <v>4.6135428930477174</v>
      </c>
      <c r="AP74" s="75">
        <v>1.5307605316045692</v>
      </c>
    </row>
  </sheetData>
  <mergeCells count="5">
    <mergeCell ref="M2:U2"/>
    <mergeCell ref="W1:AF1"/>
    <mergeCell ref="W2:AF2"/>
    <mergeCell ref="AH1:AP1"/>
    <mergeCell ref="AH2:AP2"/>
  </mergeCells>
  <hyperlinks>
    <hyperlink ref="A1" location="'INDICE DE CUADROS'!A1" display="Índice"/>
  </hyperlinks>
  <pageMargins left="0.75" right="0.75" top="1" bottom="1" header="0" footer="0"/>
  <pageSetup paperSize="9" scale="46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  <rowBreaks count="1" manualBreakCount="1">
    <brk id="58" max="16383" man="1"/>
  </rowBreaks>
  <colBreaks count="2" manualBreakCount="2">
    <brk id="1" max="1048575" man="1"/>
    <brk id="11" max="1048575" man="1"/>
  </col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>
    <tabColor rgb="FFFFFF00"/>
    <pageSetUpPr fitToPage="1"/>
  </sheetPr>
  <dimension ref="A1:D74"/>
  <sheetViews>
    <sheetView showGridLines="0" topLeftCell="B1" zoomScale="55" zoomScaleNormal="55" workbookViewId="0">
      <pane ySplit="5" topLeftCell="A6" activePane="bottomLeft" state="frozen"/>
      <selection activeCell="C77" sqref="C77"/>
      <selection pane="bottomLeft" activeCell="H14" sqref="H14"/>
    </sheetView>
  </sheetViews>
  <sheetFormatPr baseColWidth="10" defaultColWidth="11.42578125" defaultRowHeight="12.75"/>
  <cols>
    <col min="1" max="1" width="13" style="11" customWidth="1"/>
    <col min="2" max="2" width="38.28515625" style="11" customWidth="1"/>
    <col min="3" max="3" width="6" style="11" customWidth="1"/>
    <col min="4" max="4" width="44.42578125" style="11" customWidth="1"/>
    <col min="5" max="16384" width="11.42578125" style="11"/>
  </cols>
  <sheetData>
    <row r="1" spans="1:4" ht="50.1" customHeight="1" thickTop="1" thickBot="1">
      <c r="A1" s="158" t="s">
        <v>135</v>
      </c>
      <c r="B1" s="373" t="s">
        <v>537</v>
      </c>
      <c r="C1" s="58"/>
      <c r="D1" s="57" t="s">
        <v>537</v>
      </c>
    </row>
    <row r="2" spans="1:4" ht="31.5" customHeight="1" thickTop="1" thickBot="1">
      <c r="B2" s="57" t="s">
        <v>175</v>
      </c>
      <c r="C2" s="58"/>
      <c r="D2" s="57" t="s">
        <v>231</v>
      </c>
    </row>
    <row r="3" spans="1:4" ht="13.5" thickTop="1">
      <c r="B3" s="220"/>
      <c r="C3" s="12"/>
      <c r="D3" s="220"/>
    </row>
    <row r="4" spans="1:4" ht="20.100000000000001" customHeight="1" thickBot="1">
      <c r="A4" s="220"/>
      <c r="B4" s="693" t="s">
        <v>238</v>
      </c>
      <c r="C4" s="12"/>
      <c r="D4" s="12"/>
    </row>
    <row r="5" spans="1:4" ht="78" customHeight="1" thickTop="1" thickBot="1">
      <c r="A5" s="60" t="s">
        <v>164</v>
      </c>
      <c r="B5" s="61" t="s">
        <v>128</v>
      </c>
      <c r="C5" s="58"/>
      <c r="D5" s="61" t="s">
        <v>128</v>
      </c>
    </row>
    <row r="6" spans="1:4" ht="14.25" customHeight="1" thickTop="1">
      <c r="A6" s="39">
        <v>1954</v>
      </c>
      <c r="B6" s="893"/>
      <c r="C6" s="12"/>
      <c r="D6" s="893"/>
    </row>
    <row r="7" spans="1:4" ht="14.25" customHeight="1">
      <c r="A7" s="39">
        <v>1955</v>
      </c>
      <c r="B7" s="894"/>
      <c r="C7" s="12"/>
      <c r="D7" s="894"/>
    </row>
    <row r="8" spans="1:4" ht="14.25" customHeight="1">
      <c r="A8" s="39">
        <v>1956</v>
      </c>
      <c r="B8" s="894"/>
      <c r="C8" s="12"/>
      <c r="D8" s="894"/>
    </row>
    <row r="9" spans="1:4" ht="14.25" customHeight="1">
      <c r="A9" s="39">
        <v>1957</v>
      </c>
      <c r="B9" s="894"/>
      <c r="C9" s="12"/>
      <c r="D9" s="894"/>
    </row>
    <row r="10" spans="1:4" ht="14.25" customHeight="1">
      <c r="A10" s="39">
        <v>1958</v>
      </c>
      <c r="B10" s="894"/>
      <c r="C10" s="12"/>
      <c r="D10" s="894"/>
    </row>
    <row r="11" spans="1:4" ht="14.25" customHeight="1">
      <c r="A11" s="39">
        <v>1959</v>
      </c>
      <c r="B11" s="894"/>
      <c r="C11" s="12"/>
      <c r="D11" s="894"/>
    </row>
    <row r="12" spans="1:4" ht="14.25" customHeight="1">
      <c r="A12" s="39">
        <v>1960</v>
      </c>
      <c r="B12" s="894"/>
      <c r="C12" s="12"/>
      <c r="D12" s="894"/>
    </row>
    <row r="13" spans="1:4" ht="14.25" customHeight="1">
      <c r="A13" s="39">
        <v>1961</v>
      </c>
      <c r="B13" s="894"/>
      <c r="C13" s="12"/>
      <c r="D13" s="894"/>
    </row>
    <row r="14" spans="1:4" ht="14.25" customHeight="1">
      <c r="A14" s="39">
        <v>1962</v>
      </c>
      <c r="B14" s="894"/>
      <c r="C14" s="12"/>
      <c r="D14" s="894"/>
    </row>
    <row r="15" spans="1:4" ht="14.25" customHeight="1">
      <c r="A15" s="39">
        <v>1963</v>
      </c>
      <c r="B15" s="894"/>
      <c r="C15" s="12"/>
      <c r="D15" s="894"/>
    </row>
    <row r="16" spans="1:4" ht="14.25" customHeight="1" thickBot="1">
      <c r="A16" s="39">
        <v>1964</v>
      </c>
      <c r="B16" s="897">
        <v>160.93295893795181</v>
      </c>
      <c r="C16" s="726"/>
      <c r="D16" s="897"/>
    </row>
    <row r="17" spans="1:4" ht="14.25" customHeight="1">
      <c r="A17" s="39">
        <v>1965</v>
      </c>
      <c r="B17" s="898">
        <v>182.5003338823939</v>
      </c>
      <c r="C17" s="58"/>
      <c r="D17" s="898">
        <v>13.40146548399539</v>
      </c>
    </row>
    <row r="18" spans="1:4" ht="14.25" customHeight="1">
      <c r="A18" s="39">
        <v>1966</v>
      </c>
      <c r="B18" s="898">
        <v>152.96802910235454</v>
      </c>
      <c r="C18" s="58"/>
      <c r="D18" s="898">
        <v>-16.182055206030721</v>
      </c>
    </row>
    <row r="19" spans="1:4" ht="14.25" customHeight="1">
      <c r="A19" s="39">
        <v>1967</v>
      </c>
      <c r="B19" s="898">
        <v>181.67280870466951</v>
      </c>
      <c r="C19" s="58"/>
      <c r="D19" s="898">
        <v>18.765215039220994</v>
      </c>
    </row>
    <row r="20" spans="1:4" ht="14.25" customHeight="1">
      <c r="A20" s="39">
        <v>1968</v>
      </c>
      <c r="B20" s="898">
        <v>225.92471758348151</v>
      </c>
      <c r="C20" s="58"/>
      <c r="D20" s="898">
        <v>24.358025394294792</v>
      </c>
    </row>
    <row r="21" spans="1:4" ht="14.25" customHeight="1">
      <c r="A21" s="39">
        <v>1969</v>
      </c>
      <c r="B21" s="898">
        <v>197.34406675782523</v>
      </c>
      <c r="C21" s="58"/>
      <c r="D21" s="898">
        <v>-12.650519664850501</v>
      </c>
    </row>
    <row r="22" spans="1:4" ht="14.25" customHeight="1">
      <c r="A22" s="39">
        <v>1970</v>
      </c>
      <c r="B22" s="898">
        <v>180.80390726805885</v>
      </c>
      <c r="C22" s="58"/>
      <c r="D22" s="898">
        <v>-8.3813816961945786</v>
      </c>
    </row>
    <row r="23" spans="1:4" ht="14.25" customHeight="1">
      <c r="A23" s="39">
        <v>1971</v>
      </c>
      <c r="B23" s="898">
        <v>236.21706198142874</v>
      </c>
      <c r="C23" s="58"/>
      <c r="D23" s="898">
        <v>30.648206419131576</v>
      </c>
    </row>
    <row r="24" spans="1:4" ht="14.25" customHeight="1">
      <c r="A24" s="39">
        <v>1972</v>
      </c>
      <c r="B24" s="898">
        <v>236.85839399416511</v>
      </c>
      <c r="C24" s="58"/>
      <c r="D24" s="898">
        <v>0.27150113855314295</v>
      </c>
    </row>
    <row r="25" spans="1:4" ht="14.25" customHeight="1">
      <c r="A25" s="39">
        <v>1973</v>
      </c>
      <c r="B25" s="898">
        <v>185.65527362246809</v>
      </c>
      <c r="C25" s="58"/>
      <c r="D25" s="898">
        <v>-21.617608524762012</v>
      </c>
    </row>
    <row r="26" spans="1:4" ht="14.25" customHeight="1">
      <c r="A26" s="39">
        <v>1974</v>
      </c>
      <c r="B26" s="898">
        <v>186.51383099435722</v>
      </c>
      <c r="C26" s="58"/>
      <c r="D26" s="898">
        <v>0.46244706931137802</v>
      </c>
    </row>
    <row r="27" spans="1:4" ht="14.25" customHeight="1">
      <c r="A27" s="39">
        <v>1975</v>
      </c>
      <c r="B27" s="898">
        <v>318.45237651779053</v>
      </c>
      <c r="C27" s="58"/>
      <c r="D27" s="898">
        <v>70.739282347068922</v>
      </c>
    </row>
    <row r="28" spans="1:4" ht="14.25" customHeight="1">
      <c r="A28" s="39">
        <v>1976</v>
      </c>
      <c r="B28" s="898">
        <v>467.16899501958591</v>
      </c>
      <c r="C28" s="58"/>
      <c r="D28" s="898">
        <v>46.699798609757657</v>
      </c>
    </row>
    <row r="29" spans="1:4" ht="14.25" customHeight="1">
      <c r="A29" s="39">
        <v>1977</v>
      </c>
      <c r="B29" s="898">
        <v>669.81956697956889</v>
      </c>
      <c r="C29" s="58"/>
      <c r="D29" s="898">
        <v>43.378429245178587</v>
      </c>
    </row>
    <row r="30" spans="1:4" ht="14.25" customHeight="1">
      <c r="A30" s="39">
        <v>1978</v>
      </c>
      <c r="B30" s="898">
        <v>1015.9630047569621</v>
      </c>
      <c r="C30" s="58"/>
      <c r="D30" s="898">
        <v>51.677116471569342</v>
      </c>
    </row>
    <row r="31" spans="1:4" ht="14.25" customHeight="1">
      <c r="A31" s="39">
        <v>1979</v>
      </c>
      <c r="B31" s="898">
        <v>1287.4016071152853</v>
      </c>
      <c r="C31" s="58"/>
      <c r="D31" s="898">
        <v>26.717370719936451</v>
      </c>
    </row>
    <row r="32" spans="1:4" ht="14.25" customHeight="1">
      <c r="A32" s="39">
        <v>1980</v>
      </c>
      <c r="B32" s="898">
        <v>1585.4451439374482</v>
      </c>
      <c r="C32" s="58"/>
      <c r="D32" s="898">
        <v>23.150781789840778</v>
      </c>
    </row>
    <row r="33" spans="1:4" ht="14.25" customHeight="1">
      <c r="A33" s="39">
        <v>1981</v>
      </c>
      <c r="B33" s="898">
        <v>1944.1152440926442</v>
      </c>
      <c r="C33" s="58"/>
      <c r="D33" s="898">
        <v>22.622674870001489</v>
      </c>
    </row>
    <row r="34" spans="1:4" ht="14.25" customHeight="1">
      <c r="A34" s="39">
        <v>1982</v>
      </c>
      <c r="B34" s="898">
        <v>2324.3527191922826</v>
      </c>
      <c r="C34" s="58"/>
      <c r="D34" s="898">
        <v>19.558381441379137</v>
      </c>
    </row>
    <row r="35" spans="1:4" ht="14.25" customHeight="1">
      <c r="A35" s="39">
        <v>1983</v>
      </c>
      <c r="B35" s="898">
        <v>2739.8427668629793</v>
      </c>
      <c r="C35" s="58"/>
      <c r="D35" s="898">
        <v>17.875516234690924</v>
      </c>
    </row>
    <row r="36" spans="1:4" ht="14.25" customHeight="1">
      <c r="A36" s="39">
        <v>1984</v>
      </c>
      <c r="B36" s="898">
        <v>3072.7147696026177</v>
      </c>
      <c r="C36" s="58"/>
      <c r="D36" s="898">
        <v>12.149310419034176</v>
      </c>
    </row>
    <row r="37" spans="1:4" ht="14.25" customHeight="1">
      <c r="A37" s="39">
        <v>1985</v>
      </c>
      <c r="B37" s="898">
        <v>3279.4719352570578</v>
      </c>
      <c r="C37" s="58"/>
      <c r="D37" s="898">
        <v>6.7288108775934052</v>
      </c>
    </row>
    <row r="38" spans="1:4" ht="14.25" customHeight="1">
      <c r="A38" s="39">
        <v>1986</v>
      </c>
      <c r="B38" s="898">
        <v>3424.2578091646619</v>
      </c>
      <c r="C38" s="58"/>
      <c r="D38" s="898">
        <v>4.4149142534514629</v>
      </c>
    </row>
    <row r="39" spans="1:4" ht="14.25" customHeight="1">
      <c r="A39" s="39">
        <v>1987</v>
      </c>
      <c r="B39" s="898">
        <v>3629.7012785994643</v>
      </c>
      <c r="C39" s="58"/>
      <c r="D39" s="898">
        <v>5.9996495849393927</v>
      </c>
    </row>
    <row r="40" spans="1:4" ht="14.25" customHeight="1">
      <c r="A40" s="39">
        <v>1988</v>
      </c>
      <c r="B40" s="898">
        <v>3547.9935113639026</v>
      </c>
      <c r="C40" s="58"/>
      <c r="D40" s="898">
        <v>-2.251087926086548</v>
      </c>
    </row>
    <row r="41" spans="1:4" ht="14.25" customHeight="1">
      <c r="A41" s="39">
        <v>1989</v>
      </c>
      <c r="B41" s="898">
        <v>3165.6665351905099</v>
      </c>
      <c r="C41" s="58"/>
      <c r="D41" s="898">
        <v>-10.775864582300787</v>
      </c>
    </row>
    <row r="42" spans="1:4" ht="14.25" customHeight="1">
      <c r="A42" s="39">
        <v>1990</v>
      </c>
      <c r="B42" s="898">
        <v>2917.0365955432158</v>
      </c>
      <c r="C42" s="58"/>
      <c r="D42" s="898">
        <v>-7.8539522998852913</v>
      </c>
    </row>
    <row r="43" spans="1:4" ht="14.25" customHeight="1">
      <c r="A43" s="39">
        <v>1991</v>
      </c>
      <c r="B43" s="898">
        <v>2841.2766655225469</v>
      </c>
      <c r="C43" s="58"/>
      <c r="D43" s="898">
        <v>-2.5971539108017527</v>
      </c>
    </row>
    <row r="44" spans="1:4" ht="14.25" customHeight="1">
      <c r="A44" s="39">
        <v>1992</v>
      </c>
      <c r="B44" s="898">
        <v>2805.1345033854336</v>
      </c>
      <c r="C44" s="58"/>
      <c r="D44" s="898">
        <v>-1.2720395227849512</v>
      </c>
    </row>
    <row r="45" spans="1:4" ht="14.25" customHeight="1">
      <c r="A45" s="39">
        <v>1993</v>
      </c>
      <c r="B45" s="898">
        <v>3150.2539821960404</v>
      </c>
      <c r="C45" s="58"/>
      <c r="D45" s="898">
        <v>12.303134783522584</v>
      </c>
    </row>
    <row r="46" spans="1:4" ht="14.25" customHeight="1">
      <c r="A46" s="39">
        <v>1994</v>
      </c>
      <c r="B46" s="898">
        <v>3285.692545458659</v>
      </c>
      <c r="C46" s="58"/>
      <c r="D46" s="898">
        <v>4.2992902803412836</v>
      </c>
    </row>
    <row r="47" spans="1:4" ht="14.25" customHeight="1">
      <c r="A47" s="39">
        <v>1995</v>
      </c>
      <c r="B47" s="898">
        <v>3039.8656404696112</v>
      </c>
      <c r="C47" s="58"/>
      <c r="D47" s="898">
        <v>-7.4817379163737989</v>
      </c>
    </row>
    <row r="48" spans="1:4" ht="14.25" customHeight="1" thickBot="1">
      <c r="A48" s="39">
        <v>1996</v>
      </c>
      <c r="B48" s="897">
        <v>2824.4286666666667</v>
      </c>
      <c r="C48" s="726"/>
      <c r="D48" s="897">
        <v>-7.0870557874282536</v>
      </c>
    </row>
    <row r="49" spans="1:4" ht="14.25" customHeight="1">
      <c r="A49" s="39">
        <v>1997</v>
      </c>
      <c r="B49" s="898">
        <v>2631.6730833333299</v>
      </c>
      <c r="C49" s="58"/>
      <c r="D49" s="898">
        <v>-6.8245867069754329</v>
      </c>
    </row>
    <row r="50" spans="1:4" ht="14.25" customHeight="1">
      <c r="A50" s="39">
        <v>1998</v>
      </c>
      <c r="B50" s="898">
        <v>2359.3593333333333</v>
      </c>
      <c r="C50" s="58"/>
      <c r="D50" s="898">
        <v>-10.347552350806378</v>
      </c>
    </row>
    <row r="51" spans="1:4" ht="14.25" customHeight="1">
      <c r="A51" s="39">
        <v>1999</v>
      </c>
      <c r="B51" s="898">
        <v>2085.22075</v>
      </c>
      <c r="C51" s="58"/>
      <c r="D51" s="898">
        <v>-11.619195917309755</v>
      </c>
    </row>
    <row r="52" spans="1:4" ht="14.25" customHeight="1">
      <c r="A52" s="39">
        <v>2000</v>
      </c>
      <c r="B52" s="898">
        <v>1963.462416666667</v>
      </c>
      <c r="C52" s="58"/>
      <c r="D52" s="898">
        <v>-5.8391099999044682</v>
      </c>
    </row>
    <row r="53" spans="1:4" ht="14.25" customHeight="1">
      <c r="A53" s="39">
        <v>2001</v>
      </c>
      <c r="B53" s="898">
        <v>1930.1574166666667</v>
      </c>
      <c r="C53" s="58"/>
      <c r="D53" s="898">
        <v>-1.6962382227077022</v>
      </c>
    </row>
    <row r="54" spans="1:4" ht="14.25" customHeight="1">
      <c r="A54" s="39">
        <v>2002</v>
      </c>
      <c r="B54" s="898">
        <v>2049.6073333333329</v>
      </c>
      <c r="C54" s="58"/>
      <c r="D54" s="898">
        <v>6.1886100913444375</v>
      </c>
    </row>
    <row r="55" spans="1:4" ht="14.25" customHeight="1">
      <c r="A55" s="39">
        <v>2003</v>
      </c>
      <c r="B55" s="898">
        <v>2096.8883333333338</v>
      </c>
      <c r="C55" s="58"/>
      <c r="D55" s="898">
        <v>2.3068321054017016</v>
      </c>
    </row>
    <row r="56" spans="1:4" ht="14.25" customHeight="1">
      <c r="A56" s="39">
        <v>2004</v>
      </c>
      <c r="B56" s="898">
        <v>2113.71875</v>
      </c>
      <c r="C56" s="58"/>
      <c r="D56" s="898">
        <v>0.80263771795190397</v>
      </c>
    </row>
    <row r="57" spans="1:4" ht="14.25" customHeight="1">
      <c r="A57" s="39">
        <v>2005</v>
      </c>
      <c r="B57" s="898">
        <v>2069.8535833333335</v>
      </c>
      <c r="C57" s="58"/>
      <c r="D57" s="898">
        <v>-2.0752603281144366</v>
      </c>
    </row>
    <row r="58" spans="1:4" ht="14.25" customHeight="1">
      <c r="A58" s="39">
        <v>2006</v>
      </c>
      <c r="B58" s="898">
        <v>2039.414</v>
      </c>
      <c r="C58" s="58"/>
      <c r="D58" s="898">
        <v>-1.4706152927161598</v>
      </c>
    </row>
    <row r="59" spans="1:4" ht="14.25" customHeight="1">
      <c r="A59" s="39">
        <v>2007</v>
      </c>
      <c r="B59" s="898">
        <v>2039.0043333333335</v>
      </c>
      <c r="C59" s="58"/>
      <c r="D59" s="898">
        <v>-2.0087469570495564E-2</v>
      </c>
    </row>
    <row r="60" spans="1:4" ht="15">
      <c r="A60" s="39">
        <v>2008</v>
      </c>
      <c r="B60" s="898">
        <v>2539.9408333333331</v>
      </c>
      <c r="C60" s="58"/>
      <c r="D60" s="898">
        <v>24.567701588994485</v>
      </c>
    </row>
    <row r="61" spans="1:4" ht="15">
      <c r="A61" s="39">
        <v>2009</v>
      </c>
      <c r="B61" s="898">
        <v>3644.0411666666673</v>
      </c>
      <c r="C61" s="58"/>
      <c r="D61" s="898">
        <v>43.469529637993574</v>
      </c>
    </row>
    <row r="62" spans="1:4" ht="15">
      <c r="A62" s="39">
        <v>2010</v>
      </c>
      <c r="B62" s="898">
        <v>4060.7559166666674</v>
      </c>
      <c r="C62" s="64"/>
      <c r="D62" s="898">
        <v>11.435511591137804</v>
      </c>
    </row>
    <row r="63" spans="1:4" ht="15">
      <c r="A63" s="39">
        <v>2011</v>
      </c>
      <c r="B63" s="898">
        <v>4257.1595833333331</v>
      </c>
      <c r="C63" s="64"/>
      <c r="D63" s="898">
        <v>4.8366282213752498</v>
      </c>
    </row>
    <row r="64" spans="1:4" ht="15">
      <c r="A64" s="39">
        <v>2012</v>
      </c>
      <c r="B64" s="898">
        <v>4720.4040833333338</v>
      </c>
      <c r="C64" s="64"/>
      <c r="D64" s="898">
        <v>10.881539461513047</v>
      </c>
    </row>
    <row r="65" spans="1:4" ht="15">
      <c r="A65" s="39">
        <v>2013</v>
      </c>
      <c r="B65" s="898">
        <v>4845.302083333333</v>
      </c>
      <c r="C65" s="64"/>
      <c r="D65" s="898">
        <v>2.6459175484782271</v>
      </c>
    </row>
    <row r="66" spans="1:4" ht="15">
      <c r="A66" s="39">
        <v>2014</v>
      </c>
      <c r="B66" s="898">
        <v>4575.9370833333342</v>
      </c>
      <c r="C66" s="64"/>
      <c r="D66" s="898">
        <v>-5.5593025030688858</v>
      </c>
    </row>
    <row r="67" spans="1:4" ht="15">
      <c r="A67" s="39">
        <v>2015</v>
      </c>
      <c r="B67" s="898">
        <v>4232.1318333333338</v>
      </c>
      <c r="C67" s="64"/>
      <c r="D67" s="898">
        <v>-7.5133299199462762</v>
      </c>
    </row>
    <row r="68" spans="1:4" ht="15">
      <c r="A68" s="39">
        <v>2016</v>
      </c>
      <c r="B68" s="898">
        <v>3901.4421666666658</v>
      </c>
      <c r="C68" s="64"/>
      <c r="D68" s="898">
        <v>-7.8137846288736323</v>
      </c>
    </row>
    <row r="69" spans="1:4" ht="15">
      <c r="A69" s="39">
        <v>2017</v>
      </c>
      <c r="B69" s="898">
        <v>3507.7430833333342</v>
      </c>
      <c r="C69" s="64"/>
      <c r="D69" s="898">
        <v>-10.091116733628326</v>
      </c>
    </row>
    <row r="70" spans="1:4" ht="15">
      <c r="A70" s="39">
        <v>2018</v>
      </c>
      <c r="B70" s="898">
        <v>3279.0793333333331</v>
      </c>
      <c r="C70" s="64"/>
      <c r="D70" s="898">
        <v>-6.5188283339926549</v>
      </c>
    </row>
    <row r="71" spans="1:4" ht="15">
      <c r="A71" s="39">
        <v>2019</v>
      </c>
      <c r="B71" s="898">
        <v>3148.752</v>
      </c>
      <c r="C71" s="64"/>
      <c r="D71" s="898">
        <v>-3.9745099183327581</v>
      </c>
    </row>
    <row r="72" spans="1:4" ht="15">
      <c r="A72" s="39">
        <v>2020</v>
      </c>
      <c r="B72" s="898">
        <v>3709.8245000000002</v>
      </c>
      <c r="C72" s="64"/>
      <c r="D72" s="898">
        <v>17.818885069386226</v>
      </c>
    </row>
    <row r="73" spans="1:4" ht="15">
      <c r="A73" s="39" t="s">
        <v>935</v>
      </c>
      <c r="B73" s="898">
        <v>3565.2394999999997</v>
      </c>
      <c r="C73" s="64"/>
      <c r="D73" s="898">
        <v>-3.8973541740316975</v>
      </c>
    </row>
    <row r="74" spans="1:4" ht="15">
      <c r="A74" s="39" t="s">
        <v>934</v>
      </c>
      <c r="B74" s="898">
        <v>2962.7914166666669</v>
      </c>
      <c r="C74" s="64"/>
      <c r="D74" s="898">
        <v>-16.897829257566933</v>
      </c>
    </row>
  </sheetData>
  <hyperlinks>
    <hyperlink ref="A1" location="'INDICE DE CUADROS'!A1" display="Índice"/>
  </hyperlinks>
  <pageMargins left="0.75" right="0.75" top="1" bottom="1" header="0" footer="0"/>
  <pageSetup paperSize="9" scale="59" orientation="landscape" horizontalDpi="200" verticalDpi="200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>
    <tabColor rgb="FFFFFF00"/>
    <pageSetUpPr fitToPage="1"/>
  </sheetPr>
  <dimension ref="A1:D74"/>
  <sheetViews>
    <sheetView showGridLines="0" zoomScaleNormal="100" workbookViewId="0">
      <pane ySplit="5" topLeftCell="A63" activePane="bottomLeft" state="frozen"/>
      <selection activeCell="C77" sqref="C77"/>
      <selection pane="bottomLeft" activeCell="H18" sqref="H18"/>
    </sheetView>
  </sheetViews>
  <sheetFormatPr baseColWidth="10" defaultColWidth="11.42578125" defaultRowHeight="12.75"/>
  <cols>
    <col min="1" max="1" width="13" style="12" customWidth="1"/>
    <col min="2" max="2" width="29.7109375" style="12" customWidth="1"/>
    <col min="3" max="3" width="6" style="12" customWidth="1"/>
    <col min="4" max="4" width="29.5703125" style="12" customWidth="1"/>
    <col min="5" max="16384" width="11.42578125" style="12"/>
  </cols>
  <sheetData>
    <row r="1" spans="1:4" s="11" customFormat="1" ht="112.9" customHeight="1" thickTop="1" thickBot="1">
      <c r="A1" s="158" t="s">
        <v>135</v>
      </c>
      <c r="B1" s="57" t="s">
        <v>538</v>
      </c>
      <c r="C1" s="58"/>
      <c r="D1" s="57" t="s">
        <v>538</v>
      </c>
    </row>
    <row r="2" spans="1:4" s="11" customFormat="1" ht="44.45" customHeight="1" thickTop="1" thickBot="1">
      <c r="B2" s="57" t="s">
        <v>173</v>
      </c>
      <c r="C2" s="58"/>
      <c r="D2" s="57" t="s">
        <v>172</v>
      </c>
    </row>
    <row r="3" spans="1:4" s="11" customFormat="1" ht="7.9" customHeight="1" thickTop="1" thickBot="1">
      <c r="B3" s="220"/>
      <c r="C3" s="12"/>
      <c r="D3" s="220"/>
    </row>
    <row r="4" spans="1:4" s="11" customFormat="1" ht="38.25" customHeight="1" thickBot="1">
      <c r="B4" s="496" t="s">
        <v>810</v>
      </c>
    </row>
    <row r="5" spans="1:4" s="11" customFormat="1" ht="40.15" customHeight="1" thickTop="1" thickBot="1">
      <c r="A5" s="62" t="s">
        <v>164</v>
      </c>
      <c r="B5" s="494" t="s">
        <v>130</v>
      </c>
      <c r="C5" s="58"/>
      <c r="D5" s="61" t="s">
        <v>130</v>
      </c>
    </row>
    <row r="6" spans="1:4" s="11" customFormat="1" ht="14.25" customHeight="1" thickTop="1">
      <c r="A6" s="39">
        <v>1954</v>
      </c>
      <c r="B6" s="893"/>
      <c r="C6" s="12"/>
      <c r="D6" s="893"/>
    </row>
    <row r="7" spans="1:4" s="11" customFormat="1" ht="14.25" customHeight="1">
      <c r="A7" s="39">
        <v>1955</v>
      </c>
      <c r="B7" s="894"/>
      <c r="C7" s="12"/>
      <c r="D7" s="894"/>
    </row>
    <row r="8" spans="1:4" s="11" customFormat="1" ht="14.25" customHeight="1">
      <c r="A8" s="39">
        <v>1956</v>
      </c>
      <c r="B8" s="894"/>
      <c r="C8" s="12"/>
      <c r="D8" s="894"/>
    </row>
    <row r="9" spans="1:4" s="11" customFormat="1" ht="14.25" customHeight="1">
      <c r="A9" s="39">
        <v>1957</v>
      </c>
      <c r="B9" s="894"/>
      <c r="C9" s="12"/>
      <c r="D9" s="894"/>
    </row>
    <row r="10" spans="1:4" s="11" customFormat="1" ht="14.25" customHeight="1">
      <c r="A10" s="39">
        <v>1958</v>
      </c>
      <c r="B10" s="894"/>
      <c r="C10" s="12"/>
      <c r="D10" s="894"/>
    </row>
    <row r="11" spans="1:4" s="11" customFormat="1" ht="14.25" customHeight="1">
      <c r="A11" s="39">
        <v>1959</v>
      </c>
      <c r="B11" s="894"/>
      <c r="C11" s="12"/>
      <c r="D11" s="894"/>
    </row>
    <row r="12" spans="1:4" s="11" customFormat="1" ht="14.25" customHeight="1">
      <c r="A12" s="39">
        <v>1960</v>
      </c>
      <c r="B12" s="894"/>
      <c r="C12" s="12"/>
      <c r="D12" s="894"/>
    </row>
    <row r="13" spans="1:4" s="11" customFormat="1" ht="14.25" customHeight="1">
      <c r="A13" s="39">
        <v>1961</v>
      </c>
      <c r="B13" s="894"/>
      <c r="C13" s="12"/>
      <c r="D13" s="894"/>
    </row>
    <row r="14" spans="1:4" s="11" customFormat="1" ht="14.25" customHeight="1">
      <c r="A14" s="39">
        <v>1962</v>
      </c>
      <c r="B14" s="894"/>
      <c r="C14" s="12"/>
      <c r="D14" s="894"/>
    </row>
    <row r="15" spans="1:4" s="11" customFormat="1" ht="14.25" customHeight="1">
      <c r="A15" s="39">
        <v>1963</v>
      </c>
      <c r="B15" s="894"/>
      <c r="C15" s="12"/>
      <c r="D15" s="894"/>
    </row>
    <row r="16" spans="1:4" s="11" customFormat="1" ht="14.25" customHeight="1">
      <c r="A16" s="39">
        <v>1964</v>
      </c>
      <c r="B16" s="896"/>
      <c r="C16" s="12"/>
      <c r="D16" s="896"/>
    </row>
    <row r="17" spans="1:4" s="11" customFormat="1" ht="14.25" customHeight="1">
      <c r="A17" s="39">
        <v>1965</v>
      </c>
      <c r="B17" s="896"/>
      <c r="C17" s="12"/>
      <c r="D17" s="896"/>
    </row>
    <row r="18" spans="1:4" s="11" customFormat="1" ht="14.25" customHeight="1">
      <c r="A18" s="39">
        <v>1966</v>
      </c>
      <c r="B18" s="896"/>
      <c r="C18" s="12"/>
      <c r="D18" s="896"/>
    </row>
    <row r="19" spans="1:4" s="11" customFormat="1" ht="14.25" customHeight="1">
      <c r="A19" s="39">
        <v>1967</v>
      </c>
      <c r="B19" s="896"/>
      <c r="C19" s="12"/>
      <c r="D19" s="896"/>
    </row>
    <row r="20" spans="1:4" s="11" customFormat="1" ht="14.25" customHeight="1">
      <c r="A20" s="39">
        <v>1968</v>
      </c>
      <c r="B20" s="896"/>
      <c r="C20" s="12"/>
      <c r="D20" s="896"/>
    </row>
    <row r="21" spans="1:4" s="11" customFormat="1" ht="14.25" customHeight="1">
      <c r="A21" s="39">
        <v>1969</v>
      </c>
      <c r="B21" s="896"/>
      <c r="C21" s="12"/>
      <c r="D21" s="896"/>
    </row>
    <row r="22" spans="1:4" s="11" customFormat="1" ht="14.25" customHeight="1">
      <c r="A22" s="39">
        <v>1970</v>
      </c>
      <c r="B22" s="896"/>
      <c r="C22" s="12"/>
      <c r="D22" s="896"/>
    </row>
    <row r="23" spans="1:4" s="11" customFormat="1" ht="14.25" customHeight="1">
      <c r="A23" s="39">
        <v>1971</v>
      </c>
      <c r="B23" s="896"/>
      <c r="C23" s="12"/>
      <c r="D23" s="896"/>
    </row>
    <row r="24" spans="1:4" s="11" customFormat="1" ht="14.25" customHeight="1">
      <c r="A24" s="39">
        <v>1972</v>
      </c>
      <c r="B24" s="896"/>
      <c r="C24" s="12"/>
      <c r="D24" s="896"/>
    </row>
    <row r="25" spans="1:4" s="11" customFormat="1" ht="14.25" customHeight="1">
      <c r="A25" s="39">
        <v>1973</v>
      </c>
      <c r="B25" s="896"/>
      <c r="C25" s="12"/>
      <c r="D25" s="896"/>
    </row>
    <row r="26" spans="1:4" s="11" customFormat="1" ht="14.25" customHeight="1">
      <c r="A26" s="39">
        <v>1974</v>
      </c>
      <c r="B26" s="896"/>
      <c r="C26" s="12"/>
      <c r="D26" s="896"/>
    </row>
    <row r="27" spans="1:4" s="11" customFormat="1" ht="14.25" customHeight="1">
      <c r="A27" s="39">
        <v>1975</v>
      </c>
      <c r="B27" s="896"/>
      <c r="C27" s="12"/>
      <c r="D27" s="896"/>
    </row>
    <row r="28" spans="1:4" s="11" customFormat="1" ht="14.25" customHeight="1">
      <c r="A28" s="39">
        <v>1976</v>
      </c>
      <c r="B28" s="896"/>
      <c r="C28" s="12"/>
      <c r="D28" s="896"/>
    </row>
    <row r="29" spans="1:4" s="11" customFormat="1" ht="14.25" customHeight="1">
      <c r="A29" s="39">
        <v>1977</v>
      </c>
      <c r="B29" s="898">
        <v>216.66554584048714</v>
      </c>
      <c r="C29" s="58"/>
      <c r="D29" s="898"/>
    </row>
    <row r="30" spans="1:4" s="11" customFormat="1" ht="14.25" customHeight="1">
      <c r="A30" s="39">
        <v>1978</v>
      </c>
      <c r="B30" s="898">
        <v>250.73015456043905</v>
      </c>
      <c r="C30" s="58"/>
      <c r="D30" s="898">
        <v>15.722208433190787</v>
      </c>
    </row>
    <row r="31" spans="1:4" s="11" customFormat="1" ht="14.25" customHeight="1">
      <c r="A31" s="39">
        <v>1979</v>
      </c>
      <c r="B31" s="898">
        <v>370.16610332238639</v>
      </c>
      <c r="C31" s="58"/>
      <c r="D31" s="898">
        <v>47.635255109754681</v>
      </c>
    </row>
    <row r="32" spans="1:4" s="11" customFormat="1" ht="14.25" customHeight="1">
      <c r="A32" s="39">
        <v>1980</v>
      </c>
      <c r="B32" s="898">
        <v>467.78095490430655</v>
      </c>
      <c r="C32" s="58"/>
      <c r="D32" s="898">
        <v>26.370553842123435</v>
      </c>
    </row>
    <row r="33" spans="1:4" s="11" customFormat="1" ht="14.25" customHeight="1">
      <c r="A33" s="39">
        <v>1981</v>
      </c>
      <c r="B33" s="898">
        <v>613.74745063359944</v>
      </c>
      <c r="C33" s="58"/>
      <c r="D33" s="898">
        <v>31.204027055601923</v>
      </c>
    </row>
    <row r="34" spans="1:4" s="11" customFormat="1" ht="14.25" customHeight="1">
      <c r="A34" s="39">
        <v>1982</v>
      </c>
      <c r="B34" s="898">
        <v>674.80367749999982</v>
      </c>
      <c r="C34" s="58"/>
      <c r="D34" s="898">
        <v>9.94810272586375</v>
      </c>
    </row>
    <row r="35" spans="1:4" s="11" customFormat="1" ht="14.25" customHeight="1">
      <c r="A35" s="39">
        <v>1983</v>
      </c>
      <c r="B35" s="898">
        <v>633.53725999999995</v>
      </c>
      <c r="C35" s="58"/>
      <c r="D35" s="898">
        <v>-6.1153219634016986</v>
      </c>
    </row>
    <row r="36" spans="1:4" s="11" customFormat="1" ht="14.25" customHeight="1">
      <c r="A36" s="39">
        <v>1984</v>
      </c>
      <c r="B36" s="898">
        <v>902.58916666666664</v>
      </c>
      <c r="C36" s="58"/>
      <c r="D36" s="898">
        <v>42.468205684803252</v>
      </c>
    </row>
    <row r="37" spans="1:4" s="11" customFormat="1" ht="14.25" customHeight="1">
      <c r="A37" s="39">
        <v>1985</v>
      </c>
      <c r="B37" s="898">
        <v>1087.4675833333333</v>
      </c>
      <c r="C37" s="58"/>
      <c r="D37" s="898">
        <v>20.483119396329275</v>
      </c>
    </row>
    <row r="38" spans="1:4" s="11" customFormat="1" ht="14.25" customHeight="1">
      <c r="A38" s="39">
        <v>1986</v>
      </c>
      <c r="B38" s="898">
        <v>1129.58925</v>
      </c>
      <c r="C38" s="58"/>
      <c r="D38" s="898">
        <v>3.8733721641204477</v>
      </c>
    </row>
    <row r="39" spans="1:4" s="11" customFormat="1" ht="14.25" customHeight="1">
      <c r="A39" s="39">
        <v>1987</v>
      </c>
      <c r="B39" s="898">
        <v>1113.02225</v>
      </c>
      <c r="C39" s="58"/>
      <c r="D39" s="898">
        <v>-1.4666393115904786</v>
      </c>
    </row>
    <row r="40" spans="1:4" s="11" customFormat="1" ht="14.25" customHeight="1">
      <c r="A40" s="39">
        <v>1988</v>
      </c>
      <c r="B40" s="898">
        <v>1116.4009166666667</v>
      </c>
      <c r="C40" s="58"/>
      <c r="D40" s="898">
        <v>0.30355787286973079</v>
      </c>
    </row>
    <row r="41" spans="1:4" s="11" customFormat="1" ht="14.25" customHeight="1">
      <c r="A41" s="39">
        <v>1989</v>
      </c>
      <c r="B41" s="898">
        <v>1172.8900000000001</v>
      </c>
      <c r="C41" s="58"/>
      <c r="D41" s="898">
        <v>5.0599280679558767</v>
      </c>
    </row>
    <row r="42" spans="1:4" s="11" customFormat="1" ht="14.25" customHeight="1">
      <c r="A42" s="39">
        <v>1990</v>
      </c>
      <c r="B42" s="898">
        <v>1306.8531666666668</v>
      </c>
      <c r="C42" s="58"/>
      <c r="D42" s="898">
        <v>11.421630900311763</v>
      </c>
    </row>
    <row r="43" spans="1:4" s="11" customFormat="1" ht="14.25" customHeight="1">
      <c r="A43" s="39">
        <v>1991</v>
      </c>
      <c r="B43" s="898">
        <v>1427.9896666666668</v>
      </c>
      <c r="C43" s="58"/>
      <c r="D43" s="898">
        <v>9.2693275028729936</v>
      </c>
    </row>
    <row r="44" spans="1:4" s="11" customFormat="1" ht="14.25" customHeight="1">
      <c r="A44" s="39">
        <v>1992</v>
      </c>
      <c r="B44" s="898">
        <v>1632.8311666666668</v>
      </c>
      <c r="C44" s="58"/>
      <c r="D44" s="898">
        <v>14.344746658997764</v>
      </c>
    </row>
    <row r="45" spans="1:4" s="11" customFormat="1" ht="14.25" customHeight="1">
      <c r="A45" s="39">
        <v>1993</v>
      </c>
      <c r="B45" s="898">
        <v>1932.96875</v>
      </c>
      <c r="C45" s="58"/>
      <c r="D45" s="898">
        <v>18.381421757526063</v>
      </c>
    </row>
    <row r="46" spans="1:4" s="11" customFormat="1" ht="14.25" customHeight="1">
      <c r="A46" s="39">
        <v>1994</v>
      </c>
      <c r="B46" s="898">
        <v>1759.3829166666667</v>
      </c>
      <c r="C46" s="58"/>
      <c r="D46" s="898">
        <v>-8.9802710640476402</v>
      </c>
    </row>
    <row r="47" spans="1:4" s="11" customFormat="1" ht="14.25" customHeight="1">
      <c r="A47" s="39">
        <v>1995</v>
      </c>
      <c r="B47" s="898">
        <v>1458.7797499999999</v>
      </c>
      <c r="C47" s="58"/>
      <c r="D47" s="898">
        <v>-17.085715896127407</v>
      </c>
    </row>
    <row r="48" spans="1:4" s="11" customFormat="1" ht="14.25" customHeight="1">
      <c r="A48" s="39">
        <v>1996</v>
      </c>
      <c r="B48" s="898">
        <v>1342.3090833333333</v>
      </c>
      <c r="C48" s="58"/>
      <c r="D48" s="898">
        <v>-7.9841159480494976</v>
      </c>
    </row>
    <row r="49" spans="1:4" s="11" customFormat="1" ht="14.25" customHeight="1">
      <c r="A49" s="39">
        <v>1997</v>
      </c>
      <c r="B49" s="898">
        <v>1246.5380833333334</v>
      </c>
      <c r="C49" s="58"/>
      <c r="D49" s="898">
        <v>-7.1347948985172271</v>
      </c>
    </row>
    <row r="50" spans="1:4" s="11" customFormat="1" ht="14.25" customHeight="1">
      <c r="A50" s="39">
        <v>1998</v>
      </c>
      <c r="B50" s="898">
        <v>1130.0509999999999</v>
      </c>
      <c r="C50" s="58"/>
      <c r="D50" s="898">
        <v>-9.3448475334053533</v>
      </c>
    </row>
    <row r="51" spans="1:4" s="11" customFormat="1" ht="14.25" customHeight="1">
      <c r="A51" s="39">
        <v>1999</v>
      </c>
      <c r="B51" s="898">
        <v>1051.7597499999999</v>
      </c>
      <c r="C51" s="58"/>
      <c r="D51" s="898">
        <v>-6.9281165186349973</v>
      </c>
    </row>
    <row r="52" spans="1:4" s="11" customFormat="1" ht="14.25" customHeight="1">
      <c r="A52" s="39">
        <v>2000</v>
      </c>
      <c r="B52" s="898">
        <v>1042.6896666666667</v>
      </c>
      <c r="C52" s="58"/>
      <c r="D52" s="898">
        <v>-0.86237216563319619</v>
      </c>
    </row>
    <row r="53" spans="1:4" s="11" customFormat="1" ht="14.25" customHeight="1">
      <c r="A53" s="39">
        <v>2001</v>
      </c>
      <c r="B53" s="898">
        <v>1099.5695000000001</v>
      </c>
      <c r="C53" s="58"/>
      <c r="D53" s="898">
        <v>5.4551066488622846</v>
      </c>
    </row>
    <row r="54" spans="1:4" s="11" customFormat="1" ht="14.25" customHeight="1">
      <c r="A54" s="39">
        <v>2002</v>
      </c>
      <c r="B54" s="898">
        <v>1189.9863333333333</v>
      </c>
      <c r="C54" s="58"/>
      <c r="D54" s="898">
        <v>8.2229302771069221</v>
      </c>
    </row>
    <row r="55" spans="1:4" s="11" customFormat="1" ht="14.25" customHeight="1">
      <c r="A55" s="39">
        <v>2003</v>
      </c>
      <c r="B55" s="898">
        <v>1206.6759166666668</v>
      </c>
      <c r="C55" s="58"/>
      <c r="D55" s="898">
        <v>1.4025021015647621</v>
      </c>
    </row>
    <row r="56" spans="1:4" s="11" customFormat="1" ht="14.25" customHeight="1">
      <c r="A56" s="39">
        <v>2004</v>
      </c>
      <c r="B56" s="898">
        <v>1262.3731666666667</v>
      </c>
      <c r="C56" s="58"/>
      <c r="D56" s="898">
        <v>4.6157588156610085</v>
      </c>
    </row>
    <row r="57" spans="1:4" s="11" customFormat="1" ht="14.25" customHeight="1">
      <c r="A57" s="39">
        <v>2005</v>
      </c>
      <c r="B57" s="898">
        <v>1295.0597499999999</v>
      </c>
      <c r="C57" s="58"/>
      <c r="D57" s="898">
        <v>2.5892964296478915</v>
      </c>
    </row>
    <row r="58" spans="1:4" s="11" customFormat="1" ht="14.25" customHeight="1">
      <c r="A58" s="39">
        <v>2006</v>
      </c>
      <c r="B58" s="898">
        <v>1330.4294166666668</v>
      </c>
      <c r="C58" s="58"/>
      <c r="D58" s="898">
        <v>2.731122380003459</v>
      </c>
    </row>
    <row r="59" spans="1:4" s="11" customFormat="1" ht="14.25" customHeight="1">
      <c r="A59" s="39">
        <v>2007</v>
      </c>
      <c r="B59" s="898">
        <v>1421.4778333333334</v>
      </c>
      <c r="C59" s="58"/>
      <c r="D59" s="898">
        <v>6.8435360437823389</v>
      </c>
    </row>
    <row r="60" spans="1:4" s="11" customFormat="1" ht="15">
      <c r="A60" s="39">
        <v>2008</v>
      </c>
      <c r="B60" s="898">
        <v>1814.6300833333332</v>
      </c>
      <c r="C60" s="58"/>
      <c r="D60" s="898">
        <v>27.657993728827044</v>
      </c>
    </row>
    <row r="61" spans="1:4" s="11" customFormat="1" ht="15">
      <c r="A61" s="39">
        <v>2009</v>
      </c>
      <c r="B61" s="898">
        <v>2681.2170833333334</v>
      </c>
      <c r="C61" s="58"/>
      <c r="D61" s="898">
        <v>47.75557332369074</v>
      </c>
    </row>
    <row r="62" spans="1:4" s="11" customFormat="1" ht="15">
      <c r="A62" s="39">
        <v>2010</v>
      </c>
      <c r="B62" s="898">
        <v>3042.7334999999998</v>
      </c>
      <c r="C62" s="64"/>
      <c r="D62" s="898">
        <v>13.483295288318221</v>
      </c>
    </row>
    <row r="63" spans="1:4" s="11" customFormat="1" ht="15">
      <c r="A63" s="39">
        <v>2011</v>
      </c>
      <c r="B63" s="898">
        <v>2845.6519166666667</v>
      </c>
      <c r="C63" s="64"/>
      <c r="D63" s="898">
        <v>-6.4771227362939605</v>
      </c>
    </row>
    <row r="64" spans="1:4" s="11" customFormat="1" ht="15">
      <c r="A64" s="39">
        <v>2012</v>
      </c>
      <c r="B64" s="898">
        <v>2942.0610833333335</v>
      </c>
      <c r="C64" s="64"/>
      <c r="D64" s="898">
        <v>3.3879465756865512</v>
      </c>
    </row>
    <row r="65" spans="1:4" s="11" customFormat="1" ht="15">
      <c r="A65" s="39">
        <v>2013</v>
      </c>
      <c r="B65" s="898">
        <v>2865.1532499999998</v>
      </c>
      <c r="C65" s="64"/>
      <c r="D65" s="898">
        <v>-2.6140801008182168</v>
      </c>
    </row>
    <row r="66" spans="1:4" s="11" customFormat="1" ht="15">
      <c r="A66" s="39">
        <v>2014</v>
      </c>
      <c r="B66" s="898">
        <v>2542.9772499999999</v>
      </c>
      <c r="C66" s="64"/>
      <c r="D66" s="898">
        <v>-11.244634122101493</v>
      </c>
    </row>
    <row r="67" spans="1:4" s="11" customFormat="1" ht="15">
      <c r="A67" s="39">
        <v>2015</v>
      </c>
      <c r="B67" s="898">
        <v>2224.172</v>
      </c>
      <c r="C67" s="64"/>
      <c r="D67" s="898">
        <v>-12.536692964909534</v>
      </c>
    </row>
    <row r="68" spans="1:4" s="11" customFormat="1" ht="15">
      <c r="A68" s="39">
        <v>2016</v>
      </c>
      <c r="B68" s="898">
        <v>2010.2450833333332</v>
      </c>
      <c r="C68" s="64"/>
      <c r="D68" s="898">
        <v>-9.6182721779910381</v>
      </c>
    </row>
    <row r="69" spans="1:4" s="11" customFormat="1" ht="15">
      <c r="A69" s="39">
        <v>2017</v>
      </c>
      <c r="B69" s="898">
        <v>1862.3999166666667</v>
      </c>
      <c r="C69" s="64"/>
      <c r="D69" s="898">
        <v>-7.3545841694841352</v>
      </c>
    </row>
    <row r="70" spans="1:4" s="11" customFormat="1" ht="15">
      <c r="A70" s="39">
        <v>2018</v>
      </c>
      <c r="B70" s="898">
        <v>1804.6681666666668</v>
      </c>
      <c r="C70" s="64"/>
      <c r="D70" s="898">
        <v>-3.0998578491846396</v>
      </c>
    </row>
    <row r="71" spans="1:4" s="11" customFormat="1" ht="15">
      <c r="A71" s="39">
        <v>2019</v>
      </c>
      <c r="B71" s="898">
        <v>1861.1001666666668</v>
      </c>
      <c r="C71" s="64"/>
      <c r="D71" s="898">
        <v>3.1270014644428246</v>
      </c>
    </row>
    <row r="72" spans="1:4" ht="15">
      <c r="A72" s="39">
        <v>2020</v>
      </c>
      <c r="B72" s="898">
        <v>2974.8500833333337</v>
      </c>
      <c r="C72" s="58"/>
      <c r="D72" s="898">
        <v>59.843631020755559</v>
      </c>
    </row>
    <row r="73" spans="1:4" ht="15">
      <c r="A73" s="39" t="s">
        <v>935</v>
      </c>
      <c r="B73" s="898">
        <v>2036.3440833333332</v>
      </c>
      <c r="C73" s="58"/>
      <c r="D73" s="898">
        <v>-31.548009940332868</v>
      </c>
    </row>
    <row r="74" spans="1:4" ht="15">
      <c r="A74" s="39" t="s">
        <v>934</v>
      </c>
      <c r="B74" s="898">
        <v>1761.9156666666668</v>
      </c>
      <c r="C74" s="58"/>
      <c r="D74" s="898">
        <v>-13.476524862018845</v>
      </c>
    </row>
  </sheetData>
  <hyperlinks>
    <hyperlink ref="A1" location="'INDICE DE CUADROS'!A1" display="Índice"/>
  </hyperlinks>
  <pageMargins left="0.75" right="0.75" top="1" bottom="1" header="0" footer="0"/>
  <pageSetup paperSize="9" scale="47" orientation="landscape" horizontalDpi="200" verticalDpi="200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>
    <tabColor rgb="FFFFFF00"/>
    <pageSetUpPr fitToPage="1"/>
  </sheetPr>
  <dimension ref="A1:D77"/>
  <sheetViews>
    <sheetView showGridLines="0" zoomScale="85" zoomScaleNormal="85" workbookViewId="0">
      <pane ySplit="5" topLeftCell="A45" activePane="bottomLeft" state="frozen"/>
      <selection activeCell="C77" sqref="C77"/>
      <selection pane="bottomLeft" activeCell="I59" sqref="I59"/>
    </sheetView>
  </sheetViews>
  <sheetFormatPr baseColWidth="10" defaultColWidth="9.28515625" defaultRowHeight="12.75"/>
  <cols>
    <col min="1" max="1" width="13" style="11" customWidth="1"/>
    <col min="2" max="2" width="27.28515625" style="11" customWidth="1"/>
    <col min="3" max="3" width="10.140625" style="11" customWidth="1"/>
    <col min="4" max="4" width="26.42578125" style="11" customWidth="1"/>
    <col min="5" max="16384" width="9.28515625" style="11"/>
  </cols>
  <sheetData>
    <row r="1" spans="1:4" ht="102" customHeight="1" thickTop="1" thickBot="1">
      <c r="A1" s="158" t="s">
        <v>135</v>
      </c>
      <c r="B1" s="57" t="s">
        <v>539</v>
      </c>
      <c r="C1" s="58"/>
      <c r="D1" s="57" t="s">
        <v>539</v>
      </c>
    </row>
    <row r="2" spans="1:4" ht="21" customHeight="1" thickTop="1" thickBot="1">
      <c r="B2" s="57" t="s">
        <v>36</v>
      </c>
      <c r="C2" s="58"/>
      <c r="D2" s="57" t="s">
        <v>172</v>
      </c>
    </row>
    <row r="3" spans="1:4" s="64" customFormat="1" ht="24.6" customHeight="1" thickTop="1" thickBot="1">
      <c r="B3" s="76"/>
      <c r="C3" s="58"/>
      <c r="D3" s="59"/>
    </row>
    <row r="4" spans="1:4" s="64" customFormat="1" ht="39" customHeight="1" thickBot="1">
      <c r="B4" s="1015" t="s">
        <v>799</v>
      </c>
      <c r="D4" s="59" t="s">
        <v>545</v>
      </c>
    </row>
    <row r="5" spans="1:4" s="64" customFormat="1" ht="113.25" customHeight="1" thickTop="1" thickBot="1">
      <c r="A5" s="62"/>
      <c r="B5" s="495" t="s">
        <v>261</v>
      </c>
      <c r="C5" s="58"/>
      <c r="D5" s="86" t="s">
        <v>261</v>
      </c>
    </row>
    <row r="6" spans="1:4" s="64" customFormat="1" ht="14.25" customHeight="1" thickTop="1">
      <c r="A6" s="39">
        <v>1954</v>
      </c>
      <c r="B6" s="1016"/>
      <c r="C6" s="58"/>
      <c r="D6" s="1016"/>
    </row>
    <row r="7" spans="1:4" s="64" customFormat="1" ht="14.25" customHeight="1">
      <c r="A7" s="39">
        <v>1955</v>
      </c>
      <c r="B7" s="495"/>
      <c r="C7" s="58"/>
      <c r="D7" s="495"/>
    </row>
    <row r="8" spans="1:4" s="64" customFormat="1" ht="14.25" customHeight="1">
      <c r="A8" s="39">
        <v>1956</v>
      </c>
      <c r="B8" s="495"/>
      <c r="C8" s="58"/>
      <c r="D8" s="495"/>
    </row>
    <row r="9" spans="1:4" s="64" customFormat="1" ht="14.25" customHeight="1">
      <c r="A9" s="39">
        <v>1957</v>
      </c>
      <c r="B9" s="495"/>
      <c r="C9" s="58"/>
      <c r="D9" s="495"/>
    </row>
    <row r="10" spans="1:4" s="64" customFormat="1" ht="14.25" customHeight="1">
      <c r="A10" s="39">
        <v>1958</v>
      </c>
      <c r="B10" s="495"/>
      <c r="C10" s="58"/>
      <c r="D10" s="495"/>
    </row>
    <row r="11" spans="1:4" s="64" customFormat="1" ht="14.25" customHeight="1">
      <c r="A11" s="39">
        <v>1959</v>
      </c>
      <c r="B11" s="495"/>
      <c r="C11" s="58"/>
      <c r="D11" s="495"/>
    </row>
    <row r="12" spans="1:4" s="64" customFormat="1" ht="14.25" customHeight="1">
      <c r="A12" s="39">
        <v>1960</v>
      </c>
      <c r="B12" s="495"/>
      <c r="C12" s="58"/>
      <c r="D12" s="495"/>
    </row>
    <row r="13" spans="1:4" s="64" customFormat="1" ht="14.25" customHeight="1">
      <c r="A13" s="39">
        <v>1961</v>
      </c>
      <c r="B13" s="1017"/>
      <c r="C13" s="206"/>
      <c r="D13" s="1017"/>
    </row>
    <row r="14" spans="1:4" s="64" customFormat="1" ht="14.25" customHeight="1">
      <c r="A14" s="39">
        <v>1962</v>
      </c>
      <c r="B14" s="1017"/>
      <c r="C14" s="206"/>
      <c r="D14" s="1017"/>
    </row>
    <row r="15" spans="1:4" s="64" customFormat="1" ht="14.25" customHeight="1">
      <c r="A15" s="39">
        <v>1963</v>
      </c>
      <c r="B15" s="1017"/>
      <c r="C15" s="206"/>
      <c r="D15" s="1017"/>
    </row>
    <row r="16" spans="1:4" s="64" customFormat="1" ht="14.25" customHeight="1" thickBot="1">
      <c r="A16" s="204">
        <v>1964</v>
      </c>
      <c r="B16" s="1018">
        <v>5.2676324867161766</v>
      </c>
      <c r="C16" s="206"/>
      <c r="D16" s="1018"/>
    </row>
    <row r="17" spans="1:4" s="64" customFormat="1" ht="14.25" customHeight="1">
      <c r="A17" s="39">
        <v>1965</v>
      </c>
      <c r="B17" s="1013">
        <v>5.1571392421827023</v>
      </c>
      <c r="C17" s="206"/>
      <c r="D17" s="1013">
        <v>-2.0975883342680857</v>
      </c>
    </row>
    <row r="18" spans="1:4" s="64" customFormat="1" ht="14.25" customHeight="1">
      <c r="A18" s="39">
        <v>1966</v>
      </c>
      <c r="B18" s="1013">
        <v>5.6499272953426898</v>
      </c>
      <c r="C18" s="206"/>
      <c r="D18" s="1013">
        <v>9.5554537121906424</v>
      </c>
    </row>
    <row r="19" spans="1:4" s="64" customFormat="1" ht="14.25" customHeight="1">
      <c r="A19" s="39">
        <v>1967</v>
      </c>
      <c r="B19" s="1013">
        <v>10.294779676506556</v>
      </c>
      <c r="C19" s="206"/>
      <c r="D19" s="1013">
        <v>82.210834553440719</v>
      </c>
    </row>
    <row r="20" spans="1:4" s="64" customFormat="1" ht="14.25" customHeight="1">
      <c r="A20" s="39">
        <v>1968</v>
      </c>
      <c r="B20" s="1013">
        <v>17.659420317497069</v>
      </c>
      <c r="C20" s="206"/>
      <c r="D20" s="1013">
        <v>71.537622682660867</v>
      </c>
    </row>
    <row r="21" spans="1:4" s="64" customFormat="1" ht="14.25" customHeight="1">
      <c r="A21" s="39">
        <v>1969</v>
      </c>
      <c r="B21" s="1013">
        <v>18.430509537369712</v>
      </c>
      <c r="C21" s="206"/>
      <c r="D21" s="1013">
        <v>4.3664469501790037</v>
      </c>
    </row>
    <row r="22" spans="1:4" s="64" customFormat="1" ht="14.25" customHeight="1">
      <c r="A22" s="39">
        <v>1970</v>
      </c>
      <c r="B22" s="1013">
        <v>19.854513384031065</v>
      </c>
      <c r="C22" s="206"/>
      <c r="D22" s="1013">
        <v>7.7263400872018329</v>
      </c>
    </row>
    <row r="23" spans="1:4" s="64" customFormat="1" ht="14.25" customHeight="1">
      <c r="A23" s="39">
        <v>1971</v>
      </c>
      <c r="B23" s="1013">
        <v>32.764496805484988</v>
      </c>
      <c r="C23" s="206"/>
      <c r="D23" s="1013">
        <v>65.02291530266055</v>
      </c>
    </row>
    <row r="24" spans="1:4" s="64" customFormat="1" ht="14.25" customHeight="1">
      <c r="A24" s="39">
        <v>1972</v>
      </c>
      <c r="B24" s="1013">
        <v>34.548342288086914</v>
      </c>
      <c r="C24" s="206"/>
      <c r="D24" s="1013">
        <v>5.4444464482155563</v>
      </c>
    </row>
    <row r="25" spans="1:4" s="64" customFormat="1" ht="14.25" customHeight="1">
      <c r="A25" s="39">
        <v>1973</v>
      </c>
      <c r="B25" s="1013">
        <v>33.059342415229395</v>
      </c>
      <c r="C25" s="206"/>
      <c r="D25" s="1013">
        <v>-4.3099025141098091</v>
      </c>
    </row>
    <row r="26" spans="1:4" s="64" customFormat="1" ht="14.25" customHeight="1">
      <c r="A26" s="39">
        <v>1974</v>
      </c>
      <c r="B26" s="1013">
        <v>53.892341429995398</v>
      </c>
      <c r="C26" s="206"/>
      <c r="D26" s="1013">
        <v>63.016979445933849</v>
      </c>
    </row>
    <row r="27" spans="1:4" s="64" customFormat="1" ht="14.25" customHeight="1">
      <c r="A27" s="39">
        <v>1975</v>
      </c>
      <c r="B27" s="1013">
        <v>154.62790981252979</v>
      </c>
      <c r="C27" s="206"/>
      <c r="D27" s="1013">
        <v>186.92000701692839</v>
      </c>
    </row>
    <row r="28" spans="1:4" s="64" customFormat="1" ht="14.25" customHeight="1">
      <c r="A28" s="39">
        <v>1976</v>
      </c>
      <c r="B28" s="1013">
        <v>220.72532321623348</v>
      </c>
      <c r="C28" s="206"/>
      <c r="D28" s="1013">
        <v>42.746108049859764</v>
      </c>
    </row>
    <row r="29" spans="1:4" s="64" customFormat="1" ht="14.25" customHeight="1">
      <c r="A29" s="39">
        <v>1977</v>
      </c>
      <c r="B29" s="1013">
        <v>411.32026130682277</v>
      </c>
      <c r="C29" s="206"/>
      <c r="D29" s="1013">
        <v>86.349375465121895</v>
      </c>
    </row>
    <row r="30" spans="1:4" s="64" customFormat="1" ht="14.25" customHeight="1">
      <c r="A30" s="39">
        <v>1978</v>
      </c>
      <c r="B30" s="1013">
        <v>747.3030377767094</v>
      </c>
      <c r="C30" s="206"/>
      <c r="D30" s="1013">
        <v>81.683984008573191</v>
      </c>
    </row>
    <row r="31" spans="1:4" s="64" customFormat="1" ht="14.25" customHeight="1">
      <c r="A31" s="39">
        <v>1979</v>
      </c>
      <c r="B31" s="1013">
        <v>1157.1425714321906</v>
      </c>
      <c r="C31" s="206"/>
      <c r="D31" s="1013">
        <v>54.842481956822887</v>
      </c>
    </row>
    <row r="32" spans="1:4" s="64" customFormat="1" ht="14.25" customHeight="1">
      <c r="A32" s="39">
        <v>1980</v>
      </c>
      <c r="B32" s="1013">
        <v>1921.5188835447007</v>
      </c>
      <c r="C32" s="206"/>
      <c r="D32" s="1013">
        <v>66.057228468091409</v>
      </c>
    </row>
    <row r="33" spans="1:4" s="64" customFormat="1" ht="14.25" customHeight="1">
      <c r="A33" s="39">
        <v>1981</v>
      </c>
      <c r="B33" s="1013">
        <v>2618.7489827398872</v>
      </c>
      <c r="C33" s="206"/>
      <c r="D33" s="1013">
        <v>36.285362853628534</v>
      </c>
    </row>
    <row r="34" spans="1:4" s="64" customFormat="1" ht="14.25" customHeight="1" thickBot="1">
      <c r="A34" s="204">
        <v>1982</v>
      </c>
      <c r="B34" s="1018">
        <v>2598.6593019156194</v>
      </c>
      <c r="C34" s="206"/>
      <c r="D34" s="1018">
        <v>-0.76714801444042191</v>
      </c>
    </row>
    <row r="35" spans="1:4" s="64" customFormat="1" ht="14.25" customHeight="1">
      <c r="A35" s="39">
        <v>1983</v>
      </c>
      <c r="B35" s="1013">
        <v>3025.8361734633922</v>
      </c>
      <c r="C35" s="206"/>
      <c r="D35" s="1013">
        <v>16.43835616438356</v>
      </c>
    </row>
    <row r="36" spans="1:4" s="64" customFormat="1" ht="14.25" customHeight="1">
      <c r="A36" s="39">
        <v>1984</v>
      </c>
      <c r="B36" s="1013">
        <v>3418.0506522505584</v>
      </c>
      <c r="C36" s="206"/>
      <c r="D36" s="1013">
        <v>12.962184873949557</v>
      </c>
    </row>
    <row r="37" spans="1:4" s="64" customFormat="1" ht="14.25" customHeight="1">
      <c r="A37" s="39">
        <v>1985</v>
      </c>
      <c r="B37" s="1013">
        <v>4805.1041250440712</v>
      </c>
      <c r="C37" s="206"/>
      <c r="D37" s="1013">
        <v>40.580249209596417</v>
      </c>
    </row>
    <row r="38" spans="1:4" s="64" customFormat="1" ht="14.25" customHeight="1">
      <c r="A38" s="39">
        <v>1986</v>
      </c>
      <c r="B38" s="1013">
        <v>5303.4771418498067</v>
      </c>
      <c r="C38" s="206"/>
      <c r="D38" s="1013">
        <v>10.371742293954235</v>
      </c>
    </row>
    <row r="39" spans="1:4" s="64" customFormat="1" ht="14.25" customHeight="1">
      <c r="A39" s="39">
        <v>1987</v>
      </c>
      <c r="B39" s="1013">
        <v>5745.2746503701974</v>
      </c>
      <c r="C39" s="206"/>
      <c r="D39" s="1013">
        <v>8.3303368093012189</v>
      </c>
    </row>
    <row r="40" spans="1:4" s="64" customFormat="1" ht="14.25" customHeight="1">
      <c r="A40" s="39">
        <v>1988</v>
      </c>
      <c r="B40" s="1013">
        <v>6256.9969444117996</v>
      </c>
      <c r="C40" s="206"/>
      <c r="D40" s="1013">
        <v>8.9068377959725442</v>
      </c>
    </row>
    <row r="41" spans="1:4" s="64" customFormat="1" ht="14.25" customHeight="1">
      <c r="A41" s="39">
        <v>1989</v>
      </c>
      <c r="B41" s="1013">
        <v>6965.1443177811734</v>
      </c>
      <c r="C41" s="206"/>
      <c r="D41" s="1013">
        <v>11.317687696840405</v>
      </c>
    </row>
    <row r="42" spans="1:4" s="64" customFormat="1" ht="14.25" customHeight="1">
      <c r="A42" s="39">
        <v>1990</v>
      </c>
      <c r="B42" s="1013">
        <v>8215.5266188741334</v>
      </c>
      <c r="C42" s="206"/>
      <c r="D42" s="1013">
        <v>17.951994158985119</v>
      </c>
    </row>
    <row r="43" spans="1:4" s="64" customFormat="1" ht="14.25" customHeight="1">
      <c r="A43" s="39">
        <v>1991</v>
      </c>
      <c r="B43" s="1013">
        <v>10261.144435303797</v>
      </c>
      <c r="C43" s="206"/>
      <c r="D43" s="1013">
        <v>24.899411946765724</v>
      </c>
    </row>
    <row r="44" spans="1:4" s="64" customFormat="1" ht="14.25" customHeight="1">
      <c r="A44" s="39">
        <v>1992</v>
      </c>
      <c r="B44" s="1013">
        <v>12000.364555176873</v>
      </c>
      <c r="C44" s="206"/>
      <c r="D44" s="1013">
        <v>16.949572543674883</v>
      </c>
    </row>
    <row r="45" spans="1:4" s="64" customFormat="1" ht="14.25" customHeight="1">
      <c r="A45" s="39">
        <v>1993</v>
      </c>
      <c r="B45" s="1013">
        <v>13571.765189799038</v>
      </c>
      <c r="C45" s="206"/>
      <c r="D45" s="1013">
        <v>13.094607479605891</v>
      </c>
    </row>
    <row r="46" spans="1:4" s="64" customFormat="1" ht="14.25" customHeight="1">
      <c r="A46" s="39">
        <v>1994</v>
      </c>
      <c r="B46" s="1013">
        <v>12948.163238923495</v>
      </c>
      <c r="C46" s="206"/>
      <c r="D46" s="1013">
        <v>-4.5948477751756478</v>
      </c>
    </row>
    <row r="47" spans="1:4" s="64" customFormat="1" ht="14.25" customHeight="1" thickBot="1">
      <c r="A47" s="204">
        <v>1995</v>
      </c>
      <c r="B47" s="1018">
        <v>10818</v>
      </c>
      <c r="C47" s="206"/>
      <c r="D47" s="1018">
        <v>-16.451470371643197</v>
      </c>
    </row>
    <row r="48" spans="1:4" s="64" customFormat="1" ht="14.25" customHeight="1">
      <c r="A48" s="39">
        <v>1996</v>
      </c>
      <c r="B48" s="1013">
        <v>9950</v>
      </c>
      <c r="C48" s="206"/>
      <c r="D48" s="1013">
        <v>-8.02366426326493</v>
      </c>
    </row>
    <row r="49" spans="1:4" s="64" customFormat="1" ht="14.25" customHeight="1">
      <c r="A49" s="39">
        <v>1997</v>
      </c>
      <c r="B49" s="1013">
        <v>9497</v>
      </c>
      <c r="C49" s="206"/>
      <c r="D49" s="1013">
        <v>-4.5527638190954729</v>
      </c>
    </row>
    <row r="50" spans="1:4" s="64" customFormat="1" ht="14.25" customHeight="1">
      <c r="A50" s="39">
        <v>1998</v>
      </c>
      <c r="B50" s="1013">
        <v>8864</v>
      </c>
      <c r="C50" s="206"/>
      <c r="D50" s="1013">
        <v>-6.6652627145414307</v>
      </c>
    </row>
    <row r="51" spans="1:4" s="64" customFormat="1" ht="14.25" customHeight="1">
      <c r="A51" s="39">
        <v>1999</v>
      </c>
      <c r="B51" s="1013">
        <v>8501</v>
      </c>
      <c r="C51" s="206"/>
      <c r="D51" s="1013">
        <v>-4.0952166064981981</v>
      </c>
    </row>
    <row r="52" spans="1:4" s="64" customFormat="1" ht="14.25" customHeight="1">
      <c r="A52" s="39">
        <v>2000</v>
      </c>
      <c r="B52" s="1013">
        <v>8731</v>
      </c>
      <c r="C52" s="206"/>
      <c r="D52" s="1013">
        <v>2.7055640512880785</v>
      </c>
    </row>
    <row r="53" spans="1:4" s="64" customFormat="1" ht="14.25" customHeight="1">
      <c r="A53" s="39">
        <v>2001</v>
      </c>
      <c r="B53" s="1013">
        <v>9597</v>
      </c>
      <c r="C53" s="206"/>
      <c r="D53" s="1013">
        <v>9.91868056350933</v>
      </c>
    </row>
    <row r="54" spans="1:4" s="64" customFormat="1" ht="14.25" customHeight="1">
      <c r="A54" s="39">
        <v>2002</v>
      </c>
      <c r="B54" s="1013">
        <v>11091</v>
      </c>
      <c r="C54" s="206"/>
      <c r="D54" s="1013">
        <v>15.567364801500471</v>
      </c>
    </row>
    <row r="55" spans="1:4" s="64" customFormat="1" ht="15">
      <c r="A55" s="39">
        <v>2003</v>
      </c>
      <c r="B55" s="1013">
        <v>11714</v>
      </c>
      <c r="C55" s="206"/>
      <c r="D55" s="1013">
        <v>5.6171670724010525</v>
      </c>
    </row>
    <row r="56" spans="1:4" s="64" customFormat="1" ht="14.25" customHeight="1">
      <c r="A56" s="39">
        <v>2004</v>
      </c>
      <c r="B56" s="1013">
        <v>12719</v>
      </c>
      <c r="C56" s="206"/>
      <c r="D56" s="1013">
        <v>8.5794775482328944</v>
      </c>
    </row>
    <row r="57" spans="1:4" s="64" customFormat="1" ht="14.25" customHeight="1">
      <c r="A57" s="39">
        <v>2005</v>
      </c>
      <c r="B57" s="1013">
        <v>13527</v>
      </c>
      <c r="C57" s="206"/>
      <c r="D57" s="1013">
        <v>6.3527006840160327</v>
      </c>
    </row>
    <row r="58" spans="1:4" s="64" customFormat="1" ht="14.25" customHeight="1">
      <c r="A58" s="39">
        <v>2006</v>
      </c>
      <c r="B58" s="1013">
        <v>14585</v>
      </c>
      <c r="C58" s="206"/>
      <c r="D58" s="1013">
        <v>7.821394248539959</v>
      </c>
    </row>
    <row r="59" spans="1:4" s="64" customFormat="1" ht="14.25" customHeight="1">
      <c r="A59" s="39">
        <v>2007</v>
      </c>
      <c r="B59" s="1013">
        <v>15970</v>
      </c>
      <c r="C59" s="206"/>
      <c r="D59" s="1013">
        <v>9.4960575934178948</v>
      </c>
    </row>
    <row r="60" spans="1:4" s="64" customFormat="1" ht="15">
      <c r="A60" s="39">
        <v>2008</v>
      </c>
      <c r="B60" s="1013">
        <v>21818</v>
      </c>
      <c r="C60" s="206"/>
      <c r="D60" s="1013">
        <v>36.618659987476512</v>
      </c>
    </row>
    <row r="61" spans="1:4" s="64" customFormat="1" ht="15">
      <c r="A61" s="39">
        <v>2009</v>
      </c>
      <c r="B61" s="1013">
        <v>32500</v>
      </c>
      <c r="C61" s="206"/>
      <c r="D61" s="1013">
        <v>48.959574663122197</v>
      </c>
    </row>
    <row r="62" spans="1:4" s="64" customFormat="1" ht="15">
      <c r="A62" s="39">
        <v>2010</v>
      </c>
      <c r="B62" s="1013">
        <v>33985</v>
      </c>
      <c r="C62" s="1019"/>
      <c r="D62" s="1013">
        <v>4.5692307692307699</v>
      </c>
    </row>
    <row r="63" spans="1:4" s="64" customFormat="1" ht="15">
      <c r="A63" s="39">
        <v>2011</v>
      </c>
      <c r="B63" s="1013">
        <v>32298</v>
      </c>
      <c r="C63" s="1019"/>
      <c r="D63" s="1013">
        <v>-4.9639546858908368</v>
      </c>
    </row>
    <row r="64" spans="1:4" s="64" customFormat="1" ht="15">
      <c r="A64" s="39">
        <v>2012</v>
      </c>
      <c r="B64" s="1013">
        <v>34186</v>
      </c>
      <c r="C64" s="1019"/>
      <c r="D64" s="1013">
        <v>5.8455631927673446</v>
      </c>
    </row>
    <row r="65" spans="1:4" s="64" customFormat="1" ht="15">
      <c r="A65" s="39">
        <v>2013</v>
      </c>
      <c r="B65" s="1013">
        <v>61841</v>
      </c>
      <c r="C65" s="1019"/>
      <c r="D65" s="1013">
        <v>80.89568829345346</v>
      </c>
    </row>
    <row r="66" spans="1:4" s="64" customFormat="1" ht="15">
      <c r="A66" s="39">
        <v>2014</v>
      </c>
      <c r="B66" s="1013">
        <v>27301</v>
      </c>
      <c r="C66" s="1019"/>
      <c r="D66" s="1013">
        <v>-55.85291311589399</v>
      </c>
    </row>
    <row r="67" spans="1:4" s="64" customFormat="1" ht="15">
      <c r="A67" s="39">
        <v>2015</v>
      </c>
      <c r="B67" s="1013">
        <v>22198</v>
      </c>
      <c r="C67" s="1019"/>
      <c r="D67" s="1013">
        <v>-18.69162301747189</v>
      </c>
    </row>
    <row r="68" spans="1:4" s="64" customFormat="1" ht="15">
      <c r="A68" s="39">
        <v>2016</v>
      </c>
      <c r="B68" s="1013">
        <v>20095</v>
      </c>
      <c r="C68" s="1019"/>
      <c r="D68" s="1013">
        <v>-9.4738264708532309</v>
      </c>
    </row>
    <row r="69" spans="1:4" s="64" customFormat="1" ht="15">
      <c r="A69" s="39">
        <v>2017</v>
      </c>
      <c r="B69" s="1013">
        <v>18415</v>
      </c>
      <c r="C69" s="1019"/>
      <c r="D69" s="1013">
        <v>-8.3602886290121923</v>
      </c>
    </row>
    <row r="70" spans="1:4" s="64" customFormat="1" ht="15">
      <c r="A70" s="39">
        <v>2018</v>
      </c>
      <c r="B70" s="1013">
        <v>18304</v>
      </c>
      <c r="C70" s="1019"/>
      <c r="D70" s="1013">
        <v>-0.60276948140103315</v>
      </c>
    </row>
    <row r="71" spans="1:4" s="64" customFormat="1" ht="15">
      <c r="A71" s="39">
        <v>2019</v>
      </c>
      <c r="B71" s="1013">
        <v>19725</v>
      </c>
      <c r="C71" s="1019"/>
      <c r="D71" s="1013">
        <v>7.7633304195804165</v>
      </c>
    </row>
    <row r="72" spans="1:4" s="64" customFormat="1" ht="15">
      <c r="A72" s="39">
        <v>2020</v>
      </c>
      <c r="B72" s="1013">
        <v>41965</v>
      </c>
      <c r="D72" s="1013">
        <v>112.75031685678071</v>
      </c>
    </row>
    <row r="73" spans="1:4" s="64" customFormat="1" ht="15">
      <c r="A73" s="39" t="s">
        <v>935</v>
      </c>
      <c r="B73" s="1013">
        <v>31641</v>
      </c>
      <c r="D73" s="1013">
        <v>-24.601453592279277</v>
      </c>
    </row>
    <row r="74" spans="1:4" ht="15">
      <c r="A74" s="39" t="s">
        <v>934</v>
      </c>
      <c r="B74" s="1014">
        <v>20799.979139999999</v>
      </c>
      <c r="D74" s="1013">
        <v>-34.262573433203755</v>
      </c>
    </row>
    <row r="77" spans="1:4">
      <c r="B77" s="227" t="s">
        <v>1023</v>
      </c>
    </row>
  </sheetData>
  <hyperlinks>
    <hyperlink ref="A1" location="'INDICE DE CUADROS'!A1" display="Índice"/>
  </hyperlinks>
  <pageMargins left="0.75" right="0.75" top="1" bottom="1" header="0" footer="0"/>
  <pageSetup paperSize="9" scale="45" orientation="landscape" verticalDpi="98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0">
    <tabColor rgb="FFFFFF00"/>
    <pageSetUpPr fitToPage="1"/>
  </sheetPr>
  <dimension ref="A1:AB74"/>
  <sheetViews>
    <sheetView zoomScale="55" zoomScaleNormal="55" workbookViewId="0">
      <pane ySplit="5" topLeftCell="A6" activePane="bottomLeft" state="frozen"/>
      <selection activeCell="C77" sqref="C77"/>
      <selection pane="bottomLeft"/>
    </sheetView>
  </sheetViews>
  <sheetFormatPr baseColWidth="10" defaultColWidth="9.28515625" defaultRowHeight="12.75"/>
  <cols>
    <col min="1" max="1" width="13" style="64" customWidth="1"/>
    <col min="2" max="2" width="8.7109375" style="64" customWidth="1"/>
    <col min="3" max="4" width="11.28515625" style="64" customWidth="1"/>
    <col min="5" max="5" width="8.7109375" style="64" customWidth="1"/>
    <col min="6" max="6" width="10.7109375" style="64" customWidth="1"/>
    <col min="7" max="7" width="10.28515625" style="64" customWidth="1"/>
    <col min="8" max="8" width="13" style="64" customWidth="1"/>
    <col min="9" max="9" width="14.28515625" style="64" customWidth="1"/>
    <col min="10" max="10" width="6" style="64" customWidth="1"/>
    <col min="11" max="11" width="8.7109375" style="64" customWidth="1"/>
    <col min="12" max="12" width="10.7109375" style="64" customWidth="1"/>
    <col min="13" max="13" width="10.28515625" style="64" customWidth="1"/>
    <col min="14" max="14" width="10.7109375" style="64" customWidth="1"/>
    <col min="15" max="15" width="11.5703125" style="64" customWidth="1"/>
    <col min="16" max="17" width="8.7109375" style="64" customWidth="1"/>
    <col min="18" max="18" width="14.7109375" style="64" customWidth="1"/>
    <col min="19" max="28" width="9.28515625" style="63"/>
    <col min="29" max="264" width="9.28515625" style="64"/>
    <col min="265" max="265" width="13" style="64" customWidth="1"/>
    <col min="266" max="273" width="8.7109375" style="64" customWidth="1"/>
    <col min="274" max="274" width="6" style="64" customWidth="1"/>
    <col min="275" max="282" width="8.7109375" style="64" customWidth="1"/>
    <col min="283" max="283" width="6" style="64" customWidth="1"/>
    <col min="284" max="520" width="9.28515625" style="64"/>
    <col min="521" max="521" width="13" style="64" customWidth="1"/>
    <col min="522" max="529" width="8.7109375" style="64" customWidth="1"/>
    <col min="530" max="530" width="6" style="64" customWidth="1"/>
    <col min="531" max="538" width="8.7109375" style="64" customWidth="1"/>
    <col min="539" max="539" width="6" style="64" customWidth="1"/>
    <col min="540" max="776" width="9.28515625" style="64"/>
    <col min="777" max="777" width="13" style="64" customWidth="1"/>
    <col min="778" max="785" width="8.7109375" style="64" customWidth="1"/>
    <col min="786" max="786" width="6" style="64" customWidth="1"/>
    <col min="787" max="794" width="8.7109375" style="64" customWidth="1"/>
    <col min="795" max="795" width="6" style="64" customWidth="1"/>
    <col min="796" max="1032" width="9.28515625" style="64"/>
    <col min="1033" max="1033" width="13" style="64" customWidth="1"/>
    <col min="1034" max="1041" width="8.7109375" style="64" customWidth="1"/>
    <col min="1042" max="1042" width="6" style="64" customWidth="1"/>
    <col min="1043" max="1050" width="8.7109375" style="64" customWidth="1"/>
    <col min="1051" max="1051" width="6" style="64" customWidth="1"/>
    <col min="1052" max="1288" width="9.28515625" style="64"/>
    <col min="1289" max="1289" width="13" style="64" customWidth="1"/>
    <col min="1290" max="1297" width="8.7109375" style="64" customWidth="1"/>
    <col min="1298" max="1298" width="6" style="64" customWidth="1"/>
    <col min="1299" max="1306" width="8.7109375" style="64" customWidth="1"/>
    <col min="1307" max="1307" width="6" style="64" customWidth="1"/>
    <col min="1308" max="1544" width="9.28515625" style="64"/>
    <col min="1545" max="1545" width="13" style="64" customWidth="1"/>
    <col min="1546" max="1553" width="8.7109375" style="64" customWidth="1"/>
    <col min="1554" max="1554" width="6" style="64" customWidth="1"/>
    <col min="1555" max="1562" width="8.7109375" style="64" customWidth="1"/>
    <col min="1563" max="1563" width="6" style="64" customWidth="1"/>
    <col min="1564" max="1800" width="9.28515625" style="64"/>
    <col min="1801" max="1801" width="13" style="64" customWidth="1"/>
    <col min="1802" max="1809" width="8.7109375" style="64" customWidth="1"/>
    <col min="1810" max="1810" width="6" style="64" customWidth="1"/>
    <col min="1811" max="1818" width="8.7109375" style="64" customWidth="1"/>
    <col min="1819" max="1819" width="6" style="64" customWidth="1"/>
    <col min="1820" max="2056" width="9.28515625" style="64"/>
    <col min="2057" max="2057" width="13" style="64" customWidth="1"/>
    <col min="2058" max="2065" width="8.7109375" style="64" customWidth="1"/>
    <col min="2066" max="2066" width="6" style="64" customWidth="1"/>
    <col min="2067" max="2074" width="8.7109375" style="64" customWidth="1"/>
    <col min="2075" max="2075" width="6" style="64" customWidth="1"/>
    <col min="2076" max="2312" width="9.28515625" style="64"/>
    <col min="2313" max="2313" width="13" style="64" customWidth="1"/>
    <col min="2314" max="2321" width="8.7109375" style="64" customWidth="1"/>
    <col min="2322" max="2322" width="6" style="64" customWidth="1"/>
    <col min="2323" max="2330" width="8.7109375" style="64" customWidth="1"/>
    <col min="2331" max="2331" width="6" style="64" customWidth="1"/>
    <col min="2332" max="2568" width="9.28515625" style="64"/>
    <col min="2569" max="2569" width="13" style="64" customWidth="1"/>
    <col min="2570" max="2577" width="8.7109375" style="64" customWidth="1"/>
    <col min="2578" max="2578" width="6" style="64" customWidth="1"/>
    <col min="2579" max="2586" width="8.7109375" style="64" customWidth="1"/>
    <col min="2587" max="2587" width="6" style="64" customWidth="1"/>
    <col min="2588" max="2824" width="9.28515625" style="64"/>
    <col min="2825" max="2825" width="13" style="64" customWidth="1"/>
    <col min="2826" max="2833" width="8.7109375" style="64" customWidth="1"/>
    <col min="2834" max="2834" width="6" style="64" customWidth="1"/>
    <col min="2835" max="2842" width="8.7109375" style="64" customWidth="1"/>
    <col min="2843" max="2843" width="6" style="64" customWidth="1"/>
    <col min="2844" max="3080" width="9.28515625" style="64"/>
    <col min="3081" max="3081" width="13" style="64" customWidth="1"/>
    <col min="3082" max="3089" width="8.7109375" style="64" customWidth="1"/>
    <col min="3090" max="3090" width="6" style="64" customWidth="1"/>
    <col min="3091" max="3098" width="8.7109375" style="64" customWidth="1"/>
    <col min="3099" max="3099" width="6" style="64" customWidth="1"/>
    <col min="3100" max="3336" width="9.28515625" style="64"/>
    <col min="3337" max="3337" width="13" style="64" customWidth="1"/>
    <col min="3338" max="3345" width="8.7109375" style="64" customWidth="1"/>
    <col min="3346" max="3346" width="6" style="64" customWidth="1"/>
    <col min="3347" max="3354" width="8.7109375" style="64" customWidth="1"/>
    <col min="3355" max="3355" width="6" style="64" customWidth="1"/>
    <col min="3356" max="3592" width="9.28515625" style="64"/>
    <col min="3593" max="3593" width="13" style="64" customWidth="1"/>
    <col min="3594" max="3601" width="8.7109375" style="64" customWidth="1"/>
    <col min="3602" max="3602" width="6" style="64" customWidth="1"/>
    <col min="3603" max="3610" width="8.7109375" style="64" customWidth="1"/>
    <col min="3611" max="3611" width="6" style="64" customWidth="1"/>
    <col min="3612" max="3848" width="9.28515625" style="64"/>
    <col min="3849" max="3849" width="13" style="64" customWidth="1"/>
    <col min="3850" max="3857" width="8.7109375" style="64" customWidth="1"/>
    <col min="3858" max="3858" width="6" style="64" customWidth="1"/>
    <col min="3859" max="3866" width="8.7109375" style="64" customWidth="1"/>
    <col min="3867" max="3867" width="6" style="64" customWidth="1"/>
    <col min="3868" max="4104" width="9.28515625" style="64"/>
    <col min="4105" max="4105" width="13" style="64" customWidth="1"/>
    <col min="4106" max="4113" width="8.7109375" style="64" customWidth="1"/>
    <col min="4114" max="4114" width="6" style="64" customWidth="1"/>
    <col min="4115" max="4122" width="8.7109375" style="64" customWidth="1"/>
    <col min="4123" max="4123" width="6" style="64" customWidth="1"/>
    <col min="4124" max="4360" width="9.28515625" style="64"/>
    <col min="4361" max="4361" width="13" style="64" customWidth="1"/>
    <col min="4362" max="4369" width="8.7109375" style="64" customWidth="1"/>
    <col min="4370" max="4370" width="6" style="64" customWidth="1"/>
    <col min="4371" max="4378" width="8.7109375" style="64" customWidth="1"/>
    <col min="4379" max="4379" width="6" style="64" customWidth="1"/>
    <col min="4380" max="4616" width="9.28515625" style="64"/>
    <col min="4617" max="4617" width="13" style="64" customWidth="1"/>
    <col min="4618" max="4625" width="8.7109375" style="64" customWidth="1"/>
    <col min="4626" max="4626" width="6" style="64" customWidth="1"/>
    <col min="4627" max="4634" width="8.7109375" style="64" customWidth="1"/>
    <col min="4635" max="4635" width="6" style="64" customWidth="1"/>
    <col min="4636" max="4872" width="9.28515625" style="64"/>
    <col min="4873" max="4873" width="13" style="64" customWidth="1"/>
    <col min="4874" max="4881" width="8.7109375" style="64" customWidth="1"/>
    <col min="4882" max="4882" width="6" style="64" customWidth="1"/>
    <col min="4883" max="4890" width="8.7109375" style="64" customWidth="1"/>
    <col min="4891" max="4891" width="6" style="64" customWidth="1"/>
    <col min="4892" max="5128" width="9.28515625" style="64"/>
    <col min="5129" max="5129" width="13" style="64" customWidth="1"/>
    <col min="5130" max="5137" width="8.7109375" style="64" customWidth="1"/>
    <col min="5138" max="5138" width="6" style="64" customWidth="1"/>
    <col min="5139" max="5146" width="8.7109375" style="64" customWidth="1"/>
    <col min="5147" max="5147" width="6" style="64" customWidth="1"/>
    <col min="5148" max="5384" width="9.28515625" style="64"/>
    <col min="5385" max="5385" width="13" style="64" customWidth="1"/>
    <col min="5386" max="5393" width="8.7109375" style="64" customWidth="1"/>
    <col min="5394" max="5394" width="6" style="64" customWidth="1"/>
    <col min="5395" max="5402" width="8.7109375" style="64" customWidth="1"/>
    <col min="5403" max="5403" width="6" style="64" customWidth="1"/>
    <col min="5404" max="5640" width="9.28515625" style="64"/>
    <col min="5641" max="5641" width="13" style="64" customWidth="1"/>
    <col min="5642" max="5649" width="8.7109375" style="64" customWidth="1"/>
    <col min="5650" max="5650" width="6" style="64" customWidth="1"/>
    <col min="5651" max="5658" width="8.7109375" style="64" customWidth="1"/>
    <col min="5659" max="5659" width="6" style="64" customWidth="1"/>
    <col min="5660" max="5896" width="9.28515625" style="64"/>
    <col min="5897" max="5897" width="13" style="64" customWidth="1"/>
    <col min="5898" max="5905" width="8.7109375" style="64" customWidth="1"/>
    <col min="5906" max="5906" width="6" style="64" customWidth="1"/>
    <col min="5907" max="5914" width="8.7109375" style="64" customWidth="1"/>
    <col min="5915" max="5915" width="6" style="64" customWidth="1"/>
    <col min="5916" max="6152" width="9.28515625" style="64"/>
    <col min="6153" max="6153" width="13" style="64" customWidth="1"/>
    <col min="6154" max="6161" width="8.7109375" style="64" customWidth="1"/>
    <col min="6162" max="6162" width="6" style="64" customWidth="1"/>
    <col min="6163" max="6170" width="8.7109375" style="64" customWidth="1"/>
    <col min="6171" max="6171" width="6" style="64" customWidth="1"/>
    <col min="6172" max="6408" width="9.28515625" style="64"/>
    <col min="6409" max="6409" width="13" style="64" customWidth="1"/>
    <col min="6410" max="6417" width="8.7109375" style="64" customWidth="1"/>
    <col min="6418" max="6418" width="6" style="64" customWidth="1"/>
    <col min="6419" max="6426" width="8.7109375" style="64" customWidth="1"/>
    <col min="6427" max="6427" width="6" style="64" customWidth="1"/>
    <col min="6428" max="6664" width="9.28515625" style="64"/>
    <col min="6665" max="6665" width="13" style="64" customWidth="1"/>
    <col min="6666" max="6673" width="8.7109375" style="64" customWidth="1"/>
    <col min="6674" max="6674" width="6" style="64" customWidth="1"/>
    <col min="6675" max="6682" width="8.7109375" style="64" customWidth="1"/>
    <col min="6683" max="6683" width="6" style="64" customWidth="1"/>
    <col min="6684" max="6920" width="9.28515625" style="64"/>
    <col min="6921" max="6921" width="13" style="64" customWidth="1"/>
    <col min="6922" max="6929" width="8.7109375" style="64" customWidth="1"/>
    <col min="6930" max="6930" width="6" style="64" customWidth="1"/>
    <col min="6931" max="6938" width="8.7109375" style="64" customWidth="1"/>
    <col min="6939" max="6939" width="6" style="64" customWidth="1"/>
    <col min="6940" max="7176" width="9.28515625" style="64"/>
    <col min="7177" max="7177" width="13" style="64" customWidth="1"/>
    <col min="7178" max="7185" width="8.7109375" style="64" customWidth="1"/>
    <col min="7186" max="7186" width="6" style="64" customWidth="1"/>
    <col min="7187" max="7194" width="8.7109375" style="64" customWidth="1"/>
    <col min="7195" max="7195" width="6" style="64" customWidth="1"/>
    <col min="7196" max="7432" width="9.28515625" style="64"/>
    <col min="7433" max="7433" width="13" style="64" customWidth="1"/>
    <col min="7434" max="7441" width="8.7109375" style="64" customWidth="1"/>
    <col min="7442" max="7442" width="6" style="64" customWidth="1"/>
    <col min="7443" max="7450" width="8.7109375" style="64" customWidth="1"/>
    <col min="7451" max="7451" width="6" style="64" customWidth="1"/>
    <col min="7452" max="7688" width="9.28515625" style="64"/>
    <col min="7689" max="7689" width="13" style="64" customWidth="1"/>
    <col min="7690" max="7697" width="8.7109375" style="64" customWidth="1"/>
    <col min="7698" max="7698" width="6" style="64" customWidth="1"/>
    <col min="7699" max="7706" width="8.7109375" style="64" customWidth="1"/>
    <col min="7707" max="7707" width="6" style="64" customWidth="1"/>
    <col min="7708" max="7944" width="9.28515625" style="64"/>
    <col min="7945" max="7945" width="13" style="64" customWidth="1"/>
    <col min="7946" max="7953" width="8.7109375" style="64" customWidth="1"/>
    <col min="7954" max="7954" width="6" style="64" customWidth="1"/>
    <col min="7955" max="7962" width="8.7109375" style="64" customWidth="1"/>
    <col min="7963" max="7963" width="6" style="64" customWidth="1"/>
    <col min="7964" max="8200" width="9.28515625" style="64"/>
    <col min="8201" max="8201" width="13" style="64" customWidth="1"/>
    <col min="8202" max="8209" width="8.7109375" style="64" customWidth="1"/>
    <col min="8210" max="8210" width="6" style="64" customWidth="1"/>
    <col min="8211" max="8218" width="8.7109375" style="64" customWidth="1"/>
    <col min="8219" max="8219" width="6" style="64" customWidth="1"/>
    <col min="8220" max="8456" width="9.28515625" style="64"/>
    <col min="8457" max="8457" width="13" style="64" customWidth="1"/>
    <col min="8458" max="8465" width="8.7109375" style="64" customWidth="1"/>
    <col min="8466" max="8466" width="6" style="64" customWidth="1"/>
    <col min="8467" max="8474" width="8.7109375" style="64" customWidth="1"/>
    <col min="8475" max="8475" width="6" style="64" customWidth="1"/>
    <col min="8476" max="8712" width="9.28515625" style="64"/>
    <col min="8713" max="8713" width="13" style="64" customWidth="1"/>
    <col min="8714" max="8721" width="8.7109375" style="64" customWidth="1"/>
    <col min="8722" max="8722" width="6" style="64" customWidth="1"/>
    <col min="8723" max="8730" width="8.7109375" style="64" customWidth="1"/>
    <col min="8731" max="8731" width="6" style="64" customWidth="1"/>
    <col min="8732" max="8968" width="9.28515625" style="64"/>
    <col min="8969" max="8969" width="13" style="64" customWidth="1"/>
    <col min="8970" max="8977" width="8.7109375" style="64" customWidth="1"/>
    <col min="8978" max="8978" width="6" style="64" customWidth="1"/>
    <col min="8979" max="8986" width="8.7109375" style="64" customWidth="1"/>
    <col min="8987" max="8987" width="6" style="64" customWidth="1"/>
    <col min="8988" max="9224" width="9.28515625" style="64"/>
    <col min="9225" max="9225" width="13" style="64" customWidth="1"/>
    <col min="9226" max="9233" width="8.7109375" style="64" customWidth="1"/>
    <col min="9234" max="9234" width="6" style="64" customWidth="1"/>
    <col min="9235" max="9242" width="8.7109375" style="64" customWidth="1"/>
    <col min="9243" max="9243" width="6" style="64" customWidth="1"/>
    <col min="9244" max="9480" width="9.28515625" style="64"/>
    <col min="9481" max="9481" width="13" style="64" customWidth="1"/>
    <col min="9482" max="9489" width="8.7109375" style="64" customWidth="1"/>
    <col min="9490" max="9490" width="6" style="64" customWidth="1"/>
    <col min="9491" max="9498" width="8.7109375" style="64" customWidth="1"/>
    <col min="9499" max="9499" width="6" style="64" customWidth="1"/>
    <col min="9500" max="9736" width="9.28515625" style="64"/>
    <col min="9737" max="9737" width="13" style="64" customWidth="1"/>
    <col min="9738" max="9745" width="8.7109375" style="64" customWidth="1"/>
    <col min="9746" max="9746" width="6" style="64" customWidth="1"/>
    <col min="9747" max="9754" width="8.7109375" style="64" customWidth="1"/>
    <col min="9755" max="9755" width="6" style="64" customWidth="1"/>
    <col min="9756" max="9992" width="9.28515625" style="64"/>
    <col min="9993" max="9993" width="13" style="64" customWidth="1"/>
    <col min="9994" max="10001" width="8.7109375" style="64" customWidth="1"/>
    <col min="10002" max="10002" width="6" style="64" customWidth="1"/>
    <col min="10003" max="10010" width="8.7109375" style="64" customWidth="1"/>
    <col min="10011" max="10011" width="6" style="64" customWidth="1"/>
    <col min="10012" max="10248" width="9.28515625" style="64"/>
    <col min="10249" max="10249" width="13" style="64" customWidth="1"/>
    <col min="10250" max="10257" width="8.7109375" style="64" customWidth="1"/>
    <col min="10258" max="10258" width="6" style="64" customWidth="1"/>
    <col min="10259" max="10266" width="8.7109375" style="64" customWidth="1"/>
    <col min="10267" max="10267" width="6" style="64" customWidth="1"/>
    <col min="10268" max="10504" width="9.28515625" style="64"/>
    <col min="10505" max="10505" width="13" style="64" customWidth="1"/>
    <col min="10506" max="10513" width="8.7109375" style="64" customWidth="1"/>
    <col min="10514" max="10514" width="6" style="64" customWidth="1"/>
    <col min="10515" max="10522" width="8.7109375" style="64" customWidth="1"/>
    <col min="10523" max="10523" width="6" style="64" customWidth="1"/>
    <col min="10524" max="10760" width="9.28515625" style="64"/>
    <col min="10761" max="10761" width="13" style="64" customWidth="1"/>
    <col min="10762" max="10769" width="8.7109375" style="64" customWidth="1"/>
    <col min="10770" max="10770" width="6" style="64" customWidth="1"/>
    <col min="10771" max="10778" width="8.7109375" style="64" customWidth="1"/>
    <col min="10779" max="10779" width="6" style="64" customWidth="1"/>
    <col min="10780" max="11016" width="9.28515625" style="64"/>
    <col min="11017" max="11017" width="13" style="64" customWidth="1"/>
    <col min="11018" max="11025" width="8.7109375" style="64" customWidth="1"/>
    <col min="11026" max="11026" width="6" style="64" customWidth="1"/>
    <col min="11027" max="11034" width="8.7109375" style="64" customWidth="1"/>
    <col min="11035" max="11035" width="6" style="64" customWidth="1"/>
    <col min="11036" max="11272" width="9.28515625" style="64"/>
    <col min="11273" max="11273" width="13" style="64" customWidth="1"/>
    <col min="11274" max="11281" width="8.7109375" style="64" customWidth="1"/>
    <col min="11282" max="11282" width="6" style="64" customWidth="1"/>
    <col min="11283" max="11290" width="8.7109375" style="64" customWidth="1"/>
    <col min="11291" max="11291" width="6" style="64" customWidth="1"/>
    <col min="11292" max="11528" width="9.28515625" style="64"/>
    <col min="11529" max="11529" width="13" style="64" customWidth="1"/>
    <col min="11530" max="11537" width="8.7109375" style="64" customWidth="1"/>
    <col min="11538" max="11538" width="6" style="64" customWidth="1"/>
    <col min="11539" max="11546" width="8.7109375" style="64" customWidth="1"/>
    <col min="11547" max="11547" width="6" style="64" customWidth="1"/>
    <col min="11548" max="11784" width="9.28515625" style="64"/>
    <col min="11785" max="11785" width="13" style="64" customWidth="1"/>
    <col min="11786" max="11793" width="8.7109375" style="64" customWidth="1"/>
    <col min="11794" max="11794" width="6" style="64" customWidth="1"/>
    <col min="11795" max="11802" width="8.7109375" style="64" customWidth="1"/>
    <col min="11803" max="11803" width="6" style="64" customWidth="1"/>
    <col min="11804" max="12040" width="9.28515625" style="64"/>
    <col min="12041" max="12041" width="13" style="64" customWidth="1"/>
    <col min="12042" max="12049" width="8.7109375" style="64" customWidth="1"/>
    <col min="12050" max="12050" width="6" style="64" customWidth="1"/>
    <col min="12051" max="12058" width="8.7109375" style="64" customWidth="1"/>
    <col min="12059" max="12059" width="6" style="64" customWidth="1"/>
    <col min="12060" max="12296" width="9.28515625" style="64"/>
    <col min="12297" max="12297" width="13" style="64" customWidth="1"/>
    <col min="12298" max="12305" width="8.7109375" style="64" customWidth="1"/>
    <col min="12306" max="12306" width="6" style="64" customWidth="1"/>
    <col min="12307" max="12314" width="8.7109375" style="64" customWidth="1"/>
    <col min="12315" max="12315" width="6" style="64" customWidth="1"/>
    <col min="12316" max="12552" width="9.28515625" style="64"/>
    <col min="12553" max="12553" width="13" style="64" customWidth="1"/>
    <col min="12554" max="12561" width="8.7109375" style="64" customWidth="1"/>
    <col min="12562" max="12562" width="6" style="64" customWidth="1"/>
    <col min="12563" max="12570" width="8.7109375" style="64" customWidth="1"/>
    <col min="12571" max="12571" width="6" style="64" customWidth="1"/>
    <col min="12572" max="12808" width="9.28515625" style="64"/>
    <col min="12809" max="12809" width="13" style="64" customWidth="1"/>
    <col min="12810" max="12817" width="8.7109375" style="64" customWidth="1"/>
    <col min="12818" max="12818" width="6" style="64" customWidth="1"/>
    <col min="12819" max="12826" width="8.7109375" style="64" customWidth="1"/>
    <col min="12827" max="12827" width="6" style="64" customWidth="1"/>
    <col min="12828" max="13064" width="9.28515625" style="64"/>
    <col min="13065" max="13065" width="13" style="64" customWidth="1"/>
    <col min="13066" max="13073" width="8.7109375" style="64" customWidth="1"/>
    <col min="13074" max="13074" width="6" style="64" customWidth="1"/>
    <col min="13075" max="13082" width="8.7109375" style="64" customWidth="1"/>
    <col min="13083" max="13083" width="6" style="64" customWidth="1"/>
    <col min="13084" max="13320" width="9.28515625" style="64"/>
    <col min="13321" max="13321" width="13" style="64" customWidth="1"/>
    <col min="13322" max="13329" width="8.7109375" style="64" customWidth="1"/>
    <col min="13330" max="13330" width="6" style="64" customWidth="1"/>
    <col min="13331" max="13338" width="8.7109375" style="64" customWidth="1"/>
    <col min="13339" max="13339" width="6" style="64" customWidth="1"/>
    <col min="13340" max="13576" width="9.28515625" style="64"/>
    <col min="13577" max="13577" width="13" style="64" customWidth="1"/>
    <col min="13578" max="13585" width="8.7109375" style="64" customWidth="1"/>
    <col min="13586" max="13586" width="6" style="64" customWidth="1"/>
    <col min="13587" max="13594" width="8.7109375" style="64" customWidth="1"/>
    <col min="13595" max="13595" width="6" style="64" customWidth="1"/>
    <col min="13596" max="13832" width="9.28515625" style="64"/>
    <col min="13833" max="13833" width="13" style="64" customWidth="1"/>
    <col min="13834" max="13841" width="8.7109375" style="64" customWidth="1"/>
    <col min="13842" max="13842" width="6" style="64" customWidth="1"/>
    <col min="13843" max="13850" width="8.7109375" style="64" customWidth="1"/>
    <col min="13851" max="13851" width="6" style="64" customWidth="1"/>
    <col min="13852" max="14088" width="9.28515625" style="64"/>
    <col min="14089" max="14089" width="13" style="64" customWidth="1"/>
    <col min="14090" max="14097" width="8.7109375" style="64" customWidth="1"/>
    <col min="14098" max="14098" width="6" style="64" customWidth="1"/>
    <col min="14099" max="14106" width="8.7109375" style="64" customWidth="1"/>
    <col min="14107" max="14107" width="6" style="64" customWidth="1"/>
    <col min="14108" max="14344" width="9.28515625" style="64"/>
    <col min="14345" max="14345" width="13" style="64" customWidth="1"/>
    <col min="14346" max="14353" width="8.7109375" style="64" customWidth="1"/>
    <col min="14354" max="14354" width="6" style="64" customWidth="1"/>
    <col min="14355" max="14362" width="8.7109375" style="64" customWidth="1"/>
    <col min="14363" max="14363" width="6" style="64" customWidth="1"/>
    <col min="14364" max="14600" width="9.28515625" style="64"/>
    <col min="14601" max="14601" width="13" style="64" customWidth="1"/>
    <col min="14602" max="14609" width="8.7109375" style="64" customWidth="1"/>
    <col min="14610" max="14610" width="6" style="64" customWidth="1"/>
    <col min="14611" max="14618" width="8.7109375" style="64" customWidth="1"/>
    <col min="14619" max="14619" width="6" style="64" customWidth="1"/>
    <col min="14620" max="14856" width="9.28515625" style="64"/>
    <col min="14857" max="14857" width="13" style="64" customWidth="1"/>
    <col min="14858" max="14865" width="8.7109375" style="64" customWidth="1"/>
    <col min="14866" max="14866" width="6" style="64" customWidth="1"/>
    <col min="14867" max="14874" width="8.7109375" style="64" customWidth="1"/>
    <col min="14875" max="14875" width="6" style="64" customWidth="1"/>
    <col min="14876" max="15112" width="9.28515625" style="64"/>
    <col min="15113" max="15113" width="13" style="64" customWidth="1"/>
    <col min="15114" max="15121" width="8.7109375" style="64" customWidth="1"/>
    <col min="15122" max="15122" width="6" style="64" customWidth="1"/>
    <col min="15123" max="15130" width="8.7109375" style="64" customWidth="1"/>
    <col min="15131" max="15131" width="6" style="64" customWidth="1"/>
    <col min="15132" max="15368" width="9.28515625" style="64"/>
    <col min="15369" max="15369" width="13" style="64" customWidth="1"/>
    <col min="15370" max="15377" width="8.7109375" style="64" customWidth="1"/>
    <col min="15378" max="15378" width="6" style="64" customWidth="1"/>
    <col min="15379" max="15386" width="8.7109375" style="64" customWidth="1"/>
    <col min="15387" max="15387" width="6" style="64" customWidth="1"/>
    <col min="15388" max="15624" width="9.28515625" style="64"/>
    <col min="15625" max="15625" width="13" style="64" customWidth="1"/>
    <col min="15626" max="15633" width="8.7109375" style="64" customWidth="1"/>
    <col min="15634" max="15634" width="6" style="64" customWidth="1"/>
    <col min="15635" max="15642" width="8.7109375" style="64" customWidth="1"/>
    <col min="15643" max="15643" width="6" style="64" customWidth="1"/>
    <col min="15644" max="15880" width="9.28515625" style="64"/>
    <col min="15881" max="15881" width="13" style="64" customWidth="1"/>
    <col min="15882" max="15889" width="8.7109375" style="64" customWidth="1"/>
    <col min="15890" max="15890" width="6" style="64" customWidth="1"/>
    <col min="15891" max="15898" width="8.7109375" style="64" customWidth="1"/>
    <col min="15899" max="15899" width="6" style="64" customWidth="1"/>
    <col min="15900" max="16136" width="9.28515625" style="64"/>
    <col min="16137" max="16137" width="13" style="64" customWidth="1"/>
    <col min="16138" max="16145" width="8.7109375" style="64" customWidth="1"/>
    <col min="16146" max="16146" width="6" style="64" customWidth="1"/>
    <col min="16147" max="16154" width="8.7109375" style="64" customWidth="1"/>
    <col min="16155" max="16155" width="6" style="64" customWidth="1"/>
    <col min="16156" max="16384" width="9.28515625" style="64"/>
  </cols>
  <sheetData>
    <row r="1" spans="1:18" ht="50.1" customHeight="1" thickTop="1" thickBot="1">
      <c r="A1" s="979" t="s">
        <v>135</v>
      </c>
      <c r="B1" s="374" t="s">
        <v>540</v>
      </c>
      <c r="C1" s="375"/>
      <c r="D1" s="375"/>
      <c r="E1" s="375"/>
      <c r="F1" s="375"/>
      <c r="G1" s="375"/>
      <c r="H1" s="375"/>
      <c r="I1" s="376"/>
      <c r="J1" s="58"/>
      <c r="K1" s="1137" t="s">
        <v>540</v>
      </c>
      <c r="L1" s="1110"/>
      <c r="M1" s="1110"/>
      <c r="N1" s="1110"/>
      <c r="O1" s="1110"/>
      <c r="P1" s="1110"/>
      <c r="Q1" s="1110"/>
      <c r="R1" s="1111"/>
    </row>
    <row r="2" spans="1:18" ht="16.5" thickTop="1" thickBot="1">
      <c r="A2" s="20"/>
      <c r="B2" s="1138" t="s">
        <v>174</v>
      </c>
      <c r="C2" s="1139"/>
      <c r="D2" s="1139"/>
      <c r="E2" s="1139"/>
      <c r="F2" s="1139"/>
      <c r="G2" s="1139"/>
      <c r="H2" s="1139"/>
      <c r="I2" s="1140"/>
      <c r="J2" s="58"/>
      <c r="K2" s="1137" t="s">
        <v>136</v>
      </c>
      <c r="L2" s="1110"/>
      <c r="M2" s="1110"/>
      <c r="N2" s="1110"/>
      <c r="O2" s="1110"/>
      <c r="P2" s="1110"/>
      <c r="Q2" s="1110"/>
      <c r="R2" s="1111"/>
    </row>
    <row r="3" spans="1:18" ht="14.25" thickTop="1" thickBot="1">
      <c r="A3" s="20"/>
      <c r="B3" s="20"/>
      <c r="C3" s="20"/>
      <c r="D3" s="20"/>
      <c r="E3" s="20"/>
      <c r="F3" s="20"/>
      <c r="G3" s="20"/>
      <c r="H3" s="20"/>
      <c r="I3" s="20"/>
      <c r="J3" s="980"/>
      <c r="K3" s="20"/>
      <c r="L3" s="20"/>
      <c r="M3" s="20"/>
      <c r="N3" s="20"/>
      <c r="O3" s="20"/>
      <c r="P3" s="20"/>
      <c r="Q3" s="20"/>
      <c r="R3" s="20"/>
    </row>
    <row r="4" spans="1:18" ht="50.1" customHeight="1" thickBot="1">
      <c r="A4" s="20"/>
      <c r="B4" s="981" t="s">
        <v>133</v>
      </c>
      <c r="C4" s="982" t="s">
        <v>232</v>
      </c>
      <c r="D4" s="982" t="s">
        <v>239</v>
      </c>
      <c r="E4" s="982" t="s">
        <v>240</v>
      </c>
      <c r="F4" s="982" t="s">
        <v>233</v>
      </c>
      <c r="G4" s="982" t="s">
        <v>241</v>
      </c>
      <c r="H4" s="982" t="s">
        <v>234</v>
      </c>
      <c r="I4" s="983" t="s">
        <v>235</v>
      </c>
      <c r="J4" s="980"/>
      <c r="K4" s="984" t="s">
        <v>133</v>
      </c>
      <c r="L4" s="985" t="s">
        <v>232</v>
      </c>
      <c r="M4" s="985" t="s">
        <v>239</v>
      </c>
      <c r="N4" s="985" t="s">
        <v>240</v>
      </c>
      <c r="O4" s="985" t="s">
        <v>233</v>
      </c>
      <c r="P4" s="985" t="s">
        <v>241</v>
      </c>
      <c r="Q4" s="985" t="s">
        <v>234</v>
      </c>
      <c r="R4" s="986" t="s">
        <v>235</v>
      </c>
    </row>
    <row r="5" spans="1:18" ht="40.15" customHeight="1" thickTop="1" thickBot="1">
      <c r="A5" s="62"/>
      <c r="B5" s="497" t="s">
        <v>132</v>
      </c>
      <c r="C5" s="498" t="s">
        <v>800</v>
      </c>
      <c r="D5" s="498" t="s">
        <v>801</v>
      </c>
      <c r="E5" s="498" t="s">
        <v>802</v>
      </c>
      <c r="F5" s="498" t="s">
        <v>803</v>
      </c>
      <c r="G5" s="498" t="s">
        <v>804</v>
      </c>
      <c r="H5" s="498" t="s">
        <v>805</v>
      </c>
      <c r="I5" s="400" t="s">
        <v>806</v>
      </c>
      <c r="J5" s="58"/>
      <c r="K5" s="497" t="s">
        <v>132</v>
      </c>
      <c r="L5" s="498" t="s">
        <v>800</v>
      </c>
      <c r="M5" s="498" t="s">
        <v>801</v>
      </c>
      <c r="N5" s="498" t="s">
        <v>802</v>
      </c>
      <c r="O5" s="498" t="s">
        <v>803</v>
      </c>
      <c r="P5" s="498" t="s">
        <v>804</v>
      </c>
      <c r="Q5" s="498" t="s">
        <v>805</v>
      </c>
      <c r="R5" s="400" t="s">
        <v>806</v>
      </c>
    </row>
    <row r="6" spans="1:18" ht="14.25" customHeight="1" thickTop="1">
      <c r="A6" s="33">
        <v>1954</v>
      </c>
      <c r="B6" s="987"/>
      <c r="C6" s="49"/>
      <c r="D6" s="49"/>
      <c r="E6" s="49"/>
      <c r="F6" s="49"/>
      <c r="G6" s="49"/>
      <c r="H6" s="49"/>
      <c r="I6" s="988"/>
      <c r="J6" s="28"/>
      <c r="K6" s="987"/>
      <c r="L6" s="49"/>
      <c r="M6" s="49"/>
      <c r="N6" s="49"/>
      <c r="O6" s="49"/>
      <c r="P6" s="49"/>
      <c r="Q6" s="49"/>
      <c r="R6" s="988"/>
    </row>
    <row r="7" spans="1:18" ht="14.25" customHeight="1">
      <c r="A7" s="33">
        <v>1955</v>
      </c>
      <c r="B7" s="989"/>
      <c r="C7" s="49"/>
      <c r="D7" s="49"/>
      <c r="E7" s="49"/>
      <c r="F7" s="49"/>
      <c r="G7" s="49"/>
      <c r="H7" s="49"/>
      <c r="I7" s="988"/>
      <c r="J7" s="28"/>
      <c r="K7" s="989"/>
      <c r="L7" s="49"/>
      <c r="M7" s="49"/>
      <c r="N7" s="49"/>
      <c r="O7" s="49"/>
      <c r="P7" s="49"/>
      <c r="Q7" s="49"/>
      <c r="R7" s="988"/>
    </row>
    <row r="8" spans="1:18" ht="14.25" customHeight="1">
      <c r="A8" s="33">
        <v>1956</v>
      </c>
      <c r="B8" s="989"/>
      <c r="C8" s="49"/>
      <c r="D8" s="49"/>
      <c r="E8" s="49"/>
      <c r="F8" s="49"/>
      <c r="G8" s="49"/>
      <c r="H8" s="49"/>
      <c r="I8" s="988"/>
      <c r="J8" s="28"/>
      <c r="K8" s="989"/>
      <c r="L8" s="49"/>
      <c r="M8" s="49"/>
      <c r="N8" s="49"/>
      <c r="O8" s="49"/>
      <c r="P8" s="49"/>
      <c r="Q8" s="49"/>
      <c r="R8" s="988"/>
    </row>
    <row r="9" spans="1:18" ht="14.25" customHeight="1">
      <c r="A9" s="33">
        <v>1957</v>
      </c>
      <c r="B9" s="989"/>
      <c r="C9" s="49"/>
      <c r="D9" s="49"/>
      <c r="E9" s="49"/>
      <c r="F9" s="49"/>
      <c r="G9" s="49"/>
      <c r="H9" s="49"/>
      <c r="I9" s="988"/>
      <c r="J9" s="28"/>
      <c r="K9" s="989"/>
      <c r="L9" s="49"/>
      <c r="M9" s="49"/>
      <c r="N9" s="49"/>
      <c r="O9" s="49"/>
      <c r="P9" s="49"/>
      <c r="Q9" s="49"/>
      <c r="R9" s="988"/>
    </row>
    <row r="10" spans="1:18" ht="14.25" customHeight="1">
      <c r="A10" s="33">
        <v>1958</v>
      </c>
      <c r="B10" s="989"/>
      <c r="C10" s="49"/>
      <c r="D10" s="49"/>
      <c r="E10" s="49"/>
      <c r="F10" s="49"/>
      <c r="G10" s="49"/>
      <c r="H10" s="49"/>
      <c r="I10" s="988"/>
      <c r="J10" s="28"/>
      <c r="K10" s="989"/>
      <c r="L10" s="49"/>
      <c r="M10" s="49"/>
      <c r="N10" s="49"/>
      <c r="O10" s="49"/>
      <c r="P10" s="49"/>
      <c r="Q10" s="49"/>
      <c r="R10" s="988"/>
    </row>
    <row r="11" spans="1:18" ht="14.25" customHeight="1">
      <c r="A11" s="33">
        <v>1959</v>
      </c>
      <c r="B11" s="989"/>
      <c r="C11" s="49"/>
      <c r="D11" s="49"/>
      <c r="E11" s="49"/>
      <c r="F11" s="49"/>
      <c r="G11" s="49"/>
      <c r="H11" s="49"/>
      <c r="I11" s="988"/>
      <c r="J11" s="28"/>
      <c r="K11" s="989"/>
      <c r="L11" s="49"/>
      <c r="M11" s="49"/>
      <c r="N11" s="49"/>
      <c r="O11" s="49"/>
      <c r="P11" s="49"/>
      <c r="Q11" s="49"/>
      <c r="R11" s="988"/>
    </row>
    <row r="12" spans="1:18" ht="14.25" customHeight="1">
      <c r="A12" s="33">
        <v>1960</v>
      </c>
      <c r="B12" s="989"/>
      <c r="C12" s="49"/>
      <c r="D12" s="49"/>
      <c r="E12" s="49"/>
      <c r="F12" s="49"/>
      <c r="G12" s="49"/>
      <c r="H12" s="49"/>
      <c r="I12" s="988"/>
      <c r="J12" s="28"/>
      <c r="K12" s="989"/>
      <c r="L12" s="49"/>
      <c r="M12" s="49"/>
      <c r="N12" s="49"/>
      <c r="O12" s="49"/>
      <c r="P12" s="49"/>
      <c r="Q12" s="49"/>
      <c r="R12" s="988"/>
    </row>
    <row r="13" spans="1:18" ht="14.25" customHeight="1">
      <c r="A13" s="33">
        <v>1961</v>
      </c>
      <c r="B13" s="989"/>
      <c r="C13" s="49"/>
      <c r="D13" s="49"/>
      <c r="E13" s="49"/>
      <c r="F13" s="49"/>
      <c r="G13" s="49"/>
      <c r="H13" s="49"/>
      <c r="I13" s="988"/>
      <c r="J13" s="28"/>
      <c r="K13" s="989"/>
      <c r="L13" s="49"/>
      <c r="M13" s="49"/>
      <c r="N13" s="49"/>
      <c r="O13" s="49"/>
      <c r="P13" s="49"/>
      <c r="Q13" s="49"/>
      <c r="R13" s="988"/>
    </row>
    <row r="14" spans="1:18" ht="14.25" customHeight="1">
      <c r="A14" s="33">
        <v>1962</v>
      </c>
      <c r="B14" s="989"/>
      <c r="C14" s="49"/>
      <c r="D14" s="49"/>
      <c r="E14" s="49"/>
      <c r="F14" s="49"/>
      <c r="G14" s="49"/>
      <c r="H14" s="49"/>
      <c r="I14" s="988"/>
      <c r="J14" s="28"/>
      <c r="K14" s="989"/>
      <c r="L14" s="49"/>
      <c r="M14" s="49"/>
      <c r="N14" s="49"/>
      <c r="O14" s="49"/>
      <c r="P14" s="49"/>
      <c r="Q14" s="49"/>
      <c r="R14" s="988"/>
    </row>
    <row r="15" spans="1:18" ht="14.25" customHeight="1">
      <c r="A15" s="33">
        <v>1963</v>
      </c>
      <c r="B15" s="989"/>
      <c r="C15" s="49"/>
      <c r="D15" s="49"/>
      <c r="E15" s="49"/>
      <c r="F15" s="49"/>
      <c r="G15" s="49"/>
      <c r="H15" s="49"/>
      <c r="I15" s="988"/>
      <c r="J15" s="28"/>
      <c r="K15" s="989"/>
      <c r="L15" s="49"/>
      <c r="M15" s="49"/>
      <c r="N15" s="49"/>
      <c r="O15" s="49"/>
      <c r="P15" s="49"/>
      <c r="Q15" s="49"/>
      <c r="R15" s="988"/>
    </row>
    <row r="16" spans="1:18" ht="14.25" customHeight="1" thickBot="1">
      <c r="A16" s="56">
        <v>1964</v>
      </c>
      <c r="B16" s="990">
        <v>0.46043693294674454</v>
      </c>
      <c r="C16" s="991">
        <v>0.32384805168092196</v>
      </c>
      <c r="D16" s="991">
        <v>0.45900190021862325</v>
      </c>
      <c r="E16" s="991">
        <v>0.47875693102955247</v>
      </c>
      <c r="F16" s="991">
        <v>0.62500607284432319</v>
      </c>
      <c r="G16" s="991">
        <v>0.4662558624868024</v>
      </c>
      <c r="H16" s="991">
        <v>0.39759691714703921</v>
      </c>
      <c r="I16" s="992">
        <v>0.7641355753428839</v>
      </c>
      <c r="J16" s="993"/>
      <c r="K16" s="990"/>
      <c r="L16" s="994"/>
      <c r="M16" s="994"/>
      <c r="N16" s="994"/>
      <c r="O16" s="994"/>
      <c r="P16" s="994"/>
      <c r="Q16" s="994"/>
      <c r="R16" s="992"/>
    </row>
    <row r="17" spans="1:18" ht="14.25" customHeight="1">
      <c r="A17" s="40">
        <v>1965</v>
      </c>
      <c r="B17" s="989">
        <v>0.42433156741992573</v>
      </c>
      <c r="C17" s="995">
        <v>0.30058596331587362</v>
      </c>
      <c r="D17" s="995">
        <v>0.4150588667116818</v>
      </c>
      <c r="E17" s="995">
        <v>0.44612160858856575</v>
      </c>
      <c r="F17" s="995">
        <v>0.54822656134751224</v>
      </c>
      <c r="G17" s="995">
        <v>0.42764735954172906</v>
      </c>
      <c r="H17" s="995">
        <v>0.36002341780504216</v>
      </c>
      <c r="I17" s="988">
        <v>0.71818192342533216</v>
      </c>
      <c r="J17" s="28"/>
      <c r="K17" s="989">
        <v>-7.8415441819031599</v>
      </c>
      <c r="L17" s="996">
        <v>-7.1830255715009788</v>
      </c>
      <c r="M17" s="996">
        <v>-9.573606010347957</v>
      </c>
      <c r="N17" s="996">
        <v>-6.8166788459449457</v>
      </c>
      <c r="O17" s="996">
        <v>-12.284602475524299</v>
      </c>
      <c r="P17" s="996">
        <v>-8.2805399462760008</v>
      </c>
      <c r="Q17" s="996">
        <v>-9.4501485604078788</v>
      </c>
      <c r="R17" s="988">
        <v>-6.0138087271923375</v>
      </c>
    </row>
    <row r="18" spans="1:18" ht="14.25" customHeight="1">
      <c r="A18" s="40">
        <v>1966</v>
      </c>
      <c r="B18" s="989">
        <v>0.43018669153842498</v>
      </c>
      <c r="C18" s="995">
        <v>0.28876345888947041</v>
      </c>
      <c r="D18" s="995">
        <v>0.41663997873409536</v>
      </c>
      <c r="E18" s="995">
        <v>0.45454476091650381</v>
      </c>
      <c r="F18" s="995">
        <v>0.52312764405113776</v>
      </c>
      <c r="G18" s="995">
        <v>0.44251255100905917</v>
      </c>
      <c r="H18" s="995">
        <v>0.36838486543707072</v>
      </c>
      <c r="I18" s="988">
        <v>0.73943609771465257</v>
      </c>
      <c r="J18" s="28"/>
      <c r="K18" s="989">
        <v>1.3798464616008532</v>
      </c>
      <c r="L18" s="996">
        <v>-3.9331525318031635</v>
      </c>
      <c r="M18" s="996">
        <v>0.38093681384039346</v>
      </c>
      <c r="N18" s="996">
        <v>1.8880843621511989</v>
      </c>
      <c r="O18" s="996">
        <v>-4.5782016169889079</v>
      </c>
      <c r="P18" s="996">
        <v>3.4760395769214636</v>
      </c>
      <c r="Q18" s="996">
        <v>2.3224732666018877</v>
      </c>
      <c r="R18" s="988">
        <v>2.9594415559708986</v>
      </c>
    </row>
    <row r="19" spans="1:18" ht="14.25" customHeight="1">
      <c r="A19" s="40">
        <v>1967</v>
      </c>
      <c r="B19" s="989">
        <v>0.45007189532769798</v>
      </c>
      <c r="C19" s="995">
        <v>0.31017374823232524</v>
      </c>
      <c r="D19" s="995">
        <v>0.45491317885545407</v>
      </c>
      <c r="E19" s="995">
        <v>0.48560063581538365</v>
      </c>
      <c r="F19" s="995">
        <v>0.50576194912905403</v>
      </c>
      <c r="G19" s="995">
        <v>0.45717506103787797</v>
      </c>
      <c r="H19" s="995">
        <v>0.37942350031134281</v>
      </c>
      <c r="I19" s="988">
        <v>0.74633889062894554</v>
      </c>
      <c r="J19" s="28"/>
      <c r="K19" s="989">
        <v>4.6224590812328215</v>
      </c>
      <c r="L19" s="996">
        <v>7.4144732249692424</v>
      </c>
      <c r="M19" s="996">
        <v>9.1861564119810843</v>
      </c>
      <c r="N19" s="996">
        <v>6.8323029037363758</v>
      </c>
      <c r="O19" s="996">
        <v>-3.3195903752289868</v>
      </c>
      <c r="P19" s="996">
        <v>3.3134676056947976</v>
      </c>
      <c r="Q19" s="996">
        <v>2.9964952173524573</v>
      </c>
      <c r="R19" s="988">
        <v>0.93352122456926701</v>
      </c>
    </row>
    <row r="20" spans="1:18" ht="14.25" customHeight="1">
      <c r="A20" s="40">
        <v>1968</v>
      </c>
      <c r="B20" s="989">
        <v>0.46763198082176038</v>
      </c>
      <c r="C20" s="995">
        <v>0.31554076059845432</v>
      </c>
      <c r="D20" s="995">
        <v>0.44809441270830946</v>
      </c>
      <c r="E20" s="995">
        <v>0.5083344693495262</v>
      </c>
      <c r="F20" s="995">
        <v>0.48586608705211842</v>
      </c>
      <c r="G20" s="995">
        <v>0.48255788473119071</v>
      </c>
      <c r="H20" s="995">
        <v>0.39480538831085826</v>
      </c>
      <c r="I20" s="988">
        <v>0.8171848547154984</v>
      </c>
      <c r="J20" s="28"/>
      <c r="K20" s="989">
        <v>3.9016178695798986</v>
      </c>
      <c r="L20" s="996">
        <v>1.7303245025459324</v>
      </c>
      <c r="M20" s="996">
        <v>-1.4989159391469831</v>
      </c>
      <c r="N20" s="996">
        <v>4.681590561752369</v>
      </c>
      <c r="O20" s="996">
        <v>-3.9338392520823717</v>
      </c>
      <c r="P20" s="996">
        <v>5.5521015594526713</v>
      </c>
      <c r="Q20" s="996">
        <v>4.0540156281552386</v>
      </c>
      <c r="R20" s="988">
        <v>9.4924658189593281</v>
      </c>
    </row>
    <row r="21" spans="1:18" ht="14.25" customHeight="1">
      <c r="A21" s="40">
        <v>1969</v>
      </c>
      <c r="B21" s="989">
        <v>0.45259209704171893</v>
      </c>
      <c r="C21" s="995">
        <v>0.30668279870602178</v>
      </c>
      <c r="D21" s="995">
        <v>0.39172464541113794</v>
      </c>
      <c r="E21" s="995">
        <v>0.47493049341453769</v>
      </c>
      <c r="F21" s="995">
        <v>0.46872999913050367</v>
      </c>
      <c r="G21" s="995">
        <v>0.47661275453345459</v>
      </c>
      <c r="H21" s="995">
        <v>0.3911211551646841</v>
      </c>
      <c r="I21" s="988">
        <v>0.7877649657868413</v>
      </c>
      <c r="J21" s="28"/>
      <c r="K21" s="989">
        <v>-3.2161794737845306</v>
      </c>
      <c r="L21" s="996">
        <v>-2.80723221799698</v>
      </c>
      <c r="M21" s="996">
        <v>-12.579886224527836</v>
      </c>
      <c r="N21" s="996">
        <v>-6.5712592690660543</v>
      </c>
      <c r="O21" s="996">
        <v>-3.5269158268658063</v>
      </c>
      <c r="P21" s="996">
        <v>-1.2320035348811764</v>
      </c>
      <c r="Q21" s="996">
        <v>-0.93317701714681345</v>
      </c>
      <c r="R21" s="988">
        <v>-3.6001510256696512</v>
      </c>
    </row>
    <row r="22" spans="1:18" ht="14.25" customHeight="1">
      <c r="A22" s="40">
        <v>1970</v>
      </c>
      <c r="B22" s="989">
        <v>0.4619658701612061</v>
      </c>
      <c r="C22" s="995">
        <v>0.3459410600892992</v>
      </c>
      <c r="D22" s="995">
        <v>0.3780146007408306</v>
      </c>
      <c r="E22" s="995">
        <v>0.48070679464990074</v>
      </c>
      <c r="F22" s="995">
        <v>0.48240425057227532</v>
      </c>
      <c r="G22" s="995">
        <v>0.4768875515309523</v>
      </c>
      <c r="H22" s="995">
        <v>0.39487072230489367</v>
      </c>
      <c r="I22" s="988">
        <v>0.78270345061997959</v>
      </c>
      <c r="J22" s="28"/>
      <c r="K22" s="989">
        <v>2.0711305347037801</v>
      </c>
      <c r="L22" s="996">
        <v>12.80093358640222</v>
      </c>
      <c r="M22" s="996">
        <v>-3.4999188411844351</v>
      </c>
      <c r="N22" s="996">
        <v>1.2162413901524838</v>
      </c>
      <c r="O22" s="996">
        <v>2.9172981177089996</v>
      </c>
      <c r="P22" s="996">
        <v>5.7656240812664628E-2</v>
      </c>
      <c r="Q22" s="996">
        <v>0.95867152433388725</v>
      </c>
      <c r="R22" s="988">
        <v>-0.64251590089514643</v>
      </c>
    </row>
    <row r="23" spans="1:18" ht="14.25" customHeight="1">
      <c r="A23" s="40">
        <v>1971</v>
      </c>
      <c r="B23" s="989">
        <v>0.46983032990313373</v>
      </c>
      <c r="C23" s="995">
        <v>0.32711186705756284</v>
      </c>
      <c r="D23" s="995">
        <v>0.37030761727601669</v>
      </c>
      <c r="E23" s="995">
        <v>0.49943179753993178</v>
      </c>
      <c r="F23" s="995">
        <v>0.52011569393225499</v>
      </c>
      <c r="G23" s="995">
        <v>0.48081054684279045</v>
      </c>
      <c r="H23" s="995">
        <v>0.40149006980213059</v>
      </c>
      <c r="I23" s="988">
        <v>0.77949479427600665</v>
      </c>
      <c r="J23" s="28"/>
      <c r="K23" s="989">
        <v>1.7023897759337103</v>
      </c>
      <c r="L23" s="996">
        <v>-5.4428904816548496</v>
      </c>
      <c r="M23" s="996">
        <v>-2.0388057629810663</v>
      </c>
      <c r="N23" s="996">
        <v>3.8953064733916465</v>
      </c>
      <c r="O23" s="996">
        <v>7.8173945016534629</v>
      </c>
      <c r="P23" s="996">
        <v>0.82262480940091809</v>
      </c>
      <c r="Q23" s="996">
        <v>1.676332815610948</v>
      </c>
      <c r="R23" s="988">
        <v>-0.40994534282828843</v>
      </c>
    </row>
    <row r="24" spans="1:18" ht="14.25" customHeight="1">
      <c r="A24" s="40">
        <v>1972</v>
      </c>
      <c r="B24" s="989">
        <v>0.48676013972522014</v>
      </c>
      <c r="C24" s="995">
        <v>0.33903998170925315</v>
      </c>
      <c r="D24" s="995">
        <v>0.37679379407024916</v>
      </c>
      <c r="E24" s="995">
        <v>0.49046084992348749</v>
      </c>
      <c r="F24" s="995">
        <v>0.59625727918479554</v>
      </c>
      <c r="G24" s="995">
        <v>0.49959361433518729</v>
      </c>
      <c r="H24" s="995">
        <v>0.41683282264801852</v>
      </c>
      <c r="I24" s="988">
        <v>0.81771179129945604</v>
      </c>
      <c r="J24" s="28"/>
      <c r="K24" s="989">
        <v>3.6033880200064816</v>
      </c>
      <c r="L24" s="996">
        <v>3.6464940141077928</v>
      </c>
      <c r="M24" s="996">
        <v>1.7515645078933995</v>
      </c>
      <c r="N24" s="996">
        <v>-1.796230768772189</v>
      </c>
      <c r="O24" s="996">
        <v>14.639355462797866</v>
      </c>
      <c r="P24" s="996">
        <v>3.9065423201996241</v>
      </c>
      <c r="Q24" s="996">
        <v>3.8214526335481835</v>
      </c>
      <c r="R24" s="988">
        <v>4.9027905387033721</v>
      </c>
    </row>
    <row r="25" spans="1:18" ht="14.25" customHeight="1">
      <c r="A25" s="40">
        <v>1973</v>
      </c>
      <c r="B25" s="989">
        <v>0.49232419849761605</v>
      </c>
      <c r="C25" s="995">
        <v>0.3382663227148805</v>
      </c>
      <c r="D25" s="995">
        <v>0.42003485158425852</v>
      </c>
      <c r="E25" s="995">
        <v>0.48585385884950344</v>
      </c>
      <c r="F25" s="995">
        <v>0.60012252377932096</v>
      </c>
      <c r="G25" s="995">
        <v>0.50765136170159098</v>
      </c>
      <c r="H25" s="995">
        <v>0.42508712031270091</v>
      </c>
      <c r="I25" s="988">
        <v>0.82310821742145934</v>
      </c>
      <c r="J25" s="28"/>
      <c r="K25" s="989">
        <v>1.1430801987066586</v>
      </c>
      <c r="L25" s="996">
        <v>-0.22819107955123208</v>
      </c>
      <c r="M25" s="996">
        <v>11.476053532332742</v>
      </c>
      <c r="N25" s="996">
        <v>-0.93931882120718013</v>
      </c>
      <c r="O25" s="996">
        <v>0.64825113746367347</v>
      </c>
      <c r="P25" s="996">
        <v>1.6128603599399938</v>
      </c>
      <c r="Q25" s="996">
        <v>1.9802417698887576</v>
      </c>
      <c r="R25" s="988">
        <v>0.65994231456876218</v>
      </c>
    </row>
    <row r="26" spans="1:18" ht="14.25" customHeight="1">
      <c r="A26" s="40">
        <v>1974</v>
      </c>
      <c r="B26" s="989">
        <v>0.49847206896783591</v>
      </c>
      <c r="C26" s="995">
        <v>0.33833579324896712</v>
      </c>
      <c r="D26" s="995">
        <v>0.40052815555367194</v>
      </c>
      <c r="E26" s="995">
        <v>0.49569586070926985</v>
      </c>
      <c r="F26" s="995">
        <v>0.59960824747606212</v>
      </c>
      <c r="G26" s="995">
        <v>0.512259770160996</v>
      </c>
      <c r="H26" s="995">
        <v>0.42844608713200111</v>
      </c>
      <c r="I26" s="988">
        <v>0.82999200533396011</v>
      </c>
      <c r="J26" s="28"/>
      <c r="K26" s="989">
        <v>1.248744321116213</v>
      </c>
      <c r="L26" s="996">
        <v>2.0537230407402518E-2</v>
      </c>
      <c r="M26" s="996">
        <v>-4.6440660714254012</v>
      </c>
      <c r="N26" s="996">
        <v>2.0257123990065962</v>
      </c>
      <c r="O26" s="996">
        <v>-8.5695217706571736E-2</v>
      </c>
      <c r="P26" s="996">
        <v>0.90779003211143294</v>
      </c>
      <c r="Q26" s="996">
        <v>0.7901831551210714</v>
      </c>
      <c r="R26" s="988">
        <v>0.83631626641580414</v>
      </c>
    </row>
    <row r="27" spans="1:18" ht="14.25" customHeight="1">
      <c r="A27" s="40">
        <v>1975</v>
      </c>
      <c r="B27" s="989">
        <v>0.51708876054789921</v>
      </c>
      <c r="C27" s="995">
        <v>0.33759524198934798</v>
      </c>
      <c r="D27" s="995">
        <v>0.3610606687686102</v>
      </c>
      <c r="E27" s="995">
        <v>0.54169889380611258</v>
      </c>
      <c r="F27" s="995">
        <v>0.65362575078719787</v>
      </c>
      <c r="G27" s="995">
        <v>0.51507594990676331</v>
      </c>
      <c r="H27" s="995">
        <v>0.43149539708966028</v>
      </c>
      <c r="I27" s="988">
        <v>0.82680289281705333</v>
      </c>
      <c r="J27" s="28"/>
      <c r="K27" s="989">
        <v>3.734751200526043</v>
      </c>
      <c r="L27" s="996">
        <v>-0.21888055428832542</v>
      </c>
      <c r="M27" s="996">
        <v>-9.8538607680410557</v>
      </c>
      <c r="N27" s="996">
        <v>9.280495711830028</v>
      </c>
      <c r="O27" s="996">
        <v>9.0087992515967219</v>
      </c>
      <c r="P27" s="996">
        <v>0.54975618032278017</v>
      </c>
      <c r="Q27" s="996">
        <v>0.71171380699754927</v>
      </c>
      <c r="R27" s="988">
        <v>-0.38423412471588758</v>
      </c>
    </row>
    <row r="28" spans="1:18" ht="14.25" customHeight="1">
      <c r="A28" s="40">
        <v>1976</v>
      </c>
      <c r="B28" s="989">
        <v>0.52873187561706403</v>
      </c>
      <c r="C28" s="995">
        <v>0.33499951547580914</v>
      </c>
      <c r="D28" s="995">
        <v>0.38226136631094082</v>
      </c>
      <c r="E28" s="995">
        <v>0.54574975623455457</v>
      </c>
      <c r="F28" s="995">
        <v>0.71565150328175553</v>
      </c>
      <c r="G28" s="995">
        <v>0.52203795720164603</v>
      </c>
      <c r="H28" s="995">
        <v>0.43361948787621801</v>
      </c>
      <c r="I28" s="988">
        <v>0.83033122471055487</v>
      </c>
      <c r="J28" s="28"/>
      <c r="K28" s="989">
        <v>2.2516666300826049</v>
      </c>
      <c r="L28" s="996">
        <v>-0.76888717336269785</v>
      </c>
      <c r="M28" s="996">
        <v>5.8717826050217914</v>
      </c>
      <c r="N28" s="996">
        <v>0.74780703353105604</v>
      </c>
      <c r="O28" s="996">
        <v>9.4894903421195664</v>
      </c>
      <c r="P28" s="996">
        <v>1.351646741833501</v>
      </c>
      <c r="Q28" s="996">
        <v>0.49226267554283165</v>
      </c>
      <c r="R28" s="988">
        <v>0.426744018937808</v>
      </c>
    </row>
    <row r="29" spans="1:18" ht="14.25" customHeight="1">
      <c r="A29" s="40">
        <v>1977</v>
      </c>
      <c r="B29" s="989">
        <v>0.53030999236291942</v>
      </c>
      <c r="C29" s="995">
        <v>0.32417500053185033</v>
      </c>
      <c r="D29" s="995">
        <v>0.36001999827980891</v>
      </c>
      <c r="E29" s="995">
        <v>0.55868909192195582</v>
      </c>
      <c r="F29" s="995">
        <v>0.74377875020076012</v>
      </c>
      <c r="G29" s="995">
        <v>0.51754850029760613</v>
      </c>
      <c r="H29" s="995">
        <v>0.42523672762296194</v>
      </c>
      <c r="I29" s="988">
        <v>0.83411071647476864</v>
      </c>
      <c r="J29" s="28"/>
      <c r="K29" s="989">
        <v>0.29847202686874574</v>
      </c>
      <c r="L29" s="996">
        <v>-3.2312031641551608</v>
      </c>
      <c r="M29" s="996">
        <v>-5.8183666965288428</v>
      </c>
      <c r="N29" s="996">
        <v>2.3709283494100397</v>
      </c>
      <c r="O29" s="996">
        <v>3.93029942507237</v>
      </c>
      <c r="P29" s="996">
        <v>-0.859986681448488</v>
      </c>
      <c r="Q29" s="996">
        <v>-1.9332065296034484</v>
      </c>
      <c r="R29" s="988">
        <v>0.45517880717196313</v>
      </c>
    </row>
    <row r="30" spans="1:18" ht="14.25" customHeight="1">
      <c r="A30" s="40">
        <v>1978</v>
      </c>
      <c r="B30" s="989">
        <v>0.53338899228696335</v>
      </c>
      <c r="C30" s="995">
        <v>0.307112208616242</v>
      </c>
      <c r="D30" s="995">
        <v>0.39908208752956725</v>
      </c>
      <c r="E30" s="995">
        <v>0.57369265252643098</v>
      </c>
      <c r="F30" s="995">
        <v>0.73331200294268439</v>
      </c>
      <c r="G30" s="995">
        <v>0.51899361820998202</v>
      </c>
      <c r="H30" s="995">
        <v>0.43226651502452262</v>
      </c>
      <c r="I30" s="988">
        <v>0.81643966259345646</v>
      </c>
      <c r="J30" s="28"/>
      <c r="K30" s="989">
        <v>0.58060379181708033</v>
      </c>
      <c r="L30" s="996">
        <v>-5.2634508791901453</v>
      </c>
      <c r="M30" s="996">
        <v>10.849977622465046</v>
      </c>
      <c r="N30" s="996">
        <v>2.6854937426576742</v>
      </c>
      <c r="O30" s="996">
        <v>-1.4072393511175951</v>
      </c>
      <c r="P30" s="996">
        <v>0.2792236691913752</v>
      </c>
      <c r="Q30" s="996">
        <v>1.6531468109202585</v>
      </c>
      <c r="R30" s="988">
        <v>-2.1185501555472164</v>
      </c>
    </row>
    <row r="31" spans="1:18" ht="14.25" customHeight="1">
      <c r="A31" s="40">
        <v>1979</v>
      </c>
      <c r="B31" s="989">
        <v>0.53178150857140338</v>
      </c>
      <c r="C31" s="995">
        <v>0.32601815511632398</v>
      </c>
      <c r="D31" s="995">
        <v>0.40262985655679867</v>
      </c>
      <c r="E31" s="995">
        <v>0.58301901987684679</v>
      </c>
      <c r="F31" s="995">
        <v>0.7047888765981245</v>
      </c>
      <c r="G31" s="995">
        <v>0.51110443013606643</v>
      </c>
      <c r="H31" s="995">
        <v>0.43121505233800606</v>
      </c>
      <c r="I31" s="988">
        <v>0.7803925211939452</v>
      </c>
      <c r="J31" s="28"/>
      <c r="K31" s="989">
        <v>-0.30137174534999867</v>
      </c>
      <c r="L31" s="996">
        <v>6.156038727755786</v>
      </c>
      <c r="M31" s="996">
        <v>0.8889822766020794</v>
      </c>
      <c r="N31" s="996">
        <v>1.625673138629935</v>
      </c>
      <c r="O31" s="996">
        <v>-3.8896303660788778</v>
      </c>
      <c r="P31" s="996">
        <v>-1.5200934649496345</v>
      </c>
      <c r="Q31" s="996">
        <v>-0.24324407511808754</v>
      </c>
      <c r="R31" s="988">
        <v>-4.4151629386801172</v>
      </c>
    </row>
    <row r="32" spans="1:18" ht="14.25" customHeight="1">
      <c r="A32" s="40">
        <v>1980</v>
      </c>
      <c r="B32" s="989">
        <v>0.52381730564506435</v>
      </c>
      <c r="C32" s="995">
        <v>0.21352546921457982</v>
      </c>
      <c r="D32" s="995">
        <v>0.42340405279144483</v>
      </c>
      <c r="E32" s="995">
        <v>0.61511655602336768</v>
      </c>
      <c r="F32" s="995">
        <v>0.5535748968895241</v>
      </c>
      <c r="G32" s="995">
        <v>0.52205663248359546</v>
      </c>
      <c r="H32" s="995">
        <v>0.43701950647695631</v>
      </c>
      <c r="I32" s="988">
        <v>0.79975866861816269</v>
      </c>
      <c r="J32" s="28"/>
      <c r="K32" s="989">
        <v>-1.4976457056083747</v>
      </c>
      <c r="L32" s="996">
        <v>-34.505037261377822</v>
      </c>
      <c r="M32" s="996">
        <v>5.1596263655910857</v>
      </c>
      <c r="N32" s="996">
        <v>5.5054012051443779</v>
      </c>
      <c r="O32" s="996">
        <v>-21.455216552009183</v>
      </c>
      <c r="P32" s="996">
        <v>2.1428502086380474</v>
      </c>
      <c r="Q32" s="996">
        <v>1.3460694629000347</v>
      </c>
      <c r="R32" s="988">
        <v>2.4815905968176954</v>
      </c>
    </row>
    <row r="33" spans="1:18" ht="14.25" customHeight="1">
      <c r="A33" s="40">
        <v>1981</v>
      </c>
      <c r="B33" s="989">
        <v>0.52888180317014688</v>
      </c>
      <c r="C33" s="995">
        <v>0.23235647951527658</v>
      </c>
      <c r="D33" s="995">
        <v>0.42648591301803956</v>
      </c>
      <c r="E33" s="995">
        <v>0.61516512672541024</v>
      </c>
      <c r="F33" s="995">
        <v>0.55838725255215926</v>
      </c>
      <c r="G33" s="995">
        <v>0.52458556361550801</v>
      </c>
      <c r="H33" s="995">
        <v>0.43740801056075207</v>
      </c>
      <c r="I33" s="988">
        <v>0.80344422940018134</v>
      </c>
      <c r="J33" s="28"/>
      <c r="K33" s="989">
        <v>0.96684425476278868</v>
      </c>
      <c r="L33" s="996">
        <v>8.8190932772393325</v>
      </c>
      <c r="M33" s="996">
        <v>0.72787688409603479</v>
      </c>
      <c r="N33" s="996">
        <v>7.8961786293962888E-3</v>
      </c>
      <c r="O33" s="996">
        <v>0.86932331824929321</v>
      </c>
      <c r="P33" s="996">
        <v>0.48441701044608099</v>
      </c>
      <c r="Q33" s="996">
        <v>8.8898568150352908E-2</v>
      </c>
      <c r="R33" s="988">
        <v>0.4608341149195283</v>
      </c>
    </row>
    <row r="34" spans="1:18" ht="14.25" customHeight="1">
      <c r="A34" s="40">
        <v>1982</v>
      </c>
      <c r="B34" s="989">
        <v>0.52029526056859343</v>
      </c>
      <c r="C34" s="995">
        <v>0.21820028695172822</v>
      </c>
      <c r="D34" s="995">
        <v>0.37201345702659838</v>
      </c>
      <c r="E34" s="995">
        <v>0.61756925923733041</v>
      </c>
      <c r="F34" s="995">
        <v>0.53477974393659256</v>
      </c>
      <c r="G34" s="995">
        <v>0.52146226057829403</v>
      </c>
      <c r="H34" s="995">
        <v>0.43505361341086463</v>
      </c>
      <c r="I34" s="988">
        <v>0.80234972790886971</v>
      </c>
      <c r="J34" s="28"/>
      <c r="K34" s="989">
        <v>-1.6235277050723362</v>
      </c>
      <c r="L34" s="996">
        <v>-6.0924457941004544</v>
      </c>
      <c r="M34" s="996">
        <v>-12.772392786895425</v>
      </c>
      <c r="N34" s="996">
        <v>0.39081092335608858</v>
      </c>
      <c r="O34" s="996">
        <v>-4.2278022121147067</v>
      </c>
      <c r="P34" s="996">
        <v>-0.59538486261188073</v>
      </c>
      <c r="Q34" s="996">
        <v>-0.53826109560022317</v>
      </c>
      <c r="R34" s="988">
        <v>-0.13622619358766297</v>
      </c>
    </row>
    <row r="35" spans="1:18" ht="14.25" customHeight="1">
      <c r="A35" s="40">
        <v>1983</v>
      </c>
      <c r="B35" s="989">
        <v>0.52094337449544947</v>
      </c>
      <c r="C35" s="995">
        <v>0.22414670926172189</v>
      </c>
      <c r="D35" s="995">
        <v>0.36361555116771205</v>
      </c>
      <c r="E35" s="995">
        <v>0.59921547576515111</v>
      </c>
      <c r="F35" s="995">
        <v>0.53085850570572302</v>
      </c>
      <c r="G35" s="995">
        <v>0.53042740343839023</v>
      </c>
      <c r="H35" s="995">
        <v>0.44198166663613531</v>
      </c>
      <c r="I35" s="988">
        <v>0.80510459218868702</v>
      </c>
      <c r="J35" s="28"/>
      <c r="K35" s="989">
        <v>0.12456656363690755</v>
      </c>
      <c r="L35" s="996">
        <v>2.7252128734868153</v>
      </c>
      <c r="M35" s="996">
        <v>-2.2574199132495032</v>
      </c>
      <c r="N35" s="996">
        <v>-2.9719392922577414</v>
      </c>
      <c r="O35" s="996">
        <v>-0.73324359707507281</v>
      </c>
      <c r="P35" s="996">
        <v>1.719231387934772</v>
      </c>
      <c r="Q35" s="996">
        <v>1.5924596444456762</v>
      </c>
      <c r="R35" s="988">
        <v>0.34334956241552916</v>
      </c>
    </row>
    <row r="36" spans="1:18" ht="14.25" customHeight="1">
      <c r="A36" s="40">
        <v>1984</v>
      </c>
      <c r="B36" s="989">
        <v>0.49431467723517603</v>
      </c>
      <c r="C36" s="995">
        <v>0.20413673899677548</v>
      </c>
      <c r="D36" s="995">
        <v>0.34339954304456716</v>
      </c>
      <c r="E36" s="995">
        <v>0.5628969683871442</v>
      </c>
      <c r="F36" s="995">
        <v>0.4860921754752876</v>
      </c>
      <c r="G36" s="995">
        <v>0.51022422543242962</v>
      </c>
      <c r="H36" s="995">
        <v>0.41919172246353609</v>
      </c>
      <c r="I36" s="988">
        <v>0.79846701799609543</v>
      </c>
      <c r="J36" s="28"/>
      <c r="K36" s="989">
        <v>-5.1116298937603721</v>
      </c>
      <c r="L36" s="996">
        <v>-8.9271755676689537</v>
      </c>
      <c r="M36" s="996">
        <v>-5.5597204405101408</v>
      </c>
      <c r="N36" s="996">
        <v>-6.0610095778369288</v>
      </c>
      <c r="O36" s="996">
        <v>-8.4328177375481808</v>
      </c>
      <c r="P36" s="996">
        <v>-3.8088488405760179</v>
      </c>
      <c r="Q36" s="996">
        <v>-5.156309841096018</v>
      </c>
      <c r="R36" s="988">
        <v>-0.82443626045496377</v>
      </c>
    </row>
    <row r="37" spans="1:18" ht="14.25" customHeight="1">
      <c r="A37" s="40">
        <v>1985</v>
      </c>
      <c r="B37" s="989">
        <v>0.48769575255240527</v>
      </c>
      <c r="C37" s="995">
        <v>0.2172940376708819</v>
      </c>
      <c r="D37" s="995">
        <v>0.33471075216146284</v>
      </c>
      <c r="E37" s="995">
        <v>0.54868107102008223</v>
      </c>
      <c r="F37" s="995">
        <v>0.42081334178680474</v>
      </c>
      <c r="G37" s="995">
        <v>0.51142585443966282</v>
      </c>
      <c r="H37" s="995">
        <v>0.41732137817197357</v>
      </c>
      <c r="I37" s="988">
        <v>0.8007521987281655</v>
      </c>
      <c r="J37" s="28"/>
      <c r="K37" s="989">
        <v>-1.3390103485884763</v>
      </c>
      <c r="L37" s="996">
        <v>6.4453359737044913</v>
      </c>
      <c r="M37" s="996">
        <v>-2.5302278523931077</v>
      </c>
      <c r="N37" s="996">
        <v>-2.5254883514108206</v>
      </c>
      <c r="O37" s="996">
        <v>-13.429311760604868</v>
      </c>
      <c r="P37" s="996">
        <v>0.23550998704828796</v>
      </c>
      <c r="Q37" s="996">
        <v>-0.44617872713963447</v>
      </c>
      <c r="R37" s="988">
        <v>0.28619600817141322</v>
      </c>
    </row>
    <row r="38" spans="1:18" ht="14.25" customHeight="1">
      <c r="A38" s="40">
        <v>1986</v>
      </c>
      <c r="B38" s="989">
        <v>0.48964106369432719</v>
      </c>
      <c r="C38" s="995">
        <v>0.22403016000316184</v>
      </c>
      <c r="D38" s="995">
        <v>0.2886843685416311</v>
      </c>
      <c r="E38" s="995">
        <v>0.56011586678740155</v>
      </c>
      <c r="F38" s="995">
        <v>0.41865082958033872</v>
      </c>
      <c r="G38" s="995">
        <v>0.51591266566226135</v>
      </c>
      <c r="H38" s="995">
        <v>0.42133101209084317</v>
      </c>
      <c r="I38" s="988">
        <v>0.80571518325160896</v>
      </c>
      <c r="J38" s="28"/>
      <c r="K38" s="989">
        <v>0.39887801600504424</v>
      </c>
      <c r="L38" s="996">
        <v>3.1000032971372216</v>
      </c>
      <c r="M38" s="996">
        <v>-13.751092046672241</v>
      </c>
      <c r="N38" s="996">
        <v>2.0840514410421118</v>
      </c>
      <c r="O38" s="996">
        <v>-0.51388869879548382</v>
      </c>
      <c r="P38" s="996">
        <v>0.87731411770615164</v>
      </c>
      <c r="Q38" s="996">
        <v>0.96080242436495933</v>
      </c>
      <c r="R38" s="988">
        <v>0.61979030857812756</v>
      </c>
    </row>
    <row r="39" spans="1:18" ht="14.25" customHeight="1">
      <c r="A39" s="40">
        <v>1987</v>
      </c>
      <c r="B39" s="989">
        <v>0.49111198974722609</v>
      </c>
      <c r="C39" s="995">
        <v>0.22227481511652239</v>
      </c>
      <c r="D39" s="995">
        <v>0.30979214221918105</v>
      </c>
      <c r="E39" s="995">
        <v>0.561887711538679</v>
      </c>
      <c r="F39" s="995">
        <v>0.4341203570106229</v>
      </c>
      <c r="G39" s="995">
        <v>0.51219348480905291</v>
      </c>
      <c r="H39" s="995">
        <v>0.41544431820297534</v>
      </c>
      <c r="I39" s="988">
        <v>0.81258289624549451</v>
      </c>
      <c r="J39" s="28"/>
      <c r="K39" s="989">
        <v>0.30040904694570436</v>
      </c>
      <c r="L39" s="996">
        <v>-0.7835306132954023</v>
      </c>
      <c r="M39" s="996">
        <v>7.3117134066460476</v>
      </c>
      <c r="N39" s="996">
        <v>0.31633539707418556</v>
      </c>
      <c r="O39" s="996">
        <v>3.6950905951365298</v>
      </c>
      <c r="P39" s="996">
        <v>-0.72089349627310062</v>
      </c>
      <c r="Q39" s="996">
        <v>-1.3971660568386057</v>
      </c>
      <c r="R39" s="988">
        <v>0.85237477667601258</v>
      </c>
    </row>
    <row r="40" spans="1:18" ht="14.25" customHeight="1">
      <c r="A40" s="40">
        <v>1988</v>
      </c>
      <c r="B40" s="989">
        <v>0.49261626343536075</v>
      </c>
      <c r="C40" s="995">
        <v>0.19938159117522072</v>
      </c>
      <c r="D40" s="995">
        <v>0.30097839293468281</v>
      </c>
      <c r="E40" s="995">
        <v>0.56245283007794922</v>
      </c>
      <c r="F40" s="995">
        <v>0.43394985761901428</v>
      </c>
      <c r="G40" s="995">
        <v>0.51893884512894617</v>
      </c>
      <c r="H40" s="995">
        <v>0.42361258717470451</v>
      </c>
      <c r="I40" s="988">
        <v>0.81325191744568825</v>
      </c>
      <c r="J40" s="28"/>
      <c r="K40" s="989">
        <v>0.30629952425085261</v>
      </c>
      <c r="L40" s="996">
        <v>-10.299513208143008</v>
      </c>
      <c r="M40" s="996">
        <v>-2.8450525637485069</v>
      </c>
      <c r="N40" s="996">
        <v>0.10057499526421321</v>
      </c>
      <c r="O40" s="996">
        <v>-3.927468243661858E-2</v>
      </c>
      <c r="P40" s="996">
        <v>1.3169555099686425</v>
      </c>
      <c r="Q40" s="996">
        <v>1.9661525296726712</v>
      </c>
      <c r="R40" s="988">
        <v>8.2332670707807587E-2</v>
      </c>
    </row>
    <row r="41" spans="1:18" ht="14.25" customHeight="1">
      <c r="A41" s="40">
        <v>1989</v>
      </c>
      <c r="B41" s="989">
        <v>0.49985570269671742</v>
      </c>
      <c r="C41" s="995">
        <v>0.19725983252525325</v>
      </c>
      <c r="D41" s="995">
        <v>0.31201342682970773</v>
      </c>
      <c r="E41" s="995">
        <v>0.56928669979566437</v>
      </c>
      <c r="F41" s="995">
        <v>0.4427950387565977</v>
      </c>
      <c r="G41" s="995">
        <v>0.52492011394250826</v>
      </c>
      <c r="H41" s="995">
        <v>0.42793961401017838</v>
      </c>
      <c r="I41" s="988">
        <v>0.81614363592524708</v>
      </c>
      <c r="J41" s="28"/>
      <c r="K41" s="989">
        <v>1.4695899828541803</v>
      </c>
      <c r="L41" s="996">
        <v>-1.0641697849140042</v>
      </c>
      <c r="M41" s="996">
        <v>3.6663874065603341</v>
      </c>
      <c r="N41" s="996">
        <v>1.2150120600812109</v>
      </c>
      <c r="O41" s="996">
        <v>2.0382956653367534</v>
      </c>
      <c r="P41" s="996">
        <v>1.1525960852045714</v>
      </c>
      <c r="Q41" s="996">
        <v>1.0214585133867526</v>
      </c>
      <c r="R41" s="988">
        <v>0.3555747508891649</v>
      </c>
    </row>
    <row r="42" spans="1:18" ht="14.25" customHeight="1">
      <c r="A42" s="40">
        <v>1990</v>
      </c>
      <c r="B42" s="989">
        <v>0.51738460585057577</v>
      </c>
      <c r="C42" s="995">
        <v>0.19729104092393754</v>
      </c>
      <c r="D42" s="995">
        <v>0.32233580384277227</v>
      </c>
      <c r="E42" s="995">
        <v>0.61607413604160377</v>
      </c>
      <c r="F42" s="995">
        <v>0.45664171057974795</v>
      </c>
      <c r="G42" s="995">
        <v>0.53567400491355333</v>
      </c>
      <c r="H42" s="995">
        <v>0.43851789529312879</v>
      </c>
      <c r="I42" s="988">
        <v>0.81855758678673507</v>
      </c>
      <c r="J42" s="28"/>
      <c r="K42" s="989">
        <v>3.5067926722232245</v>
      </c>
      <c r="L42" s="996">
        <v>1.5820959738621632E-2</v>
      </c>
      <c r="M42" s="996">
        <v>3.3083117986131949</v>
      </c>
      <c r="N42" s="996">
        <v>8.2186069449247547</v>
      </c>
      <c r="O42" s="996">
        <v>3.1271063610000649</v>
      </c>
      <c r="P42" s="996">
        <v>2.0486719189089619</v>
      </c>
      <c r="Q42" s="996">
        <v>2.471909806110828</v>
      </c>
      <c r="R42" s="988">
        <v>0.29577524779096365</v>
      </c>
    </row>
    <row r="43" spans="1:18" ht="14.25" customHeight="1">
      <c r="A43" s="40">
        <v>1991</v>
      </c>
      <c r="B43" s="989">
        <v>0.53070201429922947</v>
      </c>
      <c r="C43" s="995">
        <v>0.21679045024805677</v>
      </c>
      <c r="D43" s="995">
        <v>0.31168998893028999</v>
      </c>
      <c r="E43" s="995">
        <v>0.63977984303746249</v>
      </c>
      <c r="F43" s="995">
        <v>0.47647554457739388</v>
      </c>
      <c r="G43" s="995">
        <v>0.5454741602456108</v>
      </c>
      <c r="H43" s="995">
        <v>0.44928032956914182</v>
      </c>
      <c r="I43" s="988">
        <v>0.81973711679401051</v>
      </c>
      <c r="J43" s="28"/>
      <c r="K43" s="989">
        <v>2.5739862180012008</v>
      </c>
      <c r="L43" s="996">
        <v>9.8835756721649126</v>
      </c>
      <c r="M43" s="996">
        <v>-3.3027094060190332</v>
      </c>
      <c r="N43" s="996">
        <v>3.8478659643419677</v>
      </c>
      <c r="O43" s="996">
        <v>4.3434126883558521</v>
      </c>
      <c r="P43" s="996">
        <v>1.8294998902623538</v>
      </c>
      <c r="Q43" s="996">
        <v>2.4542748178654872</v>
      </c>
      <c r="R43" s="988">
        <v>0.1440985981091103</v>
      </c>
    </row>
    <row r="44" spans="1:18" ht="14.25" customHeight="1">
      <c r="A44" s="40">
        <v>1992</v>
      </c>
      <c r="B44" s="989">
        <v>0.54005661626581802</v>
      </c>
      <c r="C44" s="995">
        <v>0.22164081604295255</v>
      </c>
      <c r="D44" s="995">
        <v>0.30742134562415541</v>
      </c>
      <c r="E44" s="995">
        <v>0.67157523670857122</v>
      </c>
      <c r="F44" s="995">
        <v>0.50021283802791772</v>
      </c>
      <c r="G44" s="995">
        <v>0.54419951072033901</v>
      </c>
      <c r="H44" s="995">
        <v>0.4439668403657322</v>
      </c>
      <c r="I44" s="988">
        <v>0.82076029121615857</v>
      </c>
      <c r="J44" s="28"/>
      <c r="K44" s="989">
        <v>1.7626844659598628</v>
      </c>
      <c r="L44" s="996">
        <v>2.2373521478210368</v>
      </c>
      <c r="M44" s="996">
        <v>-1.3695156911469719</v>
      </c>
      <c r="N44" s="996">
        <v>4.9697398280250216</v>
      </c>
      <c r="O44" s="996">
        <v>4.9818492723645358</v>
      </c>
      <c r="P44" s="996">
        <v>-0.23367734315734578</v>
      </c>
      <c r="Q44" s="996">
        <v>-1.1826667792256162</v>
      </c>
      <c r="R44" s="988">
        <v>0.12481738366925121</v>
      </c>
    </row>
    <row r="45" spans="1:18" ht="14.25" customHeight="1">
      <c r="A45" s="40">
        <v>1993</v>
      </c>
      <c r="B45" s="989">
        <v>0.53836873102204386</v>
      </c>
      <c r="C45" s="995">
        <v>0.18619813722053502</v>
      </c>
      <c r="D45" s="995">
        <v>0.30567488280139976</v>
      </c>
      <c r="E45" s="995">
        <v>0.6998279041967721</v>
      </c>
      <c r="F45" s="995">
        <v>0.50884839007012406</v>
      </c>
      <c r="G45" s="995">
        <v>0.53795158970739643</v>
      </c>
      <c r="H45" s="995">
        <v>0.441306038612027</v>
      </c>
      <c r="I45" s="988">
        <v>0.81157930910745735</v>
      </c>
      <c r="J45" s="28"/>
      <c r="K45" s="989">
        <v>-0.3125385733527164</v>
      </c>
      <c r="L45" s="996">
        <v>-15.991043281283069</v>
      </c>
      <c r="M45" s="996">
        <v>-0.5681007020543194</v>
      </c>
      <c r="N45" s="996">
        <v>4.2069251431408938</v>
      </c>
      <c r="O45" s="996">
        <v>1.7263755317140417</v>
      </c>
      <c r="P45" s="996">
        <v>-1.1480938313730538</v>
      </c>
      <c r="Q45" s="996">
        <v>-0.59932443412064051</v>
      </c>
      <c r="R45" s="988">
        <v>-1.1185948207968699</v>
      </c>
    </row>
    <row r="46" spans="1:18" ht="14.25" customHeight="1">
      <c r="A46" s="40">
        <v>1994</v>
      </c>
      <c r="B46" s="989">
        <v>0.5245216274172233</v>
      </c>
      <c r="C46" s="995">
        <v>0.18195334723048723</v>
      </c>
      <c r="D46" s="995">
        <v>0.30000601345927791</v>
      </c>
      <c r="E46" s="995">
        <v>0.68032643525976455</v>
      </c>
      <c r="F46" s="995">
        <v>0.49710366278405699</v>
      </c>
      <c r="G46" s="995">
        <v>0.52414700444651696</v>
      </c>
      <c r="H46" s="995">
        <v>0.43050601963967128</v>
      </c>
      <c r="I46" s="988">
        <v>0.79994706518910808</v>
      </c>
      <c r="J46" s="28"/>
      <c r="K46" s="989">
        <v>-2.5720482648635801</v>
      </c>
      <c r="L46" s="996">
        <v>-2.2797166789161882</v>
      </c>
      <c r="M46" s="996">
        <v>-1.8545420841152294</v>
      </c>
      <c r="N46" s="996">
        <v>-2.7866092249337227</v>
      </c>
      <c r="O46" s="996">
        <v>-2.308099527336327</v>
      </c>
      <c r="P46" s="996">
        <v>-2.5661389472588225</v>
      </c>
      <c r="Q46" s="996">
        <v>-2.4472855631713974</v>
      </c>
      <c r="R46" s="988">
        <v>-1.4332849282643667</v>
      </c>
    </row>
    <row r="47" spans="1:18" ht="14.25" customHeight="1">
      <c r="A47" s="40">
        <v>1995</v>
      </c>
      <c r="B47" s="989">
        <v>0.5154746997218822</v>
      </c>
      <c r="C47" s="995">
        <v>0.13547954393024816</v>
      </c>
      <c r="D47" s="995">
        <v>0.30078416728902163</v>
      </c>
      <c r="E47" s="995">
        <v>0.63646312979646313</v>
      </c>
      <c r="F47" s="995">
        <v>0.49714010933387326</v>
      </c>
      <c r="G47" s="995">
        <v>0.52233663380580564</v>
      </c>
      <c r="H47" s="995">
        <v>0.4259808976743738</v>
      </c>
      <c r="I47" s="988">
        <v>0.80584740595800186</v>
      </c>
      <c r="J47" s="28"/>
      <c r="K47" s="989">
        <v>-1.7247959326079143</v>
      </c>
      <c r="L47" s="996">
        <v>-25.541603937282296</v>
      </c>
      <c r="M47" s="996">
        <v>0.25937941068949755</v>
      </c>
      <c r="N47" s="996">
        <v>-6.4473910155429142</v>
      </c>
      <c r="O47" s="996">
        <v>7.3317805811656811E-3</v>
      </c>
      <c r="P47" s="996">
        <v>-0.34539368256487624</v>
      </c>
      <c r="Q47" s="996">
        <v>-1.0511170015891858</v>
      </c>
      <c r="R47" s="988">
        <v>0.73759140143840884</v>
      </c>
    </row>
    <row r="48" spans="1:18" ht="14.25" customHeight="1">
      <c r="A48" s="40">
        <v>1996</v>
      </c>
      <c r="B48" s="989">
        <v>0.51355950581659093</v>
      </c>
      <c r="C48" s="995">
        <v>0.11783335662055797</v>
      </c>
      <c r="D48" s="995">
        <v>0.29686568942915026</v>
      </c>
      <c r="E48" s="995">
        <v>0.62575336984519969</v>
      </c>
      <c r="F48" s="995">
        <v>0.51046591804570529</v>
      </c>
      <c r="G48" s="995">
        <v>0.52477291494632539</v>
      </c>
      <c r="H48" s="995">
        <v>0.42896302611916354</v>
      </c>
      <c r="I48" s="988">
        <v>0.80379932717466762</v>
      </c>
      <c r="J48" s="28"/>
      <c r="K48" s="989">
        <v>-0.37153984595647005</v>
      </c>
      <c r="L48" s="996">
        <v>-13.024982811261431</v>
      </c>
      <c r="M48" s="996">
        <v>-1.3027540296381757</v>
      </c>
      <c r="N48" s="996">
        <v>-1.6826991933827085</v>
      </c>
      <c r="O48" s="996">
        <v>2.6804935795036844</v>
      </c>
      <c r="P48" s="996">
        <v>0.46641973448591223</v>
      </c>
      <c r="Q48" s="996">
        <v>0.70006154291673006</v>
      </c>
      <c r="R48" s="988">
        <v>-0.25415218417181862</v>
      </c>
    </row>
    <row r="49" spans="1:18" ht="14.25" customHeight="1">
      <c r="A49" s="40">
        <v>1997</v>
      </c>
      <c r="B49" s="989">
        <v>0.52715503069116376</v>
      </c>
      <c r="C49" s="995">
        <v>0.13021486123545212</v>
      </c>
      <c r="D49" s="995">
        <v>0.30899010373196611</v>
      </c>
      <c r="E49" s="995">
        <v>0.63188985480440207</v>
      </c>
      <c r="F49" s="995">
        <v>0.5436600475820319</v>
      </c>
      <c r="G49" s="995">
        <v>0.53609563452564091</v>
      </c>
      <c r="H49" s="995">
        <v>0.44628477622256785</v>
      </c>
      <c r="I49" s="988">
        <v>0.80280443372504751</v>
      </c>
      <c r="J49" s="28"/>
      <c r="K49" s="989">
        <v>2.647312477052699</v>
      </c>
      <c r="L49" s="996">
        <v>10.507639746497709</v>
      </c>
      <c r="M49" s="996">
        <v>4.0841413253684511</v>
      </c>
      <c r="N49" s="996">
        <v>0.98065551939743312</v>
      </c>
      <c r="O49" s="996">
        <v>6.5027122013177285</v>
      </c>
      <c r="P49" s="996">
        <v>2.1576417640521095</v>
      </c>
      <c r="Q49" s="996">
        <v>4.0380520111755303</v>
      </c>
      <c r="R49" s="988">
        <v>-0.12377385946777952</v>
      </c>
    </row>
    <row r="50" spans="1:18" ht="14.25" customHeight="1">
      <c r="A50" s="40">
        <v>1998</v>
      </c>
      <c r="B50" s="989">
        <v>0.53212729209869691</v>
      </c>
      <c r="C50" s="995">
        <v>0.13789218235396083</v>
      </c>
      <c r="D50" s="995">
        <v>0.32422620146452524</v>
      </c>
      <c r="E50" s="995">
        <v>0.62544142734513375</v>
      </c>
      <c r="F50" s="995">
        <v>0.54479247228667183</v>
      </c>
      <c r="G50" s="995">
        <v>0.54212707391677351</v>
      </c>
      <c r="H50" s="995">
        <v>0.45499808038149891</v>
      </c>
      <c r="I50" s="988">
        <v>0.80369058306844932</v>
      </c>
      <c r="J50" s="28"/>
      <c r="K50" s="989">
        <v>0.94322563914717161</v>
      </c>
      <c r="L50" s="996">
        <v>5.8958870329145707</v>
      </c>
      <c r="M50" s="996">
        <v>4.930933887052813</v>
      </c>
      <c r="N50" s="996">
        <v>-1.0204986534028793</v>
      </c>
      <c r="O50" s="996">
        <v>0.20829647307660792</v>
      </c>
      <c r="P50" s="996">
        <v>1.1250678055734431</v>
      </c>
      <c r="Q50" s="996">
        <v>1.95240900500393</v>
      </c>
      <c r="R50" s="988">
        <v>0.11038172015194192</v>
      </c>
    </row>
    <row r="51" spans="1:18" ht="14.25" customHeight="1">
      <c r="A51" s="40">
        <v>1999</v>
      </c>
      <c r="B51" s="989">
        <v>0.53633499189190192</v>
      </c>
      <c r="C51" s="995">
        <v>0.14326546765753484</v>
      </c>
      <c r="D51" s="995">
        <v>0.32779610194902548</v>
      </c>
      <c r="E51" s="995">
        <v>0.61498851711104929</v>
      </c>
      <c r="F51" s="995">
        <v>0.53962710635293221</v>
      </c>
      <c r="G51" s="995">
        <v>0.54940201295827706</v>
      </c>
      <c r="H51" s="995">
        <v>0.46552908754577371</v>
      </c>
      <c r="I51" s="988">
        <v>0.80294661401867029</v>
      </c>
      <c r="J51" s="28"/>
      <c r="K51" s="989">
        <v>0.79073181467725906</v>
      </c>
      <c r="L51" s="996">
        <v>3.8967294677961561</v>
      </c>
      <c r="M51" s="996">
        <v>1.1010524344963635</v>
      </c>
      <c r="N51" s="996">
        <v>-1.6712852358461205</v>
      </c>
      <c r="O51" s="996">
        <v>-0.94813460106357716</v>
      </c>
      <c r="P51" s="996">
        <v>1.3419250562314522</v>
      </c>
      <c r="Q51" s="996">
        <v>2.3145168338831068</v>
      </c>
      <c r="R51" s="988">
        <v>-9.2569088832494817E-2</v>
      </c>
    </row>
    <row r="52" spans="1:18" ht="14.25" customHeight="1">
      <c r="A52" s="40">
        <v>2000</v>
      </c>
      <c r="B52" s="989">
        <v>0.53689379070541332</v>
      </c>
      <c r="C52" s="995">
        <v>0.14309264754368611</v>
      </c>
      <c r="D52" s="995">
        <v>0.35409338993329292</v>
      </c>
      <c r="E52" s="995">
        <v>0.6020083109078288</v>
      </c>
      <c r="F52" s="995">
        <v>0.53269741040540086</v>
      </c>
      <c r="G52" s="995">
        <v>0.55246463724659411</v>
      </c>
      <c r="H52" s="995">
        <v>0.47175109048146957</v>
      </c>
      <c r="I52" s="988">
        <v>0.80115776704194774</v>
      </c>
      <c r="J52" s="28"/>
      <c r="K52" s="989">
        <v>0.10418839381340916</v>
      </c>
      <c r="L52" s="996">
        <v>-0.12062928818397101</v>
      </c>
      <c r="M52" s="996">
        <v>8.0224529297047162</v>
      </c>
      <c r="N52" s="996">
        <v>-2.1106420432361772</v>
      </c>
      <c r="O52" s="996">
        <v>-1.2841637986582333</v>
      </c>
      <c r="P52" s="996">
        <v>0.5574468633316787</v>
      </c>
      <c r="Q52" s="996">
        <v>1.3365443969350466</v>
      </c>
      <c r="R52" s="988">
        <v>-0.22278529425132643</v>
      </c>
    </row>
    <row r="53" spans="1:18" ht="14.25" customHeight="1">
      <c r="A53" s="40">
        <v>2001</v>
      </c>
      <c r="B53" s="989">
        <v>0.52712331682099389</v>
      </c>
      <c r="C53" s="995">
        <v>0.14255236617532971</v>
      </c>
      <c r="D53" s="995">
        <v>0.344938676312666</v>
      </c>
      <c r="E53" s="995">
        <v>0.59513447763211247</v>
      </c>
      <c r="F53" s="995">
        <v>0.52337004176141011</v>
      </c>
      <c r="G53" s="995">
        <v>0.54112029287951069</v>
      </c>
      <c r="H53" s="995">
        <v>0.45968276201472619</v>
      </c>
      <c r="I53" s="988">
        <v>0.79827069242033333</v>
      </c>
      <c r="J53" s="28"/>
      <c r="K53" s="989">
        <v>-1.8198150273971758</v>
      </c>
      <c r="L53" s="996">
        <v>-0.3775745138767217</v>
      </c>
      <c r="M53" s="996">
        <v>-2.5853952321311491</v>
      </c>
      <c r="N53" s="996">
        <v>-1.1418170067038713</v>
      </c>
      <c r="O53" s="996">
        <v>-1.7509693987234343</v>
      </c>
      <c r="P53" s="996">
        <v>-2.0534064268116881</v>
      </c>
      <c r="Q53" s="996">
        <v>-2.5581983190386293</v>
      </c>
      <c r="R53" s="988">
        <v>-0.36036280747475669</v>
      </c>
    </row>
    <row r="54" spans="1:18" ht="14.25" customHeight="1">
      <c r="A54" s="40">
        <v>2002</v>
      </c>
      <c r="B54" s="989">
        <v>0.52490914918559906</v>
      </c>
      <c r="C54" s="995">
        <v>0.14304833282349341</v>
      </c>
      <c r="D54" s="995">
        <v>0.33367854183927093</v>
      </c>
      <c r="E54" s="995">
        <v>0.59050761998967083</v>
      </c>
      <c r="F54" s="995">
        <v>0.51412292724878395</v>
      </c>
      <c r="G54" s="995">
        <v>0.54046827061374803</v>
      </c>
      <c r="H54" s="995">
        <v>0.45999345209211501</v>
      </c>
      <c r="I54" s="988">
        <v>0.79764217920932667</v>
      </c>
      <c r="J54" s="28"/>
      <c r="K54" s="989">
        <v>-0.42004737122011138</v>
      </c>
      <c r="L54" s="996">
        <v>0.34791891672545372</v>
      </c>
      <c r="M54" s="996">
        <v>-3.2643873379940902</v>
      </c>
      <c r="N54" s="996">
        <v>-0.77744742009414614</v>
      </c>
      <c r="O54" s="996">
        <v>-1.7668406241795664</v>
      </c>
      <c r="P54" s="996">
        <v>-0.12049488336373093</v>
      </c>
      <c r="Q54" s="996">
        <v>6.7587933040402781E-2</v>
      </c>
      <c r="R54" s="988">
        <v>-7.8734346253028775E-2</v>
      </c>
    </row>
    <row r="55" spans="1:18" ht="14.25" customHeight="1">
      <c r="A55" s="40">
        <v>2003</v>
      </c>
      <c r="B55" s="989">
        <v>0.5218366138514019</v>
      </c>
      <c r="C55" s="995">
        <v>0.13739237839212409</v>
      </c>
      <c r="D55" s="995">
        <v>0.32602401632730554</v>
      </c>
      <c r="E55" s="995">
        <v>0.58971620384498014</v>
      </c>
      <c r="F55" s="995">
        <v>0.50563310685608398</v>
      </c>
      <c r="G55" s="995">
        <v>0.53851550383562496</v>
      </c>
      <c r="H55" s="995">
        <v>0.45619579859367843</v>
      </c>
      <c r="I55" s="988">
        <v>0.79747643870611384</v>
      </c>
      <c r="J55" s="28"/>
      <c r="K55" s="989">
        <v>-0.58534611922163027</v>
      </c>
      <c r="L55" s="996">
        <v>-3.9538765113384278</v>
      </c>
      <c r="M55" s="996">
        <v>-2.2939819473475342</v>
      </c>
      <c r="N55" s="996">
        <v>-0.13402301983919118</v>
      </c>
      <c r="O55" s="996">
        <v>-1.6513211029376529</v>
      </c>
      <c r="P55" s="996">
        <v>-0.36131016089169243</v>
      </c>
      <c r="Q55" s="996">
        <v>-0.82558859939512175</v>
      </c>
      <c r="R55" s="988">
        <v>-2.0778803771026588E-2</v>
      </c>
    </row>
    <row r="56" spans="1:18" ht="14.25" customHeight="1">
      <c r="A56" s="40">
        <v>2004</v>
      </c>
      <c r="B56" s="989">
        <v>0.5227960664194744</v>
      </c>
      <c r="C56" s="995">
        <v>0.14862753849587146</v>
      </c>
      <c r="D56" s="995">
        <v>0.31481399761705131</v>
      </c>
      <c r="E56" s="995">
        <v>0.58757020396098136</v>
      </c>
      <c r="F56" s="995">
        <v>0.52360446388796877</v>
      </c>
      <c r="G56" s="995">
        <v>0.5359879030306316</v>
      </c>
      <c r="H56" s="995">
        <v>0.45267846886287927</v>
      </c>
      <c r="I56" s="988">
        <v>0.79757610734381768</v>
      </c>
      <c r="J56" s="28"/>
      <c r="K56" s="989">
        <v>0.18386072241871609</v>
      </c>
      <c r="L56" s="996">
        <v>8.1774260226296533</v>
      </c>
      <c r="M56" s="996">
        <v>-3.4384027399380734</v>
      </c>
      <c r="N56" s="996">
        <v>-0.36390383543927207</v>
      </c>
      <c r="O56" s="996">
        <v>3.5542287061910871</v>
      </c>
      <c r="P56" s="996">
        <v>-0.46936453769488296</v>
      </c>
      <c r="Q56" s="996">
        <v>-0.77101317935019953</v>
      </c>
      <c r="R56" s="988">
        <v>1.2498004062111434E-2</v>
      </c>
    </row>
    <row r="57" spans="1:18" ht="14.25" customHeight="1">
      <c r="A57" s="40">
        <v>2005</v>
      </c>
      <c r="B57" s="989">
        <v>0.52261866147691638</v>
      </c>
      <c r="C57" s="995">
        <v>0.16235055882238406</v>
      </c>
      <c r="D57" s="995">
        <v>0.29304199597086628</v>
      </c>
      <c r="E57" s="995">
        <v>0.58303508923725544</v>
      </c>
      <c r="F57" s="995">
        <v>0.51806924692954104</v>
      </c>
      <c r="G57" s="995">
        <v>0.53694270500993191</v>
      </c>
      <c r="H57" s="995">
        <v>0.45351512731283394</v>
      </c>
      <c r="I57" s="988">
        <v>0.79870526990945834</v>
      </c>
      <c r="J57" s="28"/>
      <c r="K57" s="989">
        <v>-3.3933870959101942E-2</v>
      </c>
      <c r="L57" s="996">
        <v>9.2331612737391886</v>
      </c>
      <c r="M57" s="996">
        <v>-6.9158302397560822</v>
      </c>
      <c r="N57" s="996">
        <v>-0.77184218892540901</v>
      </c>
      <c r="O57" s="996">
        <v>-1.0571370834630778</v>
      </c>
      <c r="P57" s="996">
        <v>0.17813871803851189</v>
      </c>
      <c r="Q57" s="996">
        <v>0.18482399926296189</v>
      </c>
      <c r="R57" s="988">
        <v>0.14157427175209847</v>
      </c>
    </row>
    <row r="58" spans="1:18" ht="14.25" customHeight="1">
      <c r="A58" s="40">
        <v>2006</v>
      </c>
      <c r="B58" s="989">
        <v>0.52543585617052857</v>
      </c>
      <c r="C58" s="995">
        <v>0.18067660787310505</v>
      </c>
      <c r="D58" s="995">
        <v>0.2918096752050291</v>
      </c>
      <c r="E58" s="995">
        <v>0.57809535192959915</v>
      </c>
      <c r="F58" s="995">
        <v>0.52700939217380116</v>
      </c>
      <c r="G58" s="995">
        <v>0.53803345982116935</v>
      </c>
      <c r="H58" s="995">
        <v>0.45471792856519083</v>
      </c>
      <c r="I58" s="988">
        <v>0.80184994434958146</v>
      </c>
      <c r="J58" s="28"/>
      <c r="K58" s="989">
        <v>0.53905359706267753</v>
      </c>
      <c r="L58" s="996">
        <v>11.287949474057669</v>
      </c>
      <c r="M58" s="996">
        <v>-0.42052701755406208</v>
      </c>
      <c r="N58" s="996">
        <v>-0.84724528572004409</v>
      </c>
      <c r="O58" s="996">
        <v>1.725666075963006</v>
      </c>
      <c r="P58" s="996">
        <v>0.20314175070452745</v>
      </c>
      <c r="Q58" s="996">
        <v>0.265217449191546</v>
      </c>
      <c r="R58" s="988">
        <v>0.39372150887142521</v>
      </c>
    </row>
    <row r="59" spans="1:18" ht="14.25" customHeight="1">
      <c r="A59" s="40">
        <v>2007</v>
      </c>
      <c r="B59" s="989">
        <v>0.52459571201426369</v>
      </c>
      <c r="C59" s="995">
        <v>0.17168384370134204</v>
      </c>
      <c r="D59" s="995">
        <v>0.27831933854518548</v>
      </c>
      <c r="E59" s="995">
        <v>0.57782823368292069</v>
      </c>
      <c r="F59" s="995">
        <v>0.54412492925863043</v>
      </c>
      <c r="G59" s="995">
        <v>0.53609396732560488</v>
      </c>
      <c r="H59" s="995">
        <v>0.45133760346709367</v>
      </c>
      <c r="I59" s="988">
        <v>0.80680148345112312</v>
      </c>
      <c r="J59" s="28"/>
      <c r="K59" s="989">
        <v>-0.15989471338860861</v>
      </c>
      <c r="L59" s="996">
        <v>-4.9772708695521413</v>
      </c>
      <c r="M59" s="996">
        <v>-4.6229915613199335</v>
      </c>
      <c r="N59" s="996">
        <v>-4.6206606883603119E-2</v>
      </c>
      <c r="O59" s="996">
        <v>3.2476721172333134</v>
      </c>
      <c r="P59" s="996">
        <v>-0.36047804465713096</v>
      </c>
      <c r="Q59" s="996">
        <v>-0.74338944777554428</v>
      </c>
      <c r="R59" s="988">
        <v>0.61751442853290595</v>
      </c>
    </row>
    <row r="60" spans="1:18" ht="15">
      <c r="A60" s="40">
        <v>2008</v>
      </c>
      <c r="B60" s="989">
        <v>0.53212550559775929</v>
      </c>
      <c r="C60" s="995">
        <v>0.17599604246736938</v>
      </c>
      <c r="D60" s="995">
        <v>0.25255015300918054</v>
      </c>
      <c r="E60" s="995">
        <v>0.58945634734704888</v>
      </c>
      <c r="F60" s="995">
        <v>0.53162727500887075</v>
      </c>
      <c r="G60" s="995">
        <v>0.5480321330740735</v>
      </c>
      <c r="H60" s="995">
        <v>0.46515451597022051</v>
      </c>
      <c r="I60" s="988">
        <v>0.80387721007935398</v>
      </c>
      <c r="J60" s="28"/>
      <c r="K60" s="989">
        <v>1.4353517215350164</v>
      </c>
      <c r="L60" s="996">
        <v>2.5117091236195543</v>
      </c>
      <c r="M60" s="996">
        <v>-9.2588555544519835</v>
      </c>
      <c r="N60" s="996">
        <v>2.0123823977955757</v>
      </c>
      <c r="O60" s="996">
        <v>-2.2968354467397312</v>
      </c>
      <c r="P60" s="996">
        <v>2.2268793301338796</v>
      </c>
      <c r="Q60" s="996">
        <v>3.061325357556699</v>
      </c>
      <c r="R60" s="988">
        <v>-0.3624526518296034</v>
      </c>
    </row>
    <row r="61" spans="1:18" ht="15">
      <c r="A61" s="40">
        <v>2009</v>
      </c>
      <c r="B61" s="989">
        <v>0.52896327011261968</v>
      </c>
      <c r="C61" s="995">
        <v>0.1900515995872033</v>
      </c>
      <c r="D61" s="995">
        <v>0.26545998676297083</v>
      </c>
      <c r="E61" s="995">
        <v>0.59186489365135719</v>
      </c>
      <c r="F61" s="995">
        <v>0.48102254241227049</v>
      </c>
      <c r="G61" s="995">
        <v>0.54966257332460133</v>
      </c>
      <c r="H61" s="995">
        <v>0.46065661067133967</v>
      </c>
      <c r="I61" s="988">
        <v>0.80865303251755549</v>
      </c>
      <c r="J61" s="28"/>
      <c r="K61" s="989">
        <v>-0.59426497167943682</v>
      </c>
      <c r="L61" s="996">
        <v>7.9862915795051892</v>
      </c>
      <c r="M61" s="996">
        <v>5.111790113752579</v>
      </c>
      <c r="N61" s="996">
        <v>0.4086046939944632</v>
      </c>
      <c r="O61" s="996">
        <v>-9.5188367819833637</v>
      </c>
      <c r="P61" s="996">
        <v>0.29750814817777194</v>
      </c>
      <c r="Q61" s="996">
        <v>-0.96697014528582814</v>
      </c>
      <c r="R61" s="988">
        <v>0.59409849891502997</v>
      </c>
    </row>
    <row r="62" spans="1:18" ht="15">
      <c r="A62" s="40">
        <v>2010</v>
      </c>
      <c r="B62" s="989">
        <v>0.53457557187925875</v>
      </c>
      <c r="C62" s="995">
        <v>0.19356570420644964</v>
      </c>
      <c r="D62" s="995">
        <v>0.26329828559589785</v>
      </c>
      <c r="E62" s="995">
        <v>0.59124183113452145</v>
      </c>
      <c r="F62" s="995">
        <v>0.5157606212882595</v>
      </c>
      <c r="G62" s="995">
        <v>0.55439031285734985</v>
      </c>
      <c r="H62" s="995">
        <v>0.46655960684904757</v>
      </c>
      <c r="I62" s="988">
        <v>0.80679663491925113</v>
      </c>
      <c r="J62" s="27"/>
      <c r="K62" s="989">
        <v>1.0610002780427896</v>
      </c>
      <c r="L62" s="996">
        <v>1.8490265942928463</v>
      </c>
      <c r="M62" s="996">
        <v>-0.81432278869325581</v>
      </c>
      <c r="N62" s="996">
        <v>-0.10527107174610473</v>
      </c>
      <c r="O62" s="996">
        <v>7.2217153694672298</v>
      </c>
      <c r="P62" s="996">
        <v>0.86011669016377024</v>
      </c>
      <c r="Q62" s="996">
        <v>1.2814309055730666</v>
      </c>
      <c r="R62" s="988">
        <v>-0.22956664028389584</v>
      </c>
    </row>
    <row r="63" spans="1:18" ht="15">
      <c r="A63" s="40">
        <v>2011</v>
      </c>
      <c r="B63" s="989">
        <v>0.52367636872232182</v>
      </c>
      <c r="C63" s="995">
        <v>0.20177453854075894</v>
      </c>
      <c r="D63" s="995">
        <v>0.25082017633791265</v>
      </c>
      <c r="E63" s="995">
        <v>0.57223793718013705</v>
      </c>
      <c r="F63" s="995">
        <v>0.50899302581671357</v>
      </c>
      <c r="G63" s="995">
        <v>0.54299668658051226</v>
      </c>
      <c r="H63" s="995">
        <v>0.4558222119542637</v>
      </c>
      <c r="I63" s="988">
        <v>0.7981545810997257</v>
      </c>
      <c r="J63" s="27"/>
      <c r="K63" s="989">
        <v>-2.0388517040952014</v>
      </c>
      <c r="L63" s="996">
        <v>4.2408516363797943</v>
      </c>
      <c r="M63" s="996">
        <v>-4.7391532496099176</v>
      </c>
      <c r="N63" s="996">
        <v>-3.214233661024668</v>
      </c>
      <c r="O63" s="996">
        <v>-1.3121582362457085</v>
      </c>
      <c r="P63" s="996">
        <v>-2.0551633050935547</v>
      </c>
      <c r="Q63" s="996">
        <v>-2.3013983073459476</v>
      </c>
      <c r="R63" s="988">
        <v>-1.0711564036692267</v>
      </c>
    </row>
    <row r="64" spans="1:18" ht="15">
      <c r="A64" s="40">
        <v>2012</v>
      </c>
      <c r="B64" s="989">
        <v>0.50762170689117025</v>
      </c>
      <c r="C64" s="995">
        <v>0.17992912371134021</v>
      </c>
      <c r="D64" s="995">
        <v>0.25096261019353533</v>
      </c>
      <c r="E64" s="995">
        <v>0.56965015822646869</v>
      </c>
      <c r="F64" s="995">
        <v>0.4804395323987688</v>
      </c>
      <c r="G64" s="995">
        <v>0.52581853998731998</v>
      </c>
      <c r="H64" s="995">
        <v>0.44023309882772316</v>
      </c>
      <c r="I64" s="988">
        <v>0.78412050357666807</v>
      </c>
      <c r="J64" s="27"/>
      <c r="K64" s="989">
        <v>-3.0657602271269346</v>
      </c>
      <c r="L64" s="996">
        <v>-10.826645912514831</v>
      </c>
      <c r="M64" s="996">
        <v>5.6787240046740628E-2</v>
      </c>
      <c r="N64" s="996">
        <v>-0.45222079584942287</v>
      </c>
      <c r="O64" s="996">
        <v>-5.6098005217515068</v>
      </c>
      <c r="P64" s="996">
        <v>-3.1635822128806335</v>
      </c>
      <c r="Q64" s="996">
        <v>-3.4199985691142021</v>
      </c>
      <c r="R64" s="988">
        <v>-1.7583157267256455</v>
      </c>
    </row>
    <row r="65" spans="1:18" ht="15">
      <c r="A65" s="40">
        <v>2013</v>
      </c>
      <c r="B65" s="989">
        <v>0.50121411655733361</v>
      </c>
      <c r="C65" s="995">
        <v>0.16818028927009754</v>
      </c>
      <c r="D65" s="995">
        <v>0.25003856635984983</v>
      </c>
      <c r="E65" s="995">
        <v>0.5484354063214314</v>
      </c>
      <c r="F65" s="995">
        <v>0.47977233413313991</v>
      </c>
      <c r="G65" s="995">
        <v>0.52186847449869844</v>
      </c>
      <c r="H65" s="995">
        <v>0.43255990987458565</v>
      </c>
      <c r="I65" s="988">
        <v>0.78663816322943192</v>
      </c>
      <c r="J65" s="27"/>
      <c r="K65" s="989">
        <v>-1.262276661311168</v>
      </c>
      <c r="L65" s="996">
        <v>-6.5297013617935935</v>
      </c>
      <c r="M65" s="996">
        <v>-0.36819980194375823</v>
      </c>
      <c r="N65" s="996">
        <v>-3.7241720376391507</v>
      </c>
      <c r="O65" s="996">
        <v>-0.13887247418996607</v>
      </c>
      <c r="P65" s="996">
        <v>-0.75122217803822444</v>
      </c>
      <c r="Q65" s="996">
        <v>-1.7429831999388745</v>
      </c>
      <c r="R65" s="988">
        <v>0.32108070650873621</v>
      </c>
    </row>
    <row r="66" spans="1:18" ht="15">
      <c r="A66" s="40">
        <v>2014</v>
      </c>
      <c r="B66" s="989">
        <v>0.5035426451963475</v>
      </c>
      <c r="C66" s="995">
        <v>0.17651552771305246</v>
      </c>
      <c r="D66" s="995">
        <v>0.2608450249959684</v>
      </c>
      <c r="E66" s="995">
        <v>0.52966980242978801</v>
      </c>
      <c r="F66" s="995">
        <v>0.4711758741127427</v>
      </c>
      <c r="G66" s="995">
        <v>0.52654722067430226</v>
      </c>
      <c r="H66" s="995">
        <v>0.43613097804293516</v>
      </c>
      <c r="I66" s="988">
        <v>0.79962926951310354</v>
      </c>
      <c r="J66" s="27"/>
      <c r="K66" s="989">
        <v>0.46457762502933875</v>
      </c>
      <c r="L66" s="996">
        <v>4.9561327781809883</v>
      </c>
      <c r="M66" s="996">
        <v>4.321916732063702</v>
      </c>
      <c r="N66" s="996">
        <v>-3.4216616351434248</v>
      </c>
      <c r="O66" s="996">
        <v>-1.7917790186733895</v>
      </c>
      <c r="P66" s="996">
        <v>0.89653742355257915</v>
      </c>
      <c r="Q66" s="996">
        <v>0.82556614397872874</v>
      </c>
      <c r="R66" s="988">
        <v>1.6514716537954888</v>
      </c>
    </row>
    <row r="67" spans="1:18" ht="15">
      <c r="A67" s="40">
        <v>2015</v>
      </c>
      <c r="B67" s="989">
        <v>0.50347967406593253</v>
      </c>
      <c r="C67" s="995">
        <v>0.16891708508617181</v>
      </c>
      <c r="D67" s="995">
        <v>0.25911587758304994</v>
      </c>
      <c r="E67" s="995">
        <v>0.51604796320630753</v>
      </c>
      <c r="F67" s="995">
        <v>0.46827478643082487</v>
      </c>
      <c r="G67" s="995">
        <v>0.53029738788104486</v>
      </c>
      <c r="H67" s="995">
        <v>0.43986441685115202</v>
      </c>
      <c r="I67" s="988">
        <v>0.80593825408482744</v>
      </c>
      <c r="J67" s="27"/>
      <c r="K67" s="989">
        <v>-1.2505620132818862E-2</v>
      </c>
      <c r="L67" s="996">
        <v>-4.3046879361417041</v>
      </c>
      <c r="M67" s="996">
        <v>-0.66290220139149092</v>
      </c>
      <c r="N67" s="996">
        <v>-2.5717605876325544</v>
      </c>
      <c r="O67" s="996">
        <v>-0.61571227248864435</v>
      </c>
      <c r="P67" s="996">
        <v>0.71221859303332025</v>
      </c>
      <c r="Q67" s="996">
        <v>0.85603614422669061</v>
      </c>
      <c r="R67" s="988">
        <v>0.7889886991712336</v>
      </c>
    </row>
    <row r="68" spans="1:18" ht="15">
      <c r="A68" s="40">
        <v>2016</v>
      </c>
      <c r="B68" s="989">
        <v>0.49811128207359473</v>
      </c>
      <c r="C68" s="995">
        <v>0.16407193238863824</v>
      </c>
      <c r="D68" s="995">
        <v>0.26414248021108178</v>
      </c>
      <c r="E68" s="995">
        <v>0.51772755876659837</v>
      </c>
      <c r="F68" s="995">
        <v>0.45455004885280148</v>
      </c>
      <c r="G68" s="995">
        <v>0.52387670691802968</v>
      </c>
      <c r="H68" s="995">
        <v>0.43226103456001791</v>
      </c>
      <c r="I68" s="988">
        <v>0.80573191812468703</v>
      </c>
      <c r="J68" s="27"/>
      <c r="K68" s="989">
        <v>-1.0662579382767268</v>
      </c>
      <c r="L68" s="996">
        <v>-2.8683615367041559</v>
      </c>
      <c r="M68" s="996">
        <v>1.9399052944645501</v>
      </c>
      <c r="N68" s="996">
        <v>0.32547276223224841</v>
      </c>
      <c r="O68" s="996">
        <v>-2.9309153462292681</v>
      </c>
      <c r="P68" s="996">
        <v>-1.2107698641833475</v>
      </c>
      <c r="Q68" s="996">
        <v>-1.7285740787045922</v>
      </c>
      <c r="R68" s="988">
        <v>-2.5601956365095546E-2</v>
      </c>
    </row>
    <row r="69" spans="1:18" ht="15">
      <c r="A69" s="40">
        <v>2017</v>
      </c>
      <c r="B69" s="989">
        <v>0.49692779973524515</v>
      </c>
      <c r="C69" s="995">
        <v>0.16670267600851879</v>
      </c>
      <c r="D69" s="995">
        <v>0.26738117665028893</v>
      </c>
      <c r="E69" s="995">
        <v>0.51656579616818665</v>
      </c>
      <c r="F69" s="995">
        <v>0.4585327339230757</v>
      </c>
      <c r="G69" s="995">
        <v>0.52167808041076791</v>
      </c>
      <c r="H69" s="995">
        <v>0.43258836959396352</v>
      </c>
      <c r="I69" s="988">
        <v>0.80042735266545517</v>
      </c>
      <c r="J69" s="27"/>
      <c r="K69" s="989">
        <v>-0.23759396362652563</v>
      </c>
      <c r="L69" s="996">
        <v>1.6034086888481847</v>
      </c>
      <c r="M69" s="996">
        <v>1.2261172215158433</v>
      </c>
      <c r="N69" s="996">
        <v>-0.22439651487347057</v>
      </c>
      <c r="O69" s="996">
        <v>0.87618185947306859</v>
      </c>
      <c r="P69" s="996">
        <v>-0.41968395964697702</v>
      </c>
      <c r="Q69" s="996">
        <v>7.572624126965799E-2</v>
      </c>
      <c r="R69" s="988">
        <v>-0.65835364590968171</v>
      </c>
    </row>
    <row r="70" spans="1:18" ht="15">
      <c r="A70" s="40">
        <v>2018</v>
      </c>
      <c r="B70" s="989">
        <v>0.50092526298397311</v>
      </c>
      <c r="C70" s="995">
        <v>0.16693288327657393</v>
      </c>
      <c r="D70" s="995">
        <v>0.25622750351600676</v>
      </c>
      <c r="E70" s="995">
        <v>0.52953716816825869</v>
      </c>
      <c r="F70" s="995">
        <v>0.488667214818722</v>
      </c>
      <c r="G70" s="995">
        <v>0.52337038800314784</v>
      </c>
      <c r="H70" s="995">
        <v>0.43466857223049365</v>
      </c>
      <c r="I70" s="988">
        <v>0.80230493755769949</v>
      </c>
      <c r="J70" s="27"/>
      <c r="K70" s="989">
        <v>0.80443542318577865</v>
      </c>
      <c r="L70" s="996">
        <v>0.13809452467541394</v>
      </c>
      <c r="M70" s="996">
        <v>-4.1714503892958055</v>
      </c>
      <c r="N70" s="996">
        <v>2.5110783749702215</v>
      </c>
      <c r="O70" s="996">
        <v>6.5719366723994366</v>
      </c>
      <c r="P70" s="996">
        <v>0.32439691371495272</v>
      </c>
      <c r="Q70" s="996">
        <v>0.48087345447651586</v>
      </c>
      <c r="R70" s="988">
        <v>0.23457280488876631</v>
      </c>
    </row>
    <row r="71" spans="1:18" ht="15">
      <c r="A71" s="40">
        <v>2019</v>
      </c>
      <c r="B71" s="989">
        <v>0.51291807237661546</v>
      </c>
      <c r="C71" s="995">
        <v>0.17940879971383045</v>
      </c>
      <c r="D71" s="995">
        <v>0.26192642358924112</v>
      </c>
      <c r="E71" s="995">
        <v>0.53452803954889538</v>
      </c>
      <c r="F71" s="995">
        <v>0.50829556205080417</v>
      </c>
      <c r="G71" s="995">
        <v>0.53459005448356012</v>
      </c>
      <c r="H71" s="995">
        <v>0.44648479141220604</v>
      </c>
      <c r="I71" s="988">
        <v>0.81018232723631578</v>
      </c>
      <c r="J71" s="989"/>
      <c r="K71" s="989">
        <v>2.3941314760613341</v>
      </c>
      <c r="L71" s="996">
        <v>7.4736122640297609</v>
      </c>
      <c r="M71" s="996">
        <v>2.2241640710043198</v>
      </c>
      <c r="N71" s="996">
        <v>0.94249689741341403</v>
      </c>
      <c r="O71" s="996">
        <v>4.0167104804367915</v>
      </c>
      <c r="P71" s="996">
        <v>2.1437335274583358</v>
      </c>
      <c r="Q71" s="996">
        <v>2.7184434156529047</v>
      </c>
      <c r="R71" s="988">
        <v>0.98184484600030153</v>
      </c>
    </row>
    <row r="72" spans="1:18" ht="15">
      <c r="A72" s="40">
        <v>2020</v>
      </c>
      <c r="B72" s="989">
        <v>0.54474469764181699</v>
      </c>
      <c r="C72" s="995">
        <v>0.16536340695971838</v>
      </c>
      <c r="D72" s="995">
        <v>0.25593008739076156</v>
      </c>
      <c r="E72" s="995">
        <v>0.57131836452961959</v>
      </c>
      <c r="F72" s="995">
        <v>0.57440206851971554</v>
      </c>
      <c r="G72" s="995">
        <v>0.56917436435873536</v>
      </c>
      <c r="H72" s="995">
        <v>0.47290812288653861</v>
      </c>
      <c r="I72" s="988">
        <v>0.82781216927381596</v>
      </c>
      <c r="J72" s="989"/>
      <c r="K72" s="989">
        <v>6.205011478291711</v>
      </c>
      <c r="L72" s="996">
        <v>-7.8287089465597255</v>
      </c>
      <c r="M72" s="996">
        <v>-2.2893208391541076</v>
      </c>
      <c r="N72" s="996">
        <v>6.882768023127972</v>
      </c>
      <c r="O72" s="996">
        <v>13.005525014264041</v>
      </c>
      <c r="P72" s="996">
        <v>6.4693141193181036</v>
      </c>
      <c r="Q72" s="996">
        <v>5.918080969960271</v>
      </c>
      <c r="R72" s="988">
        <v>2.1760338932149903</v>
      </c>
    </row>
    <row r="73" spans="1:18" ht="15">
      <c r="A73" s="40" t="s">
        <v>935</v>
      </c>
      <c r="B73" s="989">
        <v>0.53621199663037633</v>
      </c>
      <c r="C73" s="995">
        <v>0.1761962177941363</v>
      </c>
      <c r="D73" s="995">
        <v>0.22429558162482183</v>
      </c>
      <c r="E73" s="995">
        <v>0.51289400339051228</v>
      </c>
      <c r="F73" s="995">
        <v>0.61288096607245546</v>
      </c>
      <c r="G73" s="995">
        <v>0.56589142523579838</v>
      </c>
      <c r="H73" s="995">
        <v>0.46366702932570258</v>
      </c>
      <c r="I73" s="988">
        <v>0.86005375216819469</v>
      </c>
      <c r="J73" s="989"/>
      <c r="K73" s="989">
        <v>-1.5663669694039206</v>
      </c>
      <c r="L73" s="996">
        <v>6.5509117365105674</v>
      </c>
      <c r="M73" s="996">
        <v>-12.360604448057433</v>
      </c>
      <c r="N73" s="996">
        <v>-10.226235452313793</v>
      </c>
      <c r="O73" s="996">
        <v>6.6989482910295495</v>
      </c>
      <c r="P73" s="996">
        <v>-0.57678970250807371</v>
      </c>
      <c r="Q73" s="996">
        <v>-1.9540991396870488</v>
      </c>
      <c r="R73" s="988">
        <v>3.8947945066647227</v>
      </c>
    </row>
    <row r="74" spans="1:18" ht="15">
      <c r="A74" s="40" t="s">
        <v>934</v>
      </c>
      <c r="B74" s="989">
        <v>0.51610852565404242</v>
      </c>
      <c r="C74" s="995">
        <v>0.1751509652388849</v>
      </c>
      <c r="D74" s="995">
        <v>0.1760659534385316</v>
      </c>
      <c r="E74" s="995">
        <v>0.48262515776188475</v>
      </c>
      <c r="F74" s="995">
        <v>0.61125360184921318</v>
      </c>
      <c r="G74" s="995">
        <v>0.5491831359393492</v>
      </c>
      <c r="H74" s="995">
        <v>0.44609359948155974</v>
      </c>
      <c r="I74" s="988">
        <v>0.87935918771854371</v>
      </c>
      <c r="J74" s="989"/>
      <c r="K74" s="989">
        <v>-3.7491647151997043</v>
      </c>
      <c r="L74" s="996">
        <v>-0.59323211833789413</v>
      </c>
      <c r="M74" s="996">
        <v>-21.502709878148075</v>
      </c>
      <c r="N74" s="996">
        <v>-5.9015791622701315</v>
      </c>
      <c r="O74" s="996">
        <v>-0.26552696417886379</v>
      </c>
      <c r="P74" s="996">
        <v>-2.9525609598143432</v>
      </c>
      <c r="Q74" s="996">
        <v>-3.7900969300533105</v>
      </c>
      <c r="R74" s="988">
        <v>2.2446777892288772</v>
      </c>
    </row>
  </sheetData>
  <mergeCells count="3">
    <mergeCell ref="K1:R1"/>
    <mergeCell ref="B2:I2"/>
    <mergeCell ref="K2:R2"/>
  </mergeCells>
  <hyperlinks>
    <hyperlink ref="A1" location="'INDICE DE CUADROS'!A1" display="Índice"/>
  </hyperlinks>
  <pageMargins left="0.75" right="0.75" top="1" bottom="1" header="0" footer="0"/>
  <pageSetup paperSize="9" scale="50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FFFF00"/>
  </sheetPr>
  <dimension ref="A1:B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2.75"/>
  <cols>
    <col min="1" max="1" width="11.42578125" style="11"/>
    <col min="2" max="2" width="28.28515625" style="11" customWidth="1"/>
    <col min="3" max="16384" width="11.42578125" style="11"/>
  </cols>
  <sheetData>
    <row r="1" spans="1:2" ht="101.25" customHeight="1" thickTop="1" thickBot="1">
      <c r="A1" s="158" t="s">
        <v>135</v>
      </c>
      <c r="B1" s="57" t="s">
        <v>816</v>
      </c>
    </row>
    <row r="2" spans="1:2" ht="28.5" customHeight="1" thickTop="1" thickBot="1">
      <c r="B2" s="57" t="s">
        <v>194</v>
      </c>
    </row>
    <row r="3" spans="1:2" ht="14.25" thickTop="1" thickBot="1">
      <c r="B3" s="899"/>
    </row>
    <row r="4" spans="1:2" ht="39" customHeight="1" thickTop="1" thickBot="1">
      <c r="B4" s="550" t="s">
        <v>171</v>
      </c>
    </row>
    <row r="5" spans="1:2" ht="14.25" thickTop="1" thickBot="1">
      <c r="B5" s="893" t="s">
        <v>546</v>
      </c>
    </row>
    <row r="6" spans="1:2" ht="15.75" thickTop="1">
      <c r="A6" s="39">
        <v>1954</v>
      </c>
      <c r="B6" s="893"/>
    </row>
    <row r="7" spans="1:2" ht="15">
      <c r="A7" s="39">
        <v>1955</v>
      </c>
      <c r="B7" s="894"/>
    </row>
    <row r="8" spans="1:2" ht="15">
      <c r="A8" s="39">
        <v>1956</v>
      </c>
      <c r="B8" s="894"/>
    </row>
    <row r="9" spans="1:2" ht="15">
      <c r="A9" s="39">
        <v>1957</v>
      </c>
      <c r="B9" s="894"/>
    </row>
    <row r="10" spans="1:2" ht="15">
      <c r="A10" s="39">
        <v>1958</v>
      </c>
      <c r="B10" s="894"/>
    </row>
    <row r="11" spans="1:2" ht="15">
      <c r="A11" s="39">
        <v>1959</v>
      </c>
      <c r="B11" s="894"/>
    </row>
    <row r="12" spans="1:2" ht="15">
      <c r="A12" s="39">
        <v>1960</v>
      </c>
      <c r="B12" s="894"/>
    </row>
    <row r="13" spans="1:2" ht="15">
      <c r="A13" s="39">
        <v>1961</v>
      </c>
      <c r="B13" s="894"/>
    </row>
    <row r="14" spans="1:2" ht="15">
      <c r="A14" s="39">
        <v>1962</v>
      </c>
      <c r="B14" s="894"/>
    </row>
    <row r="15" spans="1:2" ht="15">
      <c r="A15" s="39">
        <v>1963</v>
      </c>
      <c r="B15" s="894"/>
    </row>
    <row r="16" spans="1:2" ht="15">
      <c r="A16" s="39">
        <v>1964</v>
      </c>
      <c r="B16" s="896"/>
    </row>
    <row r="17" spans="1:2" ht="15.75" thickBot="1">
      <c r="A17" s="39">
        <v>1965</v>
      </c>
      <c r="B17" s="897">
        <v>83.780042098311384</v>
      </c>
    </row>
    <row r="18" spans="1:2" ht="15">
      <c r="A18" s="39">
        <v>1966</v>
      </c>
      <c r="B18" s="898">
        <v>83.278365199519101</v>
      </c>
    </row>
    <row r="19" spans="1:2" ht="15">
      <c r="A19" s="39">
        <v>1967</v>
      </c>
      <c r="B19" s="898">
        <v>80.268303806765388</v>
      </c>
    </row>
    <row r="20" spans="1:2" ht="15">
      <c r="A20" s="39">
        <v>1968</v>
      </c>
      <c r="B20" s="898">
        <v>80.769980705557671</v>
      </c>
    </row>
    <row r="21" spans="1:2" ht="15">
      <c r="A21" s="39">
        <v>1969</v>
      </c>
      <c r="B21" s="898">
        <v>83.027526750122945</v>
      </c>
    </row>
    <row r="22" spans="1:2" ht="15">
      <c r="A22" s="39">
        <v>1970</v>
      </c>
      <c r="B22" s="898">
        <v>84.030880547707511</v>
      </c>
    </row>
    <row r="23" spans="1:2" ht="15">
      <c r="A23" s="39">
        <v>1971</v>
      </c>
      <c r="B23" s="898">
        <v>82.525849851330662</v>
      </c>
    </row>
    <row r="24" spans="1:2" ht="15">
      <c r="A24" s="39">
        <v>1972</v>
      </c>
      <c r="B24" s="898">
        <v>87.040941940461209</v>
      </c>
    </row>
    <row r="25" spans="1:2" ht="15">
      <c r="A25" s="39">
        <v>1973</v>
      </c>
      <c r="B25" s="898">
        <v>89.047649535630342</v>
      </c>
    </row>
    <row r="26" spans="1:2" ht="15">
      <c r="A26" s="39">
        <v>1974</v>
      </c>
      <c r="B26" s="898">
        <v>83.529203648915214</v>
      </c>
    </row>
    <row r="27" spans="1:2" ht="15">
      <c r="A27" s="39">
        <v>1975</v>
      </c>
      <c r="B27" s="898">
        <v>79.766626907973077</v>
      </c>
    </row>
    <row r="28" spans="1:2" ht="15">
      <c r="A28" s="39">
        <v>1976</v>
      </c>
      <c r="B28" s="898">
        <v>81.773334503142209</v>
      </c>
    </row>
    <row r="29" spans="1:2" ht="15">
      <c r="A29" s="39">
        <v>1977</v>
      </c>
      <c r="B29" s="898">
        <v>83.027526750122917</v>
      </c>
    </row>
    <row r="30" spans="1:2" ht="15">
      <c r="A30" s="39">
        <v>1978</v>
      </c>
      <c r="B30" s="898">
        <v>80.26830380676536</v>
      </c>
    </row>
    <row r="31" spans="1:2" ht="15">
      <c r="A31" s="39">
        <v>1979</v>
      </c>
      <c r="B31" s="898">
        <v>80.017465357369232</v>
      </c>
    </row>
    <row r="32" spans="1:2" s="12" customFormat="1" ht="15">
      <c r="A32" s="39">
        <v>1980</v>
      </c>
      <c r="B32" s="898">
        <v>79.014111559784666</v>
      </c>
    </row>
    <row r="33" spans="1:2" s="12" customFormat="1" ht="15">
      <c r="A33" s="39">
        <v>1981</v>
      </c>
      <c r="B33" s="898">
        <v>79.014111559784666</v>
      </c>
    </row>
    <row r="34" spans="1:2" s="12" customFormat="1" ht="15">
      <c r="A34" s="39">
        <v>1982</v>
      </c>
      <c r="B34" s="898">
        <v>79.766626907973091</v>
      </c>
    </row>
    <row r="35" spans="1:2" s="12" customFormat="1" ht="15">
      <c r="A35" s="39">
        <v>1983</v>
      </c>
      <c r="B35" s="898">
        <v>79.014111559784666</v>
      </c>
    </row>
    <row r="36" spans="1:2" s="12" customFormat="1" ht="15">
      <c r="A36" s="39">
        <v>1984</v>
      </c>
      <c r="B36" s="898">
        <v>78.763273110388511</v>
      </c>
    </row>
    <row r="37" spans="1:2" ht="15">
      <c r="A37" s="39">
        <v>1985</v>
      </c>
      <c r="B37" s="898">
        <v>78.010757762200086</v>
      </c>
    </row>
    <row r="38" spans="1:2" ht="15">
      <c r="A38" s="39">
        <v>1986</v>
      </c>
      <c r="B38" s="898">
        <v>79.014111559784652</v>
      </c>
    </row>
    <row r="39" spans="1:2" ht="15.75" thickBot="1">
      <c r="A39" s="39">
        <v>1987</v>
      </c>
      <c r="B39" s="895">
        <v>78.261596211596228</v>
      </c>
    </row>
    <row r="40" spans="1:2" ht="15">
      <c r="A40" s="39">
        <v>1988</v>
      </c>
      <c r="B40" s="898">
        <v>79.143204150896452</v>
      </c>
    </row>
    <row r="41" spans="1:2" ht="15">
      <c r="A41" s="39">
        <v>1989</v>
      </c>
      <c r="B41" s="898">
        <v>81.586517582671419</v>
      </c>
    </row>
    <row r="42" spans="1:2" ht="15">
      <c r="A42" s="39">
        <v>1990</v>
      </c>
      <c r="B42" s="898">
        <v>80.150756081525302</v>
      </c>
    </row>
    <row r="43" spans="1:2" ht="15">
      <c r="A43" s="39">
        <v>1991</v>
      </c>
      <c r="B43" s="898">
        <v>77.254044280967364</v>
      </c>
    </row>
    <row r="44" spans="1:2" s="64" customFormat="1" ht="15">
      <c r="A44" s="39">
        <v>1992</v>
      </c>
      <c r="B44" s="898">
        <v>74.004689304689293</v>
      </c>
    </row>
    <row r="45" spans="1:2" ht="15.75" thickBot="1">
      <c r="A45" s="39">
        <v>1993</v>
      </c>
      <c r="B45" s="895">
        <v>70.877499999999998</v>
      </c>
    </row>
    <row r="46" spans="1:2" ht="15">
      <c r="A46" s="39">
        <v>1994</v>
      </c>
      <c r="B46" s="896">
        <v>75.915000000000006</v>
      </c>
    </row>
    <row r="47" spans="1:2" s="12" customFormat="1" ht="15">
      <c r="A47" s="39">
        <v>1995</v>
      </c>
      <c r="B47" s="896">
        <v>78.852499999999992</v>
      </c>
    </row>
    <row r="48" spans="1:2" ht="15">
      <c r="A48" s="39">
        <v>1996</v>
      </c>
      <c r="B48" s="896">
        <v>77.37</v>
      </c>
    </row>
    <row r="49" spans="1:2" ht="15">
      <c r="A49" s="39">
        <v>1997</v>
      </c>
      <c r="B49" s="896">
        <v>79.920000000000016</v>
      </c>
    </row>
    <row r="50" spans="1:2" ht="15">
      <c r="A50" s="39">
        <v>1998</v>
      </c>
      <c r="B50" s="896">
        <v>81.287499999999994</v>
      </c>
    </row>
    <row r="51" spans="1:2" ht="15">
      <c r="A51" s="39">
        <v>1999</v>
      </c>
      <c r="B51" s="896">
        <v>80.507499999999993</v>
      </c>
    </row>
    <row r="52" spans="1:2" ht="15">
      <c r="A52" s="39">
        <v>2000</v>
      </c>
      <c r="B52" s="896">
        <v>81.25</v>
      </c>
    </row>
    <row r="53" spans="1:2" ht="15">
      <c r="A53" s="39">
        <v>2001</v>
      </c>
      <c r="B53" s="896">
        <v>79.837500000000006</v>
      </c>
    </row>
    <row r="54" spans="1:2" ht="15">
      <c r="A54" s="39">
        <v>2002</v>
      </c>
      <c r="B54" s="896">
        <v>79.41</v>
      </c>
    </row>
    <row r="55" spans="1:2" ht="15">
      <c r="A55" s="39">
        <v>2003</v>
      </c>
      <c r="B55" s="896">
        <v>79.717500000000001</v>
      </c>
    </row>
    <row r="56" spans="1:2" ht="15">
      <c r="A56" s="39">
        <v>2004</v>
      </c>
      <c r="B56" s="896">
        <v>80.570000000000007</v>
      </c>
    </row>
    <row r="57" spans="1:2" ht="15">
      <c r="A57" s="39">
        <v>2005</v>
      </c>
      <c r="B57" s="896">
        <v>81.057500000000005</v>
      </c>
    </row>
    <row r="58" spans="1:2" ht="15">
      <c r="A58" s="39">
        <v>2006</v>
      </c>
      <c r="B58" s="896">
        <v>81.56</v>
      </c>
    </row>
    <row r="59" spans="1:2" ht="15">
      <c r="A59" s="39">
        <v>2007</v>
      </c>
      <c r="B59" s="896">
        <v>82.094999999999999</v>
      </c>
    </row>
    <row r="60" spans="1:2" ht="15">
      <c r="A60" s="39">
        <v>2008</v>
      </c>
      <c r="B60" s="896">
        <v>80.080000000000013</v>
      </c>
    </row>
    <row r="61" spans="1:2" ht="15">
      <c r="A61" s="39">
        <v>2009</v>
      </c>
      <c r="B61" s="896">
        <v>71.150000000000006</v>
      </c>
    </row>
    <row r="62" spans="1:2" ht="15">
      <c r="A62" s="39">
        <v>2010</v>
      </c>
      <c r="B62" s="896">
        <v>72.022499999999994</v>
      </c>
    </row>
    <row r="63" spans="1:2" ht="15">
      <c r="A63" s="39">
        <v>2011</v>
      </c>
      <c r="B63" s="896">
        <v>73.292500000000004</v>
      </c>
    </row>
    <row r="64" spans="1:2" ht="15">
      <c r="A64" s="39">
        <v>2012</v>
      </c>
      <c r="B64" s="896">
        <v>72.89500000000001</v>
      </c>
    </row>
    <row r="65" spans="1:2" ht="15">
      <c r="A65" s="39">
        <v>2013</v>
      </c>
      <c r="B65" s="896">
        <v>72.497500000000002</v>
      </c>
    </row>
    <row r="66" spans="1:2" ht="15">
      <c r="A66" s="39">
        <v>2014</v>
      </c>
      <c r="B66" s="896">
        <v>75.914999999999992</v>
      </c>
    </row>
    <row r="67" spans="1:2" s="217" customFormat="1" ht="15">
      <c r="A67" s="39">
        <v>2015</v>
      </c>
      <c r="B67" s="900">
        <v>77.510000000000005</v>
      </c>
    </row>
    <row r="68" spans="1:2" ht="15">
      <c r="A68" s="39">
        <v>2016</v>
      </c>
      <c r="B68" s="896">
        <v>78.492499999999993</v>
      </c>
    </row>
    <row r="69" spans="1:2" ht="15">
      <c r="A69" s="39">
        <v>2017</v>
      </c>
      <c r="B69" s="896">
        <v>78.752499999999998</v>
      </c>
    </row>
    <row r="70" spans="1:2" ht="15">
      <c r="A70" s="39">
        <v>2018</v>
      </c>
      <c r="B70" s="896">
        <v>79.522499999999994</v>
      </c>
    </row>
    <row r="71" spans="1:2" ht="15">
      <c r="A71" s="39">
        <v>2019</v>
      </c>
      <c r="B71" s="896">
        <v>80.257500000000007</v>
      </c>
    </row>
    <row r="72" spans="1:2" ht="15">
      <c r="A72" s="39">
        <v>2020</v>
      </c>
      <c r="B72" s="896">
        <v>74.3</v>
      </c>
    </row>
    <row r="73" spans="1:2" ht="15">
      <c r="A73" s="39" t="s">
        <v>935</v>
      </c>
      <c r="B73" s="896">
        <v>77.787499999999994</v>
      </c>
    </row>
    <row r="74" spans="1:2" ht="15">
      <c r="A74" s="39" t="s">
        <v>934</v>
      </c>
      <c r="B74" s="896">
        <v>78.732500000000002</v>
      </c>
    </row>
  </sheetData>
  <hyperlinks>
    <hyperlink ref="A1" location="'INDICE DE CUADROS'!A1" display="Índice"/>
  </hyperlinks>
  <pageMargins left="0.75" right="0.75" top="1" bottom="1" header="0" footer="0"/>
  <pageSetup paperSize="9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FFFF00"/>
    <pageSetUpPr fitToPage="1"/>
  </sheetPr>
  <dimension ref="A1:AI74"/>
  <sheetViews>
    <sheetView showGridLines="0" zoomScaleNormal="100" workbookViewId="0">
      <pane ySplit="5" topLeftCell="A6" activePane="bottomLeft" state="frozen"/>
      <selection activeCell="C77" sqref="C77"/>
      <selection pane="bottomLeft"/>
    </sheetView>
  </sheetViews>
  <sheetFormatPr baseColWidth="10" defaultColWidth="11.42578125" defaultRowHeight="12.75"/>
  <cols>
    <col min="1" max="1" width="13" style="64" customWidth="1"/>
    <col min="2" max="2" width="12.85546875" style="64" customWidth="1"/>
    <col min="3" max="3" width="11.140625" style="64" customWidth="1"/>
    <col min="4" max="4" width="10" style="64" customWidth="1"/>
    <col min="5" max="5" width="11.7109375" style="64" customWidth="1"/>
    <col min="6" max="6" width="10.7109375" style="64" customWidth="1"/>
    <col min="7" max="8" width="11.7109375" style="64" customWidth="1"/>
    <col min="9" max="9" width="12" style="64" customWidth="1"/>
    <col min="10" max="11" width="11.7109375" style="64" customWidth="1"/>
    <col min="12" max="12" width="11.5703125" style="64" customWidth="1"/>
    <col min="13" max="13" width="11.85546875" style="64" customWidth="1"/>
    <col min="14" max="14" width="10.85546875" style="64" customWidth="1"/>
    <col min="15" max="15" width="12.7109375" style="64" customWidth="1"/>
    <col min="16" max="16" width="12.85546875" style="538" customWidth="1"/>
    <col min="17" max="17" width="10.7109375" style="64" customWidth="1"/>
    <col min="18" max="18" width="12.140625" style="64" customWidth="1"/>
    <col min="19" max="19" width="11.28515625" style="64" customWidth="1"/>
    <col min="20" max="20" width="10.42578125" style="64" customWidth="1"/>
    <col min="21" max="21" width="11" style="64" customWidth="1"/>
    <col min="22" max="22" width="11.7109375" style="64" customWidth="1"/>
    <col min="23" max="23" width="9.7109375" style="64" customWidth="1"/>
    <col min="24" max="24" width="13" style="64" customWidth="1"/>
    <col min="25" max="27" width="11" style="64" customWidth="1"/>
    <col min="28" max="30" width="9.7109375" style="64" customWidth="1"/>
    <col min="31" max="31" width="11.7109375" style="64" customWidth="1"/>
    <col min="32" max="34" width="9.7109375" style="64" customWidth="1"/>
    <col min="35" max="35" width="16.7109375" style="64" customWidth="1"/>
    <col min="36" max="16384" width="11.42578125" style="64"/>
  </cols>
  <sheetData>
    <row r="1" spans="1:35" ht="50.1" customHeight="1" thickTop="1" thickBot="1">
      <c r="A1" s="965" t="s">
        <v>135</v>
      </c>
      <c r="B1" s="966" t="s">
        <v>859</v>
      </c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58"/>
      <c r="Q1" s="967"/>
      <c r="R1" s="967"/>
      <c r="S1" s="967"/>
      <c r="T1" s="967"/>
      <c r="U1" s="967"/>
      <c r="V1" s="968"/>
      <c r="W1" s="387"/>
      <c r="X1" s="1106" t="s">
        <v>859</v>
      </c>
      <c r="Y1" s="1107"/>
      <c r="Z1" s="1107"/>
      <c r="AA1" s="1107"/>
      <c r="AB1" s="1107"/>
      <c r="AC1" s="1107"/>
      <c r="AD1" s="1107"/>
      <c r="AE1" s="1107"/>
      <c r="AF1" s="1107"/>
      <c r="AG1" s="1107"/>
      <c r="AH1" s="1107"/>
      <c r="AI1" s="1108"/>
    </row>
    <row r="2" spans="1:35" ht="16.5" thickTop="1" thickBot="1">
      <c r="B2" s="966" t="s">
        <v>165</v>
      </c>
      <c r="C2" s="967"/>
      <c r="D2" s="967"/>
      <c r="E2" s="967"/>
      <c r="F2" s="967"/>
      <c r="G2" s="967"/>
      <c r="H2" s="967"/>
      <c r="I2" s="967"/>
      <c r="J2" s="967"/>
      <c r="K2" s="967"/>
      <c r="L2" s="967"/>
      <c r="M2" s="967"/>
      <c r="N2" s="967"/>
      <c r="O2" s="967"/>
      <c r="P2" s="958"/>
      <c r="Q2" s="967"/>
      <c r="R2" s="967"/>
      <c r="S2" s="967"/>
      <c r="T2" s="967"/>
      <c r="U2" s="967"/>
      <c r="V2" s="968"/>
      <c r="W2" s="387"/>
      <c r="X2" s="16" t="s">
        <v>144</v>
      </c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969"/>
    </row>
    <row r="3" spans="1:35" ht="25.5" customHeight="1" thickTop="1" thickBot="1"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Q3" s="59"/>
      <c r="R3" s="59"/>
      <c r="S3" s="59"/>
      <c r="T3" s="59"/>
      <c r="U3" s="59"/>
      <c r="V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</row>
    <row r="4" spans="1:35" ht="57" customHeight="1" thickTop="1" thickBot="1">
      <c r="A4" s="59"/>
      <c r="B4" s="901" t="s">
        <v>818</v>
      </c>
      <c r="C4" s="733" t="s">
        <v>819</v>
      </c>
      <c r="D4" s="733" t="s">
        <v>837</v>
      </c>
      <c r="E4" s="733" t="s">
        <v>820</v>
      </c>
      <c r="F4" s="733" t="s">
        <v>821</v>
      </c>
      <c r="G4" s="733" t="s">
        <v>822</v>
      </c>
      <c r="H4" s="733" t="s">
        <v>844</v>
      </c>
      <c r="I4" s="733" t="s">
        <v>851</v>
      </c>
      <c r="J4" s="733" t="s">
        <v>852</v>
      </c>
      <c r="K4" s="733" t="s">
        <v>823</v>
      </c>
      <c r="L4" s="733" t="s">
        <v>824</v>
      </c>
      <c r="M4" s="733" t="s">
        <v>825</v>
      </c>
      <c r="N4" s="733" t="s">
        <v>829</v>
      </c>
      <c r="O4" s="733" t="s">
        <v>830</v>
      </c>
      <c r="P4" s="733" t="s">
        <v>831</v>
      </c>
      <c r="Q4" s="733" t="s">
        <v>840</v>
      </c>
      <c r="R4" s="733" t="s">
        <v>839</v>
      </c>
      <c r="S4" s="733" t="s">
        <v>838</v>
      </c>
      <c r="T4" s="733" t="s">
        <v>826</v>
      </c>
      <c r="U4" s="733" t="s">
        <v>827</v>
      </c>
      <c r="V4" s="902" t="s">
        <v>828</v>
      </c>
      <c r="W4" s="59"/>
      <c r="X4" s="58"/>
      <c r="Y4" s="59"/>
      <c r="Z4" s="59"/>
      <c r="AA4" s="59"/>
      <c r="AB4" s="59"/>
      <c r="AC4" s="59"/>
      <c r="AD4" s="58"/>
      <c r="AE4" s="58"/>
      <c r="AF4" s="58"/>
      <c r="AG4" s="59"/>
      <c r="AH4" s="59"/>
      <c r="AI4" s="59"/>
    </row>
    <row r="5" spans="1:35" ht="81" customHeight="1" thickTop="1" thickBot="1">
      <c r="A5" s="62"/>
      <c r="B5" s="962" t="s">
        <v>848</v>
      </c>
      <c r="C5" s="963" t="s">
        <v>849</v>
      </c>
      <c r="D5" s="963" t="s">
        <v>850</v>
      </c>
      <c r="E5" s="963" t="s">
        <v>853</v>
      </c>
      <c r="F5" s="963" t="s">
        <v>854</v>
      </c>
      <c r="G5" s="963" t="s">
        <v>855</v>
      </c>
      <c r="H5" s="963" t="s">
        <v>845</v>
      </c>
      <c r="I5" s="963" t="s">
        <v>846</v>
      </c>
      <c r="J5" s="963" t="s">
        <v>847</v>
      </c>
      <c r="K5" s="963" t="s">
        <v>836</v>
      </c>
      <c r="L5" s="963" t="s">
        <v>834</v>
      </c>
      <c r="M5" s="963" t="s">
        <v>835</v>
      </c>
      <c r="N5" s="963" t="s">
        <v>856</v>
      </c>
      <c r="O5" s="963" t="s">
        <v>857</v>
      </c>
      <c r="P5" s="959" t="s">
        <v>858</v>
      </c>
      <c r="Q5" s="963" t="s">
        <v>841</v>
      </c>
      <c r="R5" s="963" t="s">
        <v>842</v>
      </c>
      <c r="S5" s="963" t="s">
        <v>843</v>
      </c>
      <c r="T5" s="963" t="s">
        <v>127</v>
      </c>
      <c r="U5" s="963" t="s">
        <v>832</v>
      </c>
      <c r="V5" s="964" t="s">
        <v>833</v>
      </c>
      <c r="W5" s="388"/>
      <c r="X5" s="715" t="s">
        <v>848</v>
      </c>
      <c r="Y5" s="718" t="s">
        <v>853</v>
      </c>
      <c r="Z5" s="718" t="s">
        <v>854</v>
      </c>
      <c r="AA5" s="718" t="s">
        <v>855</v>
      </c>
      <c r="AB5" s="716" t="s">
        <v>845</v>
      </c>
      <c r="AC5" s="716" t="s">
        <v>836</v>
      </c>
      <c r="AD5" s="718" t="s">
        <v>127</v>
      </c>
      <c r="AE5" s="718" t="s">
        <v>832</v>
      </c>
      <c r="AF5" s="718" t="s">
        <v>833</v>
      </c>
      <c r="AG5" s="716" t="s">
        <v>856</v>
      </c>
      <c r="AH5" s="716" t="s">
        <v>857</v>
      </c>
      <c r="AI5" s="970" t="s">
        <v>858</v>
      </c>
    </row>
    <row r="6" spans="1:35" ht="15.75" thickTop="1">
      <c r="A6" s="39">
        <v>1954</v>
      </c>
      <c r="B6" s="971"/>
      <c r="C6" s="865"/>
      <c r="D6" s="865"/>
      <c r="E6" s="865"/>
      <c r="F6" s="865"/>
      <c r="G6" s="865"/>
      <c r="H6" s="865"/>
      <c r="I6" s="865"/>
      <c r="J6" s="865"/>
      <c r="K6" s="865"/>
      <c r="L6" s="865"/>
      <c r="M6" s="865"/>
      <c r="N6" s="865"/>
      <c r="O6" s="865"/>
      <c r="P6" s="960"/>
      <c r="Q6" s="972"/>
      <c r="R6" s="865"/>
      <c r="S6" s="865"/>
      <c r="T6" s="865"/>
      <c r="U6" s="865"/>
      <c r="V6" s="973"/>
      <c r="W6" s="388"/>
      <c r="X6" s="974"/>
      <c r="Y6" s="975"/>
      <c r="Z6" s="975"/>
      <c r="AA6" s="975"/>
      <c r="AB6" s="975"/>
      <c r="AC6" s="975"/>
      <c r="AD6" s="975"/>
      <c r="AE6" s="975"/>
      <c r="AF6" s="975"/>
      <c r="AG6" s="975"/>
      <c r="AH6" s="975"/>
      <c r="AI6" s="976"/>
    </row>
    <row r="7" spans="1:35" ht="15">
      <c r="A7" s="39">
        <v>1955</v>
      </c>
      <c r="B7" s="971"/>
      <c r="C7" s="865"/>
      <c r="D7" s="865"/>
      <c r="E7" s="865"/>
      <c r="F7" s="865"/>
      <c r="G7" s="865"/>
      <c r="H7" s="865"/>
      <c r="I7" s="865"/>
      <c r="J7" s="865"/>
      <c r="K7" s="865"/>
      <c r="L7" s="865"/>
      <c r="M7" s="865"/>
      <c r="N7" s="865"/>
      <c r="O7" s="865"/>
      <c r="P7" s="961"/>
      <c r="Q7" s="865"/>
      <c r="R7" s="865"/>
      <c r="S7" s="865"/>
      <c r="T7" s="865"/>
      <c r="U7" s="865"/>
      <c r="V7" s="977"/>
      <c r="W7" s="388"/>
      <c r="X7" s="971"/>
      <c r="Y7" s="865"/>
      <c r="Z7" s="865"/>
      <c r="AA7" s="865"/>
      <c r="AB7" s="865"/>
      <c r="AC7" s="865"/>
      <c r="AD7" s="865"/>
      <c r="AE7" s="865"/>
      <c r="AF7" s="865"/>
      <c r="AG7" s="865"/>
      <c r="AH7" s="865"/>
      <c r="AI7" s="978"/>
    </row>
    <row r="8" spans="1:35" ht="15">
      <c r="A8" s="39">
        <v>1956</v>
      </c>
      <c r="B8" s="971"/>
      <c r="C8" s="865"/>
      <c r="D8" s="865"/>
      <c r="E8" s="865"/>
      <c r="F8" s="865"/>
      <c r="G8" s="865"/>
      <c r="H8" s="865"/>
      <c r="I8" s="865"/>
      <c r="J8" s="865"/>
      <c r="K8" s="865"/>
      <c r="L8" s="865"/>
      <c r="M8" s="865"/>
      <c r="N8" s="865"/>
      <c r="O8" s="865"/>
      <c r="P8" s="961"/>
      <c r="Q8" s="865"/>
      <c r="R8" s="865"/>
      <c r="S8" s="865"/>
      <c r="T8" s="865"/>
      <c r="U8" s="865"/>
      <c r="V8" s="977"/>
      <c r="W8" s="388"/>
      <c r="X8" s="971"/>
      <c r="Y8" s="865"/>
      <c r="Z8" s="865"/>
      <c r="AA8" s="865"/>
      <c r="AB8" s="865"/>
      <c r="AC8" s="865"/>
      <c r="AD8" s="865"/>
      <c r="AE8" s="865"/>
      <c r="AF8" s="865"/>
      <c r="AG8" s="865"/>
      <c r="AH8" s="865"/>
      <c r="AI8" s="978"/>
    </row>
    <row r="9" spans="1:35" ht="15">
      <c r="A9" s="39">
        <v>1957</v>
      </c>
      <c r="B9" s="971"/>
      <c r="C9" s="865"/>
      <c r="D9" s="865"/>
      <c r="E9" s="865"/>
      <c r="F9" s="865"/>
      <c r="G9" s="865"/>
      <c r="H9" s="865"/>
      <c r="I9" s="865"/>
      <c r="J9" s="865"/>
      <c r="K9" s="865"/>
      <c r="L9" s="865"/>
      <c r="M9" s="865"/>
      <c r="N9" s="865"/>
      <c r="O9" s="865"/>
      <c r="P9" s="961"/>
      <c r="Q9" s="865"/>
      <c r="R9" s="865"/>
      <c r="S9" s="865"/>
      <c r="T9" s="865"/>
      <c r="U9" s="865"/>
      <c r="V9" s="977"/>
      <c r="W9" s="388"/>
      <c r="X9" s="971"/>
      <c r="Y9" s="865"/>
      <c r="Z9" s="865"/>
      <c r="AA9" s="865"/>
      <c r="AB9" s="865"/>
      <c r="AC9" s="865"/>
      <c r="AD9" s="865"/>
      <c r="AE9" s="865"/>
      <c r="AF9" s="865"/>
      <c r="AG9" s="865"/>
      <c r="AH9" s="865"/>
      <c r="AI9" s="978"/>
    </row>
    <row r="10" spans="1:35" ht="15">
      <c r="A10" s="39">
        <v>1958</v>
      </c>
      <c r="B10" s="971"/>
      <c r="C10" s="865"/>
      <c r="D10" s="865"/>
      <c r="E10" s="865"/>
      <c r="F10" s="865"/>
      <c r="G10" s="865"/>
      <c r="H10" s="865"/>
      <c r="I10" s="865"/>
      <c r="J10" s="865"/>
      <c r="K10" s="865"/>
      <c r="L10" s="865"/>
      <c r="M10" s="865"/>
      <c r="N10" s="865"/>
      <c r="O10" s="865"/>
      <c r="P10" s="961"/>
      <c r="Q10" s="865"/>
      <c r="R10" s="865"/>
      <c r="S10" s="865"/>
      <c r="T10" s="865"/>
      <c r="U10" s="865"/>
      <c r="V10" s="977"/>
      <c r="W10" s="388"/>
      <c r="X10" s="971"/>
      <c r="Y10" s="865"/>
      <c r="Z10" s="865"/>
      <c r="AA10" s="865"/>
      <c r="AB10" s="865"/>
      <c r="AC10" s="865"/>
      <c r="AD10" s="865"/>
      <c r="AE10" s="865"/>
      <c r="AF10" s="865"/>
      <c r="AG10" s="865"/>
      <c r="AH10" s="865"/>
      <c r="AI10" s="978"/>
    </row>
    <row r="11" spans="1:35" ht="15">
      <c r="A11" s="39">
        <v>1959</v>
      </c>
      <c r="B11" s="971"/>
      <c r="C11" s="865"/>
      <c r="D11" s="865"/>
      <c r="E11" s="865"/>
      <c r="F11" s="865"/>
      <c r="G11" s="865"/>
      <c r="H11" s="865"/>
      <c r="I11" s="865"/>
      <c r="J11" s="865"/>
      <c r="K11" s="865"/>
      <c r="L11" s="865"/>
      <c r="M11" s="865"/>
      <c r="N11" s="865"/>
      <c r="O11" s="865"/>
      <c r="P11" s="961"/>
      <c r="Q11" s="865"/>
      <c r="R11" s="865"/>
      <c r="S11" s="865"/>
      <c r="T11" s="865"/>
      <c r="U11" s="865"/>
      <c r="V11" s="977"/>
      <c r="W11" s="388"/>
      <c r="X11" s="971"/>
      <c r="Y11" s="865"/>
      <c r="Z11" s="865"/>
      <c r="AA11" s="865"/>
      <c r="AB11" s="865"/>
      <c r="AC11" s="865"/>
      <c r="AD11" s="865"/>
      <c r="AE11" s="865"/>
      <c r="AF11" s="865"/>
      <c r="AG11" s="865"/>
      <c r="AH11" s="865"/>
      <c r="AI11" s="978"/>
    </row>
    <row r="12" spans="1:35" ht="15">
      <c r="A12" s="39">
        <v>1960</v>
      </c>
      <c r="B12" s="971"/>
      <c r="C12" s="865"/>
      <c r="D12" s="865"/>
      <c r="E12" s="865"/>
      <c r="F12" s="865"/>
      <c r="G12" s="865"/>
      <c r="H12" s="865"/>
      <c r="I12" s="865"/>
      <c r="J12" s="865"/>
      <c r="K12" s="865"/>
      <c r="L12" s="865"/>
      <c r="M12" s="865"/>
      <c r="N12" s="865"/>
      <c r="O12" s="865"/>
      <c r="P12" s="961"/>
      <c r="Q12" s="865"/>
      <c r="R12" s="865"/>
      <c r="S12" s="865"/>
      <c r="T12" s="865"/>
      <c r="U12" s="865"/>
      <c r="V12" s="977"/>
      <c r="W12" s="388"/>
      <c r="X12" s="971"/>
      <c r="Y12" s="865"/>
      <c r="Z12" s="865"/>
      <c r="AA12" s="865"/>
      <c r="AB12" s="865"/>
      <c r="AC12" s="865"/>
      <c r="AD12" s="865"/>
      <c r="AE12" s="865"/>
      <c r="AF12" s="865"/>
      <c r="AG12" s="865"/>
      <c r="AH12" s="865"/>
      <c r="AI12" s="978"/>
    </row>
    <row r="13" spans="1:35" ht="15">
      <c r="A13" s="39">
        <v>1961</v>
      </c>
      <c r="B13" s="971"/>
      <c r="C13" s="865"/>
      <c r="D13" s="865"/>
      <c r="E13" s="865"/>
      <c r="F13" s="865"/>
      <c r="G13" s="865"/>
      <c r="H13" s="865"/>
      <c r="I13" s="865"/>
      <c r="J13" s="865"/>
      <c r="K13" s="865"/>
      <c r="L13" s="865"/>
      <c r="M13" s="865"/>
      <c r="N13" s="865"/>
      <c r="O13" s="865"/>
      <c r="P13" s="961"/>
      <c r="Q13" s="865"/>
      <c r="R13" s="865"/>
      <c r="S13" s="865"/>
      <c r="T13" s="865"/>
      <c r="U13" s="865"/>
      <c r="V13" s="977"/>
      <c r="W13" s="388"/>
      <c r="X13" s="971"/>
      <c r="Y13" s="865"/>
      <c r="Z13" s="865"/>
      <c r="AA13" s="865"/>
      <c r="AB13" s="865"/>
      <c r="AC13" s="865"/>
      <c r="AD13" s="865"/>
      <c r="AE13" s="865"/>
      <c r="AF13" s="865"/>
      <c r="AG13" s="865"/>
      <c r="AH13" s="865"/>
      <c r="AI13" s="978"/>
    </row>
    <row r="14" spans="1:35" ht="15">
      <c r="A14" s="39">
        <v>1962</v>
      </c>
      <c r="B14" s="971"/>
      <c r="C14" s="865"/>
      <c r="D14" s="865"/>
      <c r="E14" s="865"/>
      <c r="F14" s="865"/>
      <c r="G14" s="865"/>
      <c r="H14" s="865"/>
      <c r="I14" s="865"/>
      <c r="J14" s="865"/>
      <c r="K14" s="865"/>
      <c r="L14" s="865"/>
      <c r="M14" s="865"/>
      <c r="N14" s="865"/>
      <c r="O14" s="865"/>
      <c r="P14" s="961"/>
      <c r="Q14" s="865"/>
      <c r="R14" s="865"/>
      <c r="S14" s="865"/>
      <c r="T14" s="865"/>
      <c r="U14" s="865"/>
      <c r="V14" s="977"/>
      <c r="W14" s="388"/>
      <c r="X14" s="971"/>
      <c r="Y14" s="865"/>
      <c r="Z14" s="865"/>
      <c r="AA14" s="865"/>
      <c r="AB14" s="865"/>
      <c r="AC14" s="865"/>
      <c r="AD14" s="865"/>
      <c r="AE14" s="865"/>
      <c r="AF14" s="865"/>
      <c r="AG14" s="865"/>
      <c r="AH14" s="865"/>
      <c r="AI14" s="978"/>
    </row>
    <row r="15" spans="1:35" ht="15">
      <c r="A15" s="39">
        <v>1963</v>
      </c>
      <c r="B15" s="971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5"/>
      <c r="N15" s="865"/>
      <c r="O15" s="865"/>
      <c r="P15" s="961"/>
      <c r="Q15" s="865"/>
      <c r="R15" s="865"/>
      <c r="S15" s="865"/>
      <c r="T15" s="865"/>
      <c r="U15" s="865"/>
      <c r="V15" s="977"/>
      <c r="W15" s="388"/>
      <c r="X15" s="971"/>
      <c r="Y15" s="865"/>
      <c r="Z15" s="865"/>
      <c r="AA15" s="865"/>
      <c r="AB15" s="865"/>
      <c r="AC15" s="865"/>
      <c r="AD15" s="865"/>
      <c r="AE15" s="865"/>
      <c r="AF15" s="865"/>
      <c r="AG15" s="865"/>
      <c r="AH15" s="865"/>
      <c r="AI15" s="978"/>
    </row>
    <row r="16" spans="1:35" ht="14.25" customHeight="1">
      <c r="A16" s="39">
        <v>1964</v>
      </c>
      <c r="B16" s="903">
        <v>22474.161870630764</v>
      </c>
      <c r="C16" s="480"/>
      <c r="D16" s="480"/>
      <c r="E16" s="480">
        <v>12162.793408325146</v>
      </c>
      <c r="F16" s="480"/>
      <c r="G16" s="480"/>
      <c r="H16" s="480">
        <v>11924.699267822918</v>
      </c>
      <c r="I16" s="480"/>
      <c r="J16" s="480"/>
      <c r="K16" s="480">
        <v>238.09414050222611</v>
      </c>
      <c r="L16" s="480"/>
      <c r="M16" s="480"/>
      <c r="N16" s="480">
        <v>53.74901692674684</v>
      </c>
      <c r="O16" s="480">
        <v>86.041893976318804</v>
      </c>
      <c r="P16" s="480">
        <v>23.041746803586079</v>
      </c>
      <c r="Q16" s="480">
        <v>53.05959499831723</v>
      </c>
      <c r="R16" s="42"/>
      <c r="S16" s="42"/>
      <c r="T16" s="480">
        <v>2.1064442700608161</v>
      </c>
      <c r="U16" s="42"/>
      <c r="V16" s="321"/>
      <c r="W16" s="42"/>
      <c r="X16" s="74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75"/>
    </row>
    <row r="17" spans="1:35" ht="14.25" customHeight="1">
      <c r="A17" s="39">
        <v>1965</v>
      </c>
      <c r="B17" s="903">
        <v>22698.790353166354</v>
      </c>
      <c r="C17" s="480"/>
      <c r="D17" s="480"/>
      <c r="E17" s="480">
        <v>12420.728163698988</v>
      </c>
      <c r="F17" s="480"/>
      <c r="G17" s="480"/>
      <c r="H17" s="480">
        <v>12216.202748225965</v>
      </c>
      <c r="I17" s="480"/>
      <c r="J17" s="480"/>
      <c r="K17" s="480">
        <v>204.52541547302329</v>
      </c>
      <c r="L17" s="480"/>
      <c r="M17" s="480"/>
      <c r="N17" s="480">
        <v>54.68288015520384</v>
      </c>
      <c r="O17" s="480">
        <v>85.737141105092178</v>
      </c>
      <c r="P17" s="480">
        <v>24.926980632970395</v>
      </c>
      <c r="Q17" s="480">
        <v>53.818739052417719</v>
      </c>
      <c r="R17" s="42"/>
      <c r="S17" s="42"/>
      <c r="T17" s="480">
        <v>1.7052167900492321</v>
      </c>
      <c r="U17" s="42"/>
      <c r="V17" s="321"/>
      <c r="W17" s="42"/>
      <c r="X17" s="74">
        <v>0.99949659448317352</v>
      </c>
      <c r="Y17" s="42">
        <v>2.1206868086511399</v>
      </c>
      <c r="Z17" s="42"/>
      <c r="AA17" s="42"/>
      <c r="AB17" s="42">
        <v>2.4445352780478657</v>
      </c>
      <c r="AC17" s="42">
        <v>-14.098929506788505</v>
      </c>
      <c r="AD17" s="42">
        <v>-19.047619047619047</v>
      </c>
      <c r="AE17" s="42"/>
      <c r="AF17" s="42"/>
      <c r="AG17" s="42">
        <v>1.7374517374517451</v>
      </c>
      <c r="AH17" s="42">
        <v>-0.35419126328216644</v>
      </c>
      <c r="AI17" s="75">
        <v>8.1818181818181799</v>
      </c>
    </row>
    <row r="18" spans="1:35" ht="14.25" customHeight="1">
      <c r="A18" s="39">
        <v>1966</v>
      </c>
      <c r="B18" s="903">
        <v>22942.855049644975</v>
      </c>
      <c r="C18" s="480"/>
      <c r="D18" s="480"/>
      <c r="E18" s="480">
        <v>12498.138711146723</v>
      </c>
      <c r="F18" s="480"/>
      <c r="G18" s="480"/>
      <c r="H18" s="480">
        <v>12348.29011723015</v>
      </c>
      <c r="I18" s="480"/>
      <c r="J18" s="480"/>
      <c r="K18" s="480">
        <v>149.84859391657358</v>
      </c>
      <c r="L18" s="480"/>
      <c r="M18" s="480"/>
      <c r="N18" s="480">
        <v>54.267829831445169</v>
      </c>
      <c r="O18" s="480">
        <v>85.330803943456658</v>
      </c>
      <c r="P18" s="480">
        <v>24.822245420226821</v>
      </c>
      <c r="Q18" s="480">
        <v>53.821941909628336</v>
      </c>
      <c r="R18" s="42"/>
      <c r="S18" s="42"/>
      <c r="T18" s="480">
        <v>1.3039893100376481</v>
      </c>
      <c r="U18" s="42"/>
      <c r="V18" s="321"/>
      <c r="W18" s="42"/>
      <c r="X18" s="74">
        <v>1.0752321717645064</v>
      </c>
      <c r="Y18" s="42">
        <v>0.62323678956259787</v>
      </c>
      <c r="Z18" s="42"/>
      <c r="AA18" s="42"/>
      <c r="AB18" s="42">
        <v>1.0812473542432421</v>
      </c>
      <c r="AC18" s="42">
        <v>-26.733509588524239</v>
      </c>
      <c r="AD18" s="42">
        <v>-23.529411764705888</v>
      </c>
      <c r="AE18" s="42"/>
      <c r="AF18" s="42"/>
      <c r="AG18" s="42">
        <v>-0.75901328273245694</v>
      </c>
      <c r="AH18" s="42">
        <v>-0.47393364928911552</v>
      </c>
      <c r="AI18" s="75">
        <v>-0.42016806722688926</v>
      </c>
    </row>
    <row r="19" spans="1:35" ht="14.25" customHeight="1">
      <c r="A19" s="39">
        <v>1967</v>
      </c>
      <c r="B19" s="903">
        <v>23203.455032612444</v>
      </c>
      <c r="C19" s="480"/>
      <c r="D19" s="480"/>
      <c r="E19" s="480">
        <v>12582.477050778496</v>
      </c>
      <c r="F19" s="480"/>
      <c r="G19" s="480"/>
      <c r="H19" s="480">
        <v>12424.888113717057</v>
      </c>
      <c r="I19" s="480"/>
      <c r="J19" s="480"/>
      <c r="K19" s="480">
        <v>157.58893706143763</v>
      </c>
      <c r="L19" s="480"/>
      <c r="M19" s="480"/>
      <c r="N19" s="480">
        <v>54.060304669565838</v>
      </c>
      <c r="O19" s="480">
        <v>84.822882491412258</v>
      </c>
      <c r="P19" s="480">
        <v>24.717510207483251</v>
      </c>
      <c r="Q19" s="480">
        <v>53.547577704500824</v>
      </c>
      <c r="R19" s="42"/>
      <c r="S19" s="42"/>
      <c r="T19" s="480">
        <v>1.3039893100376481</v>
      </c>
      <c r="U19" s="42"/>
      <c r="V19" s="321"/>
      <c r="W19" s="42"/>
      <c r="X19" s="74">
        <v>1.1358655337514456</v>
      </c>
      <c r="Y19" s="42">
        <v>0.67480719794343891</v>
      </c>
      <c r="Z19" s="42"/>
      <c r="AA19" s="42"/>
      <c r="AB19" s="42">
        <v>0.62031257574703957</v>
      </c>
      <c r="AC19" s="42">
        <v>5.1654426261573017</v>
      </c>
      <c r="AD19" s="42">
        <v>0</v>
      </c>
      <c r="AE19" s="42"/>
      <c r="AF19" s="42"/>
      <c r="AG19" s="42">
        <v>-0.38240917782026429</v>
      </c>
      <c r="AH19" s="42">
        <v>-0.59523809523811533</v>
      </c>
      <c r="AI19" s="75">
        <v>-0.42194092827002594</v>
      </c>
    </row>
    <row r="20" spans="1:35" ht="14.25" customHeight="1">
      <c r="A20" s="39">
        <v>1968</v>
      </c>
      <c r="B20" s="903">
        <v>23461.444180871142</v>
      </c>
      <c r="C20" s="480"/>
      <c r="D20" s="480"/>
      <c r="E20" s="480">
        <v>12642.618319158773</v>
      </c>
      <c r="F20" s="480"/>
      <c r="G20" s="480"/>
      <c r="H20" s="480">
        <v>12484.265307479807</v>
      </c>
      <c r="I20" s="480"/>
      <c r="J20" s="480"/>
      <c r="K20" s="480">
        <v>158.35301167896634</v>
      </c>
      <c r="L20" s="480"/>
      <c r="M20" s="480"/>
      <c r="N20" s="480">
        <v>53.852779507686506</v>
      </c>
      <c r="O20" s="480">
        <v>84.822882491412258</v>
      </c>
      <c r="P20" s="480">
        <v>24.40330456925253</v>
      </c>
      <c r="Q20" s="480">
        <v>53.211836454887219</v>
      </c>
      <c r="R20" s="42"/>
      <c r="S20" s="42"/>
      <c r="T20" s="480">
        <v>1.3039893100376481</v>
      </c>
      <c r="U20" s="42"/>
      <c r="V20" s="321"/>
      <c r="W20" s="42"/>
      <c r="X20" s="74">
        <v>1.111856608837325</v>
      </c>
      <c r="Y20" s="42">
        <v>0.47797638046600532</v>
      </c>
      <c r="Z20" s="42"/>
      <c r="AA20" s="42"/>
      <c r="AB20" s="42">
        <v>0.47788916261706227</v>
      </c>
      <c r="AC20" s="42">
        <v>0.48485295464035794</v>
      </c>
      <c r="AD20" s="42">
        <v>0</v>
      </c>
      <c r="AE20" s="42"/>
      <c r="AF20" s="42"/>
      <c r="AG20" s="42">
        <v>-0.38387715930902067</v>
      </c>
      <c r="AH20" s="42">
        <v>0</v>
      </c>
      <c r="AI20" s="75">
        <v>-1.2711864406779738</v>
      </c>
    </row>
    <row r="21" spans="1:35" ht="14.25" customHeight="1">
      <c r="A21" s="39">
        <v>1969</v>
      </c>
      <c r="B21" s="903">
        <v>23668.280308354409</v>
      </c>
      <c r="C21" s="480"/>
      <c r="D21" s="480"/>
      <c r="E21" s="480">
        <v>12699.54669841022</v>
      </c>
      <c r="F21" s="480"/>
      <c r="G21" s="480"/>
      <c r="H21" s="480">
        <v>12561.611688545916</v>
      </c>
      <c r="I21" s="480"/>
      <c r="J21" s="480"/>
      <c r="K21" s="480">
        <v>137.93500986430357</v>
      </c>
      <c r="L21" s="480"/>
      <c r="M21" s="480"/>
      <c r="N21" s="480">
        <v>53.541491764867509</v>
      </c>
      <c r="O21" s="480">
        <v>84.111792458550113</v>
      </c>
      <c r="P21" s="480">
        <v>24.612774994739674</v>
      </c>
      <c r="Q21" s="480">
        <v>53.073613819386487</v>
      </c>
      <c r="R21" s="42"/>
      <c r="S21" s="42"/>
      <c r="T21" s="480">
        <v>1.1033755700318562</v>
      </c>
      <c r="U21" s="42"/>
      <c r="V21" s="321"/>
      <c r="W21" s="42"/>
      <c r="X21" s="74">
        <v>0.88160015167313421</v>
      </c>
      <c r="Y21" s="42">
        <v>0.45028947180330015</v>
      </c>
      <c r="Z21" s="42"/>
      <c r="AA21" s="42"/>
      <c r="AB21" s="42">
        <v>0.61955092399204048</v>
      </c>
      <c r="AC21" s="42">
        <v>-12.893977574646186</v>
      </c>
      <c r="AD21" s="42">
        <v>-15.384615384615374</v>
      </c>
      <c r="AE21" s="42"/>
      <c r="AF21" s="42"/>
      <c r="AG21" s="42">
        <v>-0.57803468208093012</v>
      </c>
      <c r="AH21" s="42">
        <v>-0.83832335329342422</v>
      </c>
      <c r="AI21" s="75">
        <v>0.85836909871244149</v>
      </c>
    </row>
    <row r="22" spans="1:35" ht="14.25" customHeight="1">
      <c r="A22" s="39">
        <v>1970</v>
      </c>
      <c r="B22" s="903">
        <v>23855.003338822011</v>
      </c>
      <c r="C22" s="480"/>
      <c r="D22" s="480"/>
      <c r="E22" s="480">
        <v>12709.486574152535</v>
      </c>
      <c r="F22" s="480"/>
      <c r="G22" s="480"/>
      <c r="H22" s="480">
        <v>12559.352841495578</v>
      </c>
      <c r="I22" s="480"/>
      <c r="J22" s="480"/>
      <c r="K22" s="480">
        <v>150.13373265695739</v>
      </c>
      <c r="L22" s="480"/>
      <c r="M22" s="480"/>
      <c r="N22" s="480">
        <v>53.126441441108845</v>
      </c>
      <c r="O22" s="480">
        <v>82.892780973643582</v>
      </c>
      <c r="P22" s="480">
        <v>24.926980632970391</v>
      </c>
      <c r="Q22" s="480">
        <v>52.648715504710438</v>
      </c>
      <c r="R22" s="42"/>
      <c r="S22" s="42"/>
      <c r="T22" s="480">
        <v>1.2036824400347521</v>
      </c>
      <c r="U22" s="42"/>
      <c r="V22" s="321"/>
      <c r="W22" s="42"/>
      <c r="X22" s="74">
        <v>0.78891676131489508</v>
      </c>
      <c r="Y22" s="42">
        <v>7.8269531805874593E-2</v>
      </c>
      <c r="Z22" s="42"/>
      <c r="AA22" s="42"/>
      <c r="AB22" s="42">
        <v>-1.7982143584305277E-2</v>
      </c>
      <c r="AC22" s="42">
        <v>8.8438191323976234</v>
      </c>
      <c r="AD22" s="42">
        <v>9.0909090909090828</v>
      </c>
      <c r="AE22" s="42"/>
      <c r="AF22" s="42"/>
      <c r="AG22" s="42">
        <v>-0.77519379844961378</v>
      </c>
      <c r="AH22" s="42">
        <v>-1.449275362318847</v>
      </c>
      <c r="AI22" s="75">
        <v>1.2765957446808418</v>
      </c>
    </row>
    <row r="23" spans="1:35" ht="14.25" customHeight="1">
      <c r="A23" s="39">
        <v>1971</v>
      </c>
      <c r="B23" s="903">
        <v>24077.987962466897</v>
      </c>
      <c r="C23" s="480"/>
      <c r="D23" s="480"/>
      <c r="E23" s="480">
        <v>12863.805655121627</v>
      </c>
      <c r="F23" s="480"/>
      <c r="G23" s="480"/>
      <c r="H23" s="480">
        <v>12660.14669656019</v>
      </c>
      <c r="I23" s="480"/>
      <c r="J23" s="480"/>
      <c r="K23" s="480">
        <v>203.65895856143672</v>
      </c>
      <c r="L23" s="480"/>
      <c r="M23" s="480"/>
      <c r="N23" s="480">
        <v>53.230204022048504</v>
      </c>
      <c r="O23" s="480">
        <v>81.978522359963691</v>
      </c>
      <c r="P23" s="480">
        <v>25.974332760406117</v>
      </c>
      <c r="Q23" s="480">
        <v>52.579753409192676</v>
      </c>
      <c r="R23" s="42"/>
      <c r="S23" s="42"/>
      <c r="T23" s="480">
        <v>1.7052167900492323</v>
      </c>
      <c r="U23" s="42"/>
      <c r="V23" s="321"/>
      <c r="W23" s="42"/>
      <c r="X23" s="74">
        <v>0.9347499158887107</v>
      </c>
      <c r="Y23" s="42">
        <v>1.2142038946162614</v>
      </c>
      <c r="Z23" s="42"/>
      <c r="AA23" s="42"/>
      <c r="AB23" s="42">
        <v>0.8025401972273194</v>
      </c>
      <c r="AC23" s="42">
        <v>35.651698627103244</v>
      </c>
      <c r="AD23" s="42">
        <v>41.666666666666671</v>
      </c>
      <c r="AE23" s="42"/>
      <c r="AF23" s="42"/>
      <c r="AG23" s="42">
        <v>0.1953124999999778</v>
      </c>
      <c r="AH23" s="42">
        <v>-1.1029411764705843</v>
      </c>
      <c r="AI23" s="75">
        <v>4.2016806722688926</v>
      </c>
    </row>
    <row r="24" spans="1:35" ht="14.25" customHeight="1">
      <c r="A24" s="39">
        <v>1972</v>
      </c>
      <c r="B24" s="903">
        <v>24342.552546288414</v>
      </c>
      <c r="C24" s="480"/>
      <c r="D24" s="480"/>
      <c r="E24" s="480">
        <v>13169.833344642633</v>
      </c>
      <c r="F24" s="480"/>
      <c r="G24" s="480"/>
      <c r="H24" s="480">
        <v>12891.110300192937</v>
      </c>
      <c r="I24" s="480"/>
      <c r="J24" s="480"/>
      <c r="K24" s="480">
        <v>278.72304444969762</v>
      </c>
      <c r="L24" s="480"/>
      <c r="M24" s="480"/>
      <c r="N24" s="480">
        <v>53.956542088626172</v>
      </c>
      <c r="O24" s="480">
        <v>81.267432327101531</v>
      </c>
      <c r="P24" s="480">
        <v>27.859566589790433</v>
      </c>
      <c r="Q24" s="480">
        <v>52.957101666638842</v>
      </c>
      <c r="R24" s="42"/>
      <c r="S24" s="42"/>
      <c r="T24" s="480">
        <v>2.2067511400637128</v>
      </c>
      <c r="U24" s="42"/>
      <c r="V24" s="321"/>
      <c r="W24" s="42"/>
      <c r="X24" s="74">
        <v>1.0987819423862399</v>
      </c>
      <c r="Y24" s="42">
        <v>2.37898253227391</v>
      </c>
      <c r="Z24" s="42"/>
      <c r="AA24" s="42"/>
      <c r="AB24" s="42">
        <v>1.8243359193894637</v>
      </c>
      <c r="AC24" s="42">
        <v>36.857738259334518</v>
      </c>
      <c r="AD24" s="42">
        <v>29.411764705882383</v>
      </c>
      <c r="AE24" s="42"/>
      <c r="AF24" s="42"/>
      <c r="AG24" s="42">
        <v>1.3645224171540127</v>
      </c>
      <c r="AH24" s="42">
        <v>-0.86741016109048719</v>
      </c>
      <c r="AI24" s="75">
        <v>7.2580645161290258</v>
      </c>
    </row>
    <row r="25" spans="1:35" ht="14.25" customHeight="1">
      <c r="A25" s="39">
        <v>1973</v>
      </c>
      <c r="B25" s="903">
        <v>24614.852936654421</v>
      </c>
      <c r="C25" s="480"/>
      <c r="D25" s="480"/>
      <c r="E25" s="480">
        <v>13481.985604065474</v>
      </c>
      <c r="F25" s="480"/>
      <c r="G25" s="480"/>
      <c r="H25" s="480">
        <v>13124.141852240909</v>
      </c>
      <c r="I25" s="480"/>
      <c r="J25" s="480"/>
      <c r="K25" s="480">
        <v>357.84375182456546</v>
      </c>
      <c r="L25" s="480"/>
      <c r="M25" s="480"/>
      <c r="N25" s="480">
        <v>55.201693059902162</v>
      </c>
      <c r="O25" s="480">
        <v>80.861095165466025</v>
      </c>
      <c r="P25" s="480">
        <v>30.582682121123327</v>
      </c>
      <c r="Q25" s="480">
        <v>53.317977913642189</v>
      </c>
      <c r="R25" s="42"/>
      <c r="S25" s="42"/>
      <c r="T25" s="480">
        <v>2.8085923600810885</v>
      </c>
      <c r="U25" s="42"/>
      <c r="V25" s="321"/>
      <c r="W25" s="42"/>
      <c r="X25" s="74">
        <v>1.1186188870218716</v>
      </c>
      <c r="Y25" s="42">
        <v>2.3702066021193957</v>
      </c>
      <c r="Z25" s="42"/>
      <c r="AA25" s="42"/>
      <c r="AB25" s="42">
        <v>1.8076918637837114</v>
      </c>
      <c r="AC25" s="42">
        <v>28.386855321231643</v>
      </c>
      <c r="AD25" s="42">
        <v>27.272727272727249</v>
      </c>
      <c r="AE25" s="42"/>
      <c r="AF25" s="42"/>
      <c r="AG25" s="42">
        <v>2.3076923076922995</v>
      </c>
      <c r="AH25" s="42">
        <v>-0.50000000000000044</v>
      </c>
      <c r="AI25" s="75">
        <v>9.7744360902255458</v>
      </c>
    </row>
    <row r="26" spans="1:35" ht="14.25" customHeight="1">
      <c r="A26" s="39">
        <v>1974</v>
      </c>
      <c r="B26" s="903">
        <v>24905.622565145393</v>
      </c>
      <c r="C26" s="480"/>
      <c r="D26" s="480"/>
      <c r="E26" s="480">
        <v>13682.48996626149</v>
      </c>
      <c r="F26" s="480"/>
      <c r="G26" s="480"/>
      <c r="H26" s="480">
        <v>13294.885581499975</v>
      </c>
      <c r="I26" s="480"/>
      <c r="J26" s="480"/>
      <c r="K26" s="480">
        <v>387.60438476151461</v>
      </c>
      <c r="L26" s="480"/>
      <c r="M26" s="480"/>
      <c r="N26" s="480">
        <v>54.994167898022823</v>
      </c>
      <c r="O26" s="480">
        <v>80.150005132603894</v>
      </c>
      <c r="P26" s="480">
        <v>31.001622972097621</v>
      </c>
      <c r="Q26" s="480">
        <v>53.381061030394541</v>
      </c>
      <c r="R26" s="42"/>
      <c r="S26" s="42"/>
      <c r="T26" s="480">
        <v>3.0092061000868804</v>
      </c>
      <c r="U26" s="42"/>
      <c r="V26" s="321"/>
      <c r="W26" s="42"/>
      <c r="X26" s="74">
        <v>1.1812771306790149</v>
      </c>
      <c r="Y26" s="42">
        <v>1.4872020196754487</v>
      </c>
      <c r="Z26" s="42"/>
      <c r="AA26" s="42"/>
      <c r="AB26" s="42">
        <v>1.3009896660779452</v>
      </c>
      <c r="AC26" s="42">
        <v>8.3166557429622081</v>
      </c>
      <c r="AD26" s="42">
        <v>7.1428571428571397</v>
      </c>
      <c r="AE26" s="42"/>
      <c r="AF26" s="42"/>
      <c r="AG26" s="42">
        <v>-0.37593984962407401</v>
      </c>
      <c r="AH26" s="42">
        <v>-0.8793969849246186</v>
      </c>
      <c r="AI26" s="75">
        <v>1.3698630136986356</v>
      </c>
    </row>
    <row r="27" spans="1:35" ht="14.25" customHeight="1">
      <c r="A27" s="39">
        <v>1975</v>
      </c>
      <c r="B27" s="903">
        <v>25229.366069032247</v>
      </c>
      <c r="C27" s="480"/>
      <c r="D27" s="480"/>
      <c r="E27" s="480">
        <v>13565.219513059212</v>
      </c>
      <c r="F27" s="480"/>
      <c r="G27" s="480"/>
      <c r="H27" s="480">
        <v>13077.055245749776</v>
      </c>
      <c r="I27" s="480"/>
      <c r="J27" s="480"/>
      <c r="K27" s="480">
        <v>488.16426730943573</v>
      </c>
      <c r="L27" s="480"/>
      <c r="M27" s="480"/>
      <c r="N27" s="480">
        <v>53.437729183927829</v>
      </c>
      <c r="O27" s="480">
        <v>78.727825066879603</v>
      </c>
      <c r="P27" s="480">
        <v>29.325859568200453</v>
      </c>
      <c r="Q27" s="480">
        <v>51.832674709180225</v>
      </c>
      <c r="R27" s="42"/>
      <c r="S27" s="42"/>
      <c r="T27" s="480">
        <v>3.8116610601100485</v>
      </c>
      <c r="U27" s="42"/>
      <c r="V27" s="321"/>
      <c r="W27" s="42"/>
      <c r="X27" s="74">
        <v>1.2998811936543175</v>
      </c>
      <c r="Y27" s="42">
        <v>-0.85708415274884375</v>
      </c>
      <c r="Z27" s="42"/>
      <c r="AA27" s="42"/>
      <c r="AB27" s="42">
        <v>-1.6384521281876507</v>
      </c>
      <c r="AC27" s="42">
        <v>25.943948650063309</v>
      </c>
      <c r="AD27" s="42">
        <v>26.666666666666661</v>
      </c>
      <c r="AE27" s="42"/>
      <c r="AF27" s="42"/>
      <c r="AG27" s="42">
        <v>-2.8301886792453046</v>
      </c>
      <c r="AH27" s="42">
        <v>-1.7743979721166259</v>
      </c>
      <c r="AI27" s="75">
        <v>-5.4054054054054053</v>
      </c>
    </row>
    <row r="28" spans="1:35" ht="14.25" customHeight="1">
      <c r="A28" s="39">
        <v>1976</v>
      </c>
      <c r="B28" s="903">
        <v>25579.314617588559</v>
      </c>
      <c r="C28" s="480"/>
      <c r="D28" s="480"/>
      <c r="E28" s="480">
        <v>13456.081685464287</v>
      </c>
      <c r="F28" s="480"/>
      <c r="G28" s="480"/>
      <c r="H28" s="480">
        <v>12843.206104729066</v>
      </c>
      <c r="I28" s="480"/>
      <c r="J28" s="480"/>
      <c r="K28" s="480">
        <v>612.87558073522166</v>
      </c>
      <c r="L28" s="480"/>
      <c r="M28" s="480"/>
      <c r="N28" s="480">
        <v>52.607628536410509</v>
      </c>
      <c r="O28" s="480">
        <v>77.508813581973087</v>
      </c>
      <c r="P28" s="480">
        <v>28.802183504482592</v>
      </c>
      <c r="Q28" s="480">
        <v>50.209344138947202</v>
      </c>
      <c r="R28" s="42"/>
      <c r="S28" s="42"/>
      <c r="T28" s="480">
        <v>4.8147297601390084</v>
      </c>
      <c r="U28" s="42"/>
      <c r="V28" s="321"/>
      <c r="W28" s="42"/>
      <c r="X28" s="74">
        <v>1.387068337740982</v>
      </c>
      <c r="Y28" s="42">
        <v>-0.8045415519436161</v>
      </c>
      <c r="Z28" s="42"/>
      <c r="AA28" s="42"/>
      <c r="AB28" s="42">
        <v>-1.7882400634249396</v>
      </c>
      <c r="AC28" s="42">
        <v>25.546997553332673</v>
      </c>
      <c r="AD28" s="42">
        <v>26.315789473684205</v>
      </c>
      <c r="AE28" s="42"/>
      <c r="AF28" s="42"/>
      <c r="AG28" s="42">
        <v>-1.5533980582524198</v>
      </c>
      <c r="AH28" s="42">
        <v>-1.5483870967741842</v>
      </c>
      <c r="AI28" s="75">
        <v>-1.7857142857142683</v>
      </c>
    </row>
    <row r="29" spans="1:35" ht="14.25" customHeight="1">
      <c r="A29" s="39">
        <v>1977</v>
      </c>
      <c r="B29" s="903">
        <v>25806.131660782823</v>
      </c>
      <c r="C29" s="480"/>
      <c r="D29" s="480"/>
      <c r="E29" s="480">
        <v>13407.607896097417</v>
      </c>
      <c r="F29" s="480"/>
      <c r="G29" s="480"/>
      <c r="H29" s="480">
        <v>12713.517909143688</v>
      </c>
      <c r="I29" s="480"/>
      <c r="J29" s="480"/>
      <c r="K29" s="480">
        <v>694.08998695372873</v>
      </c>
      <c r="L29" s="480"/>
      <c r="M29" s="480"/>
      <c r="N29" s="480">
        <v>51.953617662380353</v>
      </c>
      <c r="O29" s="480">
        <v>77.11824006563522</v>
      </c>
      <c r="P29" s="480">
        <v>28.493190681096479</v>
      </c>
      <c r="Q29" s="480">
        <v>49.265492698637289</v>
      </c>
      <c r="R29" s="42"/>
      <c r="S29" s="42"/>
      <c r="T29" s="480">
        <v>5.1739634831752861</v>
      </c>
      <c r="U29" s="42"/>
      <c r="V29" s="321"/>
      <c r="W29" s="42"/>
      <c r="X29" s="74">
        <v>0.8867205653676935</v>
      </c>
      <c r="Y29" s="42">
        <v>-0.36023703259198125</v>
      </c>
      <c r="Z29" s="42"/>
      <c r="AA29" s="42"/>
      <c r="AB29" s="42">
        <v>-1.0097805371014457</v>
      </c>
      <c r="AC29" s="42">
        <v>13.251369245464172</v>
      </c>
      <c r="AD29" s="42">
        <v>7.461139896373048</v>
      </c>
      <c r="AE29" s="42"/>
      <c r="AF29" s="42"/>
      <c r="AG29" s="42">
        <v>-1.2431863823276212</v>
      </c>
      <c r="AH29" s="42">
        <v>-0.50390852122229601</v>
      </c>
      <c r="AI29" s="75">
        <v>-1.0728104115371062</v>
      </c>
    </row>
    <row r="30" spans="1:35" ht="14.25" customHeight="1">
      <c r="A30" s="39">
        <v>1978</v>
      </c>
      <c r="B30" s="903">
        <v>26122.757619465665</v>
      </c>
      <c r="C30" s="480"/>
      <c r="D30" s="480"/>
      <c r="E30" s="480">
        <v>13447.27515111289</v>
      </c>
      <c r="F30" s="480"/>
      <c r="G30" s="480"/>
      <c r="H30" s="480">
        <v>12515.950250283277</v>
      </c>
      <c r="I30" s="480"/>
      <c r="J30" s="480"/>
      <c r="K30" s="480">
        <v>931.32490082961328</v>
      </c>
      <c r="L30" s="480"/>
      <c r="M30" s="480"/>
      <c r="N30" s="480">
        <v>51.478202065489199</v>
      </c>
      <c r="O30" s="480">
        <v>76.154324656724455</v>
      </c>
      <c r="P30" s="480">
        <v>28.429872479582929</v>
      </c>
      <c r="Q30" s="480">
        <v>47.91205596516685</v>
      </c>
      <c r="R30" s="42"/>
      <c r="S30" s="42"/>
      <c r="T30" s="480">
        <v>6.9277225616093396</v>
      </c>
      <c r="U30" s="42"/>
      <c r="V30" s="321"/>
      <c r="W30" s="42"/>
      <c r="X30" s="74">
        <v>1.2269408016855721</v>
      </c>
      <c r="Y30" s="42">
        <v>0.29585631771809062</v>
      </c>
      <c r="Z30" s="42"/>
      <c r="AA30" s="42"/>
      <c r="AB30" s="42">
        <v>-1.5539967794304888</v>
      </c>
      <c r="AC30" s="42">
        <v>34.179273341354175</v>
      </c>
      <c r="AD30" s="42">
        <v>33.895853423336561</v>
      </c>
      <c r="AE30" s="42"/>
      <c r="AF30" s="42"/>
      <c r="AG30" s="42">
        <v>-0.91507698266679594</v>
      </c>
      <c r="AH30" s="42">
        <v>-1.24991883643919</v>
      </c>
      <c r="AI30" s="75">
        <v>-0.22222222222222365</v>
      </c>
    </row>
    <row r="31" spans="1:35" ht="14.25" customHeight="1">
      <c r="A31" s="39">
        <v>1979</v>
      </c>
      <c r="B31" s="903">
        <v>26458.167961756692</v>
      </c>
      <c r="C31" s="480"/>
      <c r="D31" s="480"/>
      <c r="E31" s="480">
        <v>13508.365751871446</v>
      </c>
      <c r="F31" s="480"/>
      <c r="G31" s="480"/>
      <c r="H31" s="480">
        <v>12344.119288731499</v>
      </c>
      <c r="I31" s="480"/>
      <c r="J31" s="480"/>
      <c r="K31" s="480">
        <v>1164.246463139948</v>
      </c>
      <c r="L31" s="480"/>
      <c r="M31" s="480"/>
      <c r="N31" s="480">
        <v>51.055610423808169</v>
      </c>
      <c r="O31" s="480">
        <v>75.255504833869992</v>
      </c>
      <c r="P31" s="480">
        <v>28.417208839280221</v>
      </c>
      <c r="Q31" s="480">
        <v>46.655230651547768</v>
      </c>
      <c r="R31" s="42"/>
      <c r="S31" s="42"/>
      <c r="T31" s="480">
        <v>8.6166199956062872</v>
      </c>
      <c r="U31" s="42"/>
      <c r="V31" s="321"/>
      <c r="W31" s="42"/>
      <c r="X31" s="74">
        <v>1.2839775462338388</v>
      </c>
      <c r="Y31" s="42">
        <v>0.45429724663215154</v>
      </c>
      <c r="Z31" s="42"/>
      <c r="AA31" s="42"/>
      <c r="AB31" s="42">
        <v>-1.372895849820821</v>
      </c>
      <c r="AC31" s="42">
        <v>25.009699848339807</v>
      </c>
      <c r="AD31" s="42">
        <v>24.378826071299976</v>
      </c>
      <c r="AE31" s="42"/>
      <c r="AF31" s="42"/>
      <c r="AG31" s="42">
        <v>-0.82091375519179888</v>
      </c>
      <c r="AH31" s="42">
        <v>-1.1802610382352086</v>
      </c>
      <c r="AI31" s="75">
        <v>-4.4543429844090543E-2</v>
      </c>
    </row>
    <row r="32" spans="1:35" ht="14.25" customHeight="1">
      <c r="A32" s="39">
        <v>1980</v>
      </c>
      <c r="B32" s="903">
        <v>26831.67373622509</v>
      </c>
      <c r="C32" s="480"/>
      <c r="D32" s="480"/>
      <c r="E32" s="480">
        <v>13553.20589955751</v>
      </c>
      <c r="F32" s="480"/>
      <c r="G32" s="480"/>
      <c r="H32" s="480">
        <v>12009.116773341511</v>
      </c>
      <c r="I32" s="480"/>
      <c r="J32" s="480"/>
      <c r="K32" s="480">
        <v>1544.0891262159976</v>
      </c>
      <c r="L32" s="480"/>
      <c r="M32" s="480"/>
      <c r="N32" s="480">
        <v>50.514793739513998</v>
      </c>
      <c r="O32" s="480">
        <v>74.341662952694847</v>
      </c>
      <c r="P32" s="480">
        <v>28.174066945468198</v>
      </c>
      <c r="Q32" s="480">
        <v>44.757240608244878</v>
      </c>
      <c r="R32" s="42"/>
      <c r="S32" s="42"/>
      <c r="T32" s="480">
        <v>11.390702634608658</v>
      </c>
      <c r="U32" s="42"/>
      <c r="V32" s="321"/>
      <c r="W32" s="42"/>
      <c r="X32" s="74">
        <v>1.4116841914688649</v>
      </c>
      <c r="Y32" s="42">
        <v>0.33194354157795036</v>
      </c>
      <c r="Z32" s="42"/>
      <c r="AA32" s="42"/>
      <c r="AB32" s="42">
        <v>-2.7138632376616734</v>
      </c>
      <c r="AC32" s="42">
        <v>32.625623104889833</v>
      </c>
      <c r="AD32" s="42">
        <v>32.194557035321367</v>
      </c>
      <c r="AE32" s="42"/>
      <c r="AF32" s="42"/>
      <c r="AG32" s="42">
        <v>-1.0592698428339209</v>
      </c>
      <c r="AH32" s="42">
        <v>-1.2143189832989565</v>
      </c>
      <c r="AI32" s="75">
        <v>-0.85561497326203106</v>
      </c>
    </row>
    <row r="33" spans="1:35" ht="14.25" customHeight="1">
      <c r="A33" s="39">
        <v>1981</v>
      </c>
      <c r="B33" s="903">
        <v>27200.890953154099</v>
      </c>
      <c r="C33" s="480"/>
      <c r="D33" s="480"/>
      <c r="E33" s="480">
        <v>13605.893703929203</v>
      </c>
      <c r="F33" s="480"/>
      <c r="G33" s="480"/>
      <c r="H33" s="480">
        <v>11700.30338080446</v>
      </c>
      <c r="I33" s="480"/>
      <c r="J33" s="480"/>
      <c r="K33" s="480">
        <v>1905.5903231247419</v>
      </c>
      <c r="L33" s="480"/>
      <c r="M33" s="480"/>
      <c r="N33" s="480">
        <v>50.021770157552808</v>
      </c>
      <c r="O33" s="480">
        <v>73.705729150452413</v>
      </c>
      <c r="P33" s="480">
        <v>27.794157736386914</v>
      </c>
      <c r="Q33" s="480">
        <v>43.014412288755352</v>
      </c>
      <c r="R33" s="42"/>
      <c r="S33" s="42"/>
      <c r="T33" s="480">
        <v>14.000136483886068</v>
      </c>
      <c r="U33" s="42"/>
      <c r="V33" s="321"/>
      <c r="W33" s="42"/>
      <c r="X33" s="74">
        <v>1.3760498899870521</v>
      </c>
      <c r="Y33" s="42">
        <v>0.38874790778036239</v>
      </c>
      <c r="Z33" s="42"/>
      <c r="AA33" s="42"/>
      <c r="AB33" s="42">
        <v>-2.5714912958675895</v>
      </c>
      <c r="AC33" s="42">
        <v>23.411938519031782</v>
      </c>
      <c r="AD33" s="42">
        <v>22.908453788874294</v>
      </c>
      <c r="AE33" s="42"/>
      <c r="AF33" s="42"/>
      <c r="AG33" s="42">
        <v>-0.97599840653319614</v>
      </c>
      <c r="AH33" s="42">
        <v>-0.85542046947092443</v>
      </c>
      <c r="AI33" s="75">
        <v>-1.3484358144552178</v>
      </c>
    </row>
    <row r="34" spans="1:35" ht="14.25" customHeight="1">
      <c r="A34" s="39">
        <v>1982</v>
      </c>
      <c r="B34" s="903">
        <v>27570.158328650818</v>
      </c>
      <c r="C34" s="480"/>
      <c r="D34" s="480"/>
      <c r="E34" s="480">
        <v>13770.64402708188</v>
      </c>
      <c r="F34" s="480"/>
      <c r="G34" s="480"/>
      <c r="H34" s="480">
        <v>11592.71720689722</v>
      </c>
      <c r="I34" s="480"/>
      <c r="J34" s="480"/>
      <c r="K34" s="480">
        <v>2177.9268201846598</v>
      </c>
      <c r="L34" s="480"/>
      <c r="M34" s="480"/>
      <c r="N34" s="480">
        <v>49.951338217272635</v>
      </c>
      <c r="O34" s="480">
        <v>73.044758584342176</v>
      </c>
      <c r="P34" s="480">
        <v>28.250048787284463</v>
      </c>
      <c r="Q34" s="480">
        <v>42.048061780080914</v>
      </c>
      <c r="R34" s="42"/>
      <c r="S34" s="42"/>
      <c r="T34" s="480">
        <v>15.811273170860639</v>
      </c>
      <c r="U34" s="42"/>
      <c r="V34" s="321"/>
      <c r="W34" s="42"/>
      <c r="X34" s="74">
        <v>1.3575561775997613</v>
      </c>
      <c r="Y34" s="42">
        <v>1.2108746895846956</v>
      </c>
      <c r="Z34" s="42"/>
      <c r="AA34" s="42"/>
      <c r="AB34" s="42">
        <v>-0.91951610488789637</v>
      </c>
      <c r="AC34" s="42">
        <v>14.291450463148191</v>
      </c>
      <c r="AD34" s="42">
        <v>12.93656450463294</v>
      </c>
      <c r="AE34" s="42"/>
      <c r="AF34" s="42"/>
      <c r="AG34" s="42">
        <v>-0.14080257467565804</v>
      </c>
      <c r="AH34" s="42">
        <v>-0.89676959135839285</v>
      </c>
      <c r="AI34" s="75">
        <v>1.6402405686167576</v>
      </c>
    </row>
    <row r="35" spans="1:35" ht="14.25" customHeight="1">
      <c r="A35" s="39">
        <v>1983</v>
      </c>
      <c r="B35" s="903">
        <v>27925.180670917292</v>
      </c>
      <c r="C35" s="480"/>
      <c r="D35" s="480"/>
      <c r="E35" s="480">
        <v>13945.159762251724</v>
      </c>
      <c r="F35" s="480"/>
      <c r="G35" s="480"/>
      <c r="H35" s="480">
        <v>11532.896064924926</v>
      </c>
      <c r="I35" s="480"/>
      <c r="J35" s="480"/>
      <c r="K35" s="480">
        <v>2412.2636973267977</v>
      </c>
      <c r="L35" s="480"/>
      <c r="M35" s="480"/>
      <c r="N35" s="480">
        <v>49.941276511518318</v>
      </c>
      <c r="O35" s="480">
        <v>72.251093169732528</v>
      </c>
      <c r="P35" s="480">
        <v>28.961745372296736</v>
      </c>
      <c r="Q35" s="480">
        <v>41.299271080225715</v>
      </c>
      <c r="R35" s="42"/>
      <c r="S35" s="42"/>
      <c r="T35" s="480">
        <v>17.290617599753091</v>
      </c>
      <c r="U35" s="42"/>
      <c r="V35" s="321"/>
      <c r="W35" s="42"/>
      <c r="X35" s="74">
        <v>1.2877051268056716</v>
      </c>
      <c r="Y35" s="42">
        <v>1.2673026390533026</v>
      </c>
      <c r="Z35" s="42"/>
      <c r="AA35" s="42"/>
      <c r="AB35" s="42">
        <v>-0.51602347322595721</v>
      </c>
      <c r="AC35" s="42">
        <v>10.759630441681644</v>
      </c>
      <c r="AD35" s="42">
        <v>9.3562638056169156</v>
      </c>
      <c r="AE35" s="42"/>
      <c r="AF35" s="42"/>
      <c r="AG35" s="42">
        <v>-2.0143015409423981E-2</v>
      </c>
      <c r="AH35" s="42">
        <v>-1.0865467009425922</v>
      </c>
      <c r="AI35" s="75">
        <v>2.5192755961986668</v>
      </c>
    </row>
    <row r="36" spans="1:35" ht="14.25" customHeight="1">
      <c r="A36" s="39">
        <v>1984</v>
      </c>
      <c r="B36" s="903">
        <v>28291.438532351283</v>
      </c>
      <c r="C36" s="480"/>
      <c r="D36" s="480"/>
      <c r="E36" s="480">
        <v>14042.359677213297</v>
      </c>
      <c r="F36" s="480"/>
      <c r="G36" s="480"/>
      <c r="H36" s="480">
        <v>11227.756641071655</v>
      </c>
      <c r="I36" s="480"/>
      <c r="J36" s="480"/>
      <c r="K36" s="480">
        <v>2814.603036141641</v>
      </c>
      <c r="L36" s="480"/>
      <c r="M36" s="480"/>
      <c r="N36" s="480">
        <v>49.634394486011857</v>
      </c>
      <c r="O36" s="480">
        <v>71.58511525084873</v>
      </c>
      <c r="P36" s="480">
        <v>28.987072652902157</v>
      </c>
      <c r="Q36" s="480">
        <v>39.686057774095538</v>
      </c>
      <c r="R36" s="42"/>
      <c r="S36" s="42"/>
      <c r="T36" s="480">
        <v>20.037258773801298</v>
      </c>
      <c r="U36" s="42"/>
      <c r="V36" s="321"/>
      <c r="W36" s="42"/>
      <c r="X36" s="74">
        <v>1.3115684576946451</v>
      </c>
      <c r="Y36" s="42">
        <v>0.69701542770908009</v>
      </c>
      <c r="Z36" s="42"/>
      <c r="AA36" s="42"/>
      <c r="AB36" s="42">
        <v>-2.6458178599327975</v>
      </c>
      <c r="AC36" s="42">
        <v>16.678911980506285</v>
      </c>
      <c r="AD36" s="42">
        <v>15.885153657480867</v>
      </c>
      <c r="AE36" s="42"/>
      <c r="AF36" s="42"/>
      <c r="AG36" s="42">
        <v>-0.61448574594540339</v>
      </c>
      <c r="AH36" s="42">
        <v>-0.92175479936238425</v>
      </c>
      <c r="AI36" s="75">
        <v>8.7450808919986578E-2</v>
      </c>
    </row>
    <row r="37" spans="1:35" ht="14.25" customHeight="1">
      <c r="A37" s="39">
        <v>1985</v>
      </c>
      <c r="B37" s="903">
        <v>28673.01983622133</v>
      </c>
      <c r="C37" s="480"/>
      <c r="D37" s="480"/>
      <c r="E37" s="480">
        <v>14140.039031007753</v>
      </c>
      <c r="F37" s="480"/>
      <c r="G37" s="480"/>
      <c r="H37" s="480">
        <v>11112.191687759567</v>
      </c>
      <c r="I37" s="480"/>
      <c r="J37" s="480"/>
      <c r="K37" s="480">
        <v>3027.847343248186</v>
      </c>
      <c r="L37" s="480"/>
      <c r="M37" s="480"/>
      <c r="N37" s="480">
        <v>49.317450754751086</v>
      </c>
      <c r="O37" s="480">
        <v>70.796457189012628</v>
      </c>
      <c r="P37" s="480">
        <v>29.093447231444916</v>
      </c>
      <c r="Q37" s="480">
        <v>38.754870436500163</v>
      </c>
      <c r="R37" s="42"/>
      <c r="S37" s="42"/>
      <c r="T37" s="480">
        <v>21.406837342877111</v>
      </c>
      <c r="U37" s="42"/>
      <c r="V37" s="321"/>
      <c r="W37" s="42"/>
      <c r="X37" s="74">
        <v>1.3487518615700855</v>
      </c>
      <c r="Y37" s="42">
        <v>0.69560498406091575</v>
      </c>
      <c r="Z37" s="42"/>
      <c r="AA37" s="42"/>
      <c r="AB37" s="42">
        <v>-1.0292791071846552</v>
      </c>
      <c r="AC37" s="42">
        <v>7.5763546179808072</v>
      </c>
      <c r="AD37" s="42">
        <v>6.8351593625498142</v>
      </c>
      <c r="AE37" s="42"/>
      <c r="AF37" s="42"/>
      <c r="AG37" s="42">
        <v>-0.6385566592337355</v>
      </c>
      <c r="AH37" s="42">
        <v>-1.1017067711248107</v>
      </c>
      <c r="AI37" s="75">
        <v>0.3669724770642091</v>
      </c>
    </row>
    <row r="38" spans="1:35" ht="14.25" customHeight="1">
      <c r="A38" s="39">
        <v>1986</v>
      </c>
      <c r="B38" s="903">
        <v>28999.175922769471</v>
      </c>
      <c r="C38" s="480"/>
      <c r="D38" s="480"/>
      <c r="E38" s="480">
        <v>14316.447287886349</v>
      </c>
      <c r="F38" s="480"/>
      <c r="G38" s="480"/>
      <c r="H38" s="480">
        <v>11318.824724235896</v>
      </c>
      <c r="I38" s="480"/>
      <c r="J38" s="480"/>
      <c r="K38" s="480">
        <v>2997.6225636504514</v>
      </c>
      <c r="L38" s="480"/>
      <c r="M38" s="480"/>
      <c r="N38" s="480">
        <v>49.370274709961222</v>
      </c>
      <c r="O38" s="480">
        <v>70.475986611504638</v>
      </c>
      <c r="P38" s="480">
        <v>29.486020080828911</v>
      </c>
      <c r="Q38" s="480">
        <v>39.031539221597747</v>
      </c>
      <c r="R38" s="42"/>
      <c r="S38" s="42"/>
      <c r="T38" s="480">
        <v>20.930353724127603</v>
      </c>
      <c r="U38" s="42"/>
      <c r="V38" s="321"/>
      <c r="W38" s="42"/>
      <c r="X38" s="74">
        <v>1.1375016946632233</v>
      </c>
      <c r="Y38" s="42">
        <v>1.2475797025153224</v>
      </c>
      <c r="Z38" s="42"/>
      <c r="AA38" s="42"/>
      <c r="AB38" s="42">
        <v>1.8595164867785785</v>
      </c>
      <c r="AC38" s="42">
        <v>-0.9982266663850492</v>
      </c>
      <c r="AD38" s="42">
        <v>-2.2258478032863294</v>
      </c>
      <c r="AE38" s="42"/>
      <c r="AF38" s="42"/>
      <c r="AG38" s="42">
        <v>0.10711006834644987</v>
      </c>
      <c r="AH38" s="42">
        <v>-0.45266470983483797</v>
      </c>
      <c r="AI38" s="75">
        <v>1.3493514407591167</v>
      </c>
    </row>
    <row r="39" spans="1:35" ht="14.25" customHeight="1">
      <c r="A39" s="39">
        <v>1987</v>
      </c>
      <c r="B39" s="903">
        <v>29399.391134544578</v>
      </c>
      <c r="C39" s="480"/>
      <c r="D39" s="480"/>
      <c r="E39" s="480">
        <v>14863.386061716074</v>
      </c>
      <c r="F39" s="480"/>
      <c r="G39" s="480"/>
      <c r="H39" s="480">
        <v>11864.197078414782</v>
      </c>
      <c r="I39" s="480"/>
      <c r="J39" s="480"/>
      <c r="K39" s="480">
        <v>2999.1889833012942</v>
      </c>
      <c r="L39" s="480"/>
      <c r="M39" s="480"/>
      <c r="N39" s="480">
        <v>50.557555988969824</v>
      </c>
      <c r="O39" s="480">
        <v>69.827534427328303</v>
      </c>
      <c r="P39" s="480">
        <v>32.401190078512649</v>
      </c>
      <c r="Q39" s="480">
        <v>40.355247576791584</v>
      </c>
      <c r="R39" s="42"/>
      <c r="S39" s="42"/>
      <c r="T39" s="480">
        <v>20.179455455836493</v>
      </c>
      <c r="U39" s="42"/>
      <c r="V39" s="321"/>
      <c r="W39" s="42"/>
      <c r="X39" s="74">
        <v>1.3800916717114919</v>
      </c>
      <c r="Y39" s="42">
        <v>3.8203526533605148</v>
      </c>
      <c r="Z39" s="42"/>
      <c r="AA39" s="42"/>
      <c r="AB39" s="42">
        <v>4.81827722812187</v>
      </c>
      <c r="AC39" s="42">
        <v>5.225539965696413E-2</v>
      </c>
      <c r="AD39" s="42">
        <v>-3.5876042908224104</v>
      </c>
      <c r="AE39" s="42"/>
      <c r="AF39" s="42"/>
      <c r="AG39" s="42">
        <v>2.404850461099528</v>
      </c>
      <c r="AH39" s="42">
        <v>-0.92010373370279286</v>
      </c>
      <c r="AI39" s="75">
        <v>9.886617419687326</v>
      </c>
    </row>
    <row r="40" spans="1:35" ht="14.25" customHeight="1">
      <c r="A40" s="39">
        <v>1988</v>
      </c>
      <c r="B40" s="903">
        <v>29858.191553407454</v>
      </c>
      <c r="C40" s="480"/>
      <c r="D40" s="480"/>
      <c r="E40" s="480">
        <v>15251.302544764947</v>
      </c>
      <c r="F40" s="480"/>
      <c r="G40" s="480"/>
      <c r="H40" s="480">
        <v>12322.957731441462</v>
      </c>
      <c r="I40" s="480"/>
      <c r="J40" s="480"/>
      <c r="K40" s="480">
        <v>2928.3448133234856</v>
      </c>
      <c r="L40" s="480"/>
      <c r="M40" s="480"/>
      <c r="N40" s="480">
        <v>51.083280114632529</v>
      </c>
      <c r="O40" s="480">
        <v>69.26671091668932</v>
      </c>
      <c r="P40" s="480">
        <v>33.946154195443206</v>
      </c>
      <c r="Q40" s="480">
        <v>41.271614556425305</v>
      </c>
      <c r="R40" s="42"/>
      <c r="S40" s="42"/>
      <c r="T40" s="480">
        <v>19.196552074751121</v>
      </c>
      <c r="U40" s="42"/>
      <c r="V40" s="321"/>
      <c r="W40" s="42"/>
      <c r="X40" s="74">
        <v>1.5605779615067705</v>
      </c>
      <c r="Y40" s="42">
        <v>2.6098796158436466</v>
      </c>
      <c r="Z40" s="42"/>
      <c r="AA40" s="42"/>
      <c r="AB40" s="42">
        <v>3.8667652770310923</v>
      </c>
      <c r="AC40" s="42">
        <v>-2.3621109030558141</v>
      </c>
      <c r="AD40" s="42">
        <v>-4.8708122141179366</v>
      </c>
      <c r="AE40" s="42"/>
      <c r="AF40" s="42"/>
      <c r="AG40" s="42">
        <v>1.0398527289914972</v>
      </c>
      <c r="AH40" s="42">
        <v>-0.80315525277875333</v>
      </c>
      <c r="AI40" s="75">
        <v>4.7682326272179942</v>
      </c>
    </row>
    <row r="41" spans="1:35" ht="14.25" customHeight="1">
      <c r="A41" s="39">
        <v>1989</v>
      </c>
      <c r="B41" s="903">
        <v>30268.73943013126</v>
      </c>
      <c r="C41" s="480"/>
      <c r="D41" s="480"/>
      <c r="E41" s="480">
        <v>15413.378103902585</v>
      </c>
      <c r="F41" s="480"/>
      <c r="G41" s="480"/>
      <c r="H41" s="480">
        <v>12761.238450195535</v>
      </c>
      <c r="I41" s="480"/>
      <c r="J41" s="480"/>
      <c r="K41" s="480">
        <v>2652.1396537070514</v>
      </c>
      <c r="L41" s="480"/>
      <c r="M41" s="480"/>
      <c r="N41" s="480">
        <v>50.922292822563563</v>
      </c>
      <c r="O41" s="480">
        <v>68.743442551852041</v>
      </c>
      <c r="P41" s="480">
        <v>34.12344515968114</v>
      </c>
      <c r="Q41" s="480">
        <v>42.159794859155106</v>
      </c>
      <c r="R41" s="42"/>
      <c r="S41" s="42"/>
      <c r="T41" s="480">
        <v>17.203303847626213</v>
      </c>
      <c r="U41" s="42"/>
      <c r="V41" s="321"/>
      <c r="W41" s="42"/>
      <c r="X41" s="74">
        <v>1.3749924404813818</v>
      </c>
      <c r="Y41" s="42">
        <v>1.0626997835884611</v>
      </c>
      <c r="Z41" s="42"/>
      <c r="AA41" s="42"/>
      <c r="AB41" s="42">
        <v>3.5566195089334673</v>
      </c>
      <c r="AC41" s="42">
        <v>-9.4321255597956348</v>
      </c>
      <c r="AD41" s="42">
        <v>-10.383365821962332</v>
      </c>
      <c r="AE41" s="42"/>
      <c r="AF41" s="42"/>
      <c r="AG41" s="42">
        <v>-0.31514674020091116</v>
      </c>
      <c r="AH41" s="42">
        <v>-0.75543989011783719</v>
      </c>
      <c r="AI41" s="75">
        <v>0.52227113332836694</v>
      </c>
    </row>
    <row r="42" spans="1:35" ht="14.25" customHeight="1">
      <c r="A42" s="39">
        <v>1990</v>
      </c>
      <c r="B42" s="903">
        <v>30526.228437481492</v>
      </c>
      <c r="C42" s="480"/>
      <c r="D42" s="480"/>
      <c r="E42" s="480">
        <v>15609.922791762318</v>
      </c>
      <c r="F42" s="480"/>
      <c r="G42" s="480"/>
      <c r="H42" s="480">
        <v>13080.727262491762</v>
      </c>
      <c r="I42" s="480"/>
      <c r="J42" s="480"/>
      <c r="K42" s="480">
        <v>2529.1955292705552</v>
      </c>
      <c r="L42" s="480"/>
      <c r="M42" s="480"/>
      <c r="N42" s="480">
        <v>51.136104069842652</v>
      </c>
      <c r="O42" s="480">
        <v>68.553163146456669</v>
      </c>
      <c r="P42" s="480">
        <v>34.716103525847949</v>
      </c>
      <c r="Q42" s="480">
        <v>42.850780892508325</v>
      </c>
      <c r="R42" s="42"/>
      <c r="S42" s="42"/>
      <c r="T42" s="480">
        <v>16.202937716115468</v>
      </c>
      <c r="U42" s="42"/>
      <c r="V42" s="321"/>
      <c r="W42" s="42"/>
      <c r="X42" s="74">
        <v>0.85067634859585795</v>
      </c>
      <c r="Y42" s="42">
        <v>1.2751564681980243</v>
      </c>
      <c r="Z42" s="42"/>
      <c r="AA42" s="42"/>
      <c r="AB42" s="42">
        <v>2.503587826080711</v>
      </c>
      <c r="AC42" s="42">
        <v>-4.6356580153933402</v>
      </c>
      <c r="AD42" s="42">
        <v>-5.8149651972157717</v>
      </c>
      <c r="AE42" s="42"/>
      <c r="AF42" s="42"/>
      <c r="AG42" s="42">
        <v>0.41987749456628976</v>
      </c>
      <c r="AH42" s="42">
        <v>-0.27679644535091308</v>
      </c>
      <c r="AI42" s="75">
        <v>1.736806947227798</v>
      </c>
    </row>
    <row r="43" spans="1:35" ht="14.25" customHeight="1">
      <c r="A43" s="39">
        <v>1991</v>
      </c>
      <c r="B43" s="903">
        <v>30787.078068868439</v>
      </c>
      <c r="C43" s="480"/>
      <c r="D43" s="480"/>
      <c r="E43" s="480">
        <v>15748.076876501313</v>
      </c>
      <c r="F43" s="480"/>
      <c r="G43" s="480"/>
      <c r="H43" s="480">
        <v>13183.913900059995</v>
      </c>
      <c r="I43" s="480"/>
      <c r="J43" s="480"/>
      <c r="K43" s="480">
        <v>2564.1629764413183</v>
      </c>
      <c r="L43" s="480"/>
      <c r="M43" s="480"/>
      <c r="N43" s="480">
        <v>51.151196628474118</v>
      </c>
      <c r="O43" s="480">
        <v>68.059938898260754</v>
      </c>
      <c r="P43" s="480">
        <v>35.187190945108746</v>
      </c>
      <c r="Q43" s="480">
        <v>42.822881309387483</v>
      </c>
      <c r="R43" s="42"/>
      <c r="S43" s="42"/>
      <c r="T43" s="480">
        <v>16.277778075081358</v>
      </c>
      <c r="U43" s="42"/>
      <c r="V43" s="321"/>
      <c r="W43" s="42"/>
      <c r="X43" s="74">
        <v>0.85450985837038917</v>
      </c>
      <c r="Y43" s="42">
        <v>0.88504015415054038</v>
      </c>
      <c r="Z43" s="42"/>
      <c r="AA43" s="42"/>
      <c r="AB43" s="42">
        <v>0.78884480577861016</v>
      </c>
      <c r="AC43" s="42">
        <v>1.3825521501237281</v>
      </c>
      <c r="AD43" s="42">
        <v>0.46189376443417363</v>
      </c>
      <c r="AE43" s="42"/>
      <c r="AF43" s="42"/>
      <c r="AG43" s="42">
        <v>2.9514486693882347E-2</v>
      </c>
      <c r="AH43" s="42">
        <v>-0.71947700960521832</v>
      </c>
      <c r="AI43" s="75">
        <v>1.356970890785747</v>
      </c>
    </row>
    <row r="44" spans="1:35" ht="14.25" customHeight="1">
      <c r="A44" s="39">
        <v>1992</v>
      </c>
      <c r="B44" s="903">
        <v>31088.004395857377</v>
      </c>
      <c r="C44" s="480"/>
      <c r="D44" s="480"/>
      <c r="E44" s="480">
        <v>15852.493607578932</v>
      </c>
      <c r="F44" s="480"/>
      <c r="G44" s="480"/>
      <c r="H44" s="480">
        <v>12947.454276355214</v>
      </c>
      <c r="I44" s="480"/>
      <c r="J44" s="480"/>
      <c r="K44" s="480">
        <v>2905.0393312237165</v>
      </c>
      <c r="L44" s="480"/>
      <c r="M44" s="480"/>
      <c r="N44" s="480">
        <v>50.990209336405165</v>
      </c>
      <c r="O44" s="480">
        <v>66.978350699171273</v>
      </c>
      <c r="P44" s="480">
        <v>35.896354802060479</v>
      </c>
      <c r="Q44" s="480">
        <v>41.647749760613529</v>
      </c>
      <c r="R44" s="42"/>
      <c r="S44" s="42"/>
      <c r="T44" s="480">
        <v>18.313435838953602</v>
      </c>
      <c r="U44" s="42"/>
      <c r="V44" s="321"/>
      <c r="W44" s="42"/>
      <c r="X44" s="74">
        <v>0.97744360902254357</v>
      </c>
      <c r="Y44" s="42">
        <v>0.6630443316759882</v>
      </c>
      <c r="Z44" s="42"/>
      <c r="AA44" s="42"/>
      <c r="AB44" s="42">
        <v>-1.7935464801822176</v>
      </c>
      <c r="AC44" s="42">
        <v>13.293864622266893</v>
      </c>
      <c r="AD44" s="42">
        <v>12.505747126436795</v>
      </c>
      <c r="AE44" s="42"/>
      <c r="AF44" s="42"/>
      <c r="AG44" s="42">
        <v>-0.3147283009589219</v>
      </c>
      <c r="AH44" s="42">
        <v>-1.5891701000588454</v>
      </c>
      <c r="AI44" s="75">
        <v>2.0154034405815757</v>
      </c>
    </row>
    <row r="45" spans="1:35" ht="14.25" customHeight="1">
      <c r="A45" s="39">
        <v>1993</v>
      </c>
      <c r="B45" s="903">
        <v>31371.249827727799</v>
      </c>
      <c r="C45" s="480"/>
      <c r="D45" s="480"/>
      <c r="E45" s="480">
        <v>16041.064470639118</v>
      </c>
      <c r="F45" s="480"/>
      <c r="G45" s="480"/>
      <c r="H45" s="480">
        <v>12414.940092531784</v>
      </c>
      <c r="I45" s="480"/>
      <c r="J45" s="480"/>
      <c r="K45" s="480">
        <v>3626.1243781073331</v>
      </c>
      <c r="L45" s="480"/>
      <c r="M45" s="480"/>
      <c r="N45" s="480">
        <v>51.133588643404082</v>
      </c>
      <c r="O45" s="480">
        <v>66.532696302324212</v>
      </c>
      <c r="P45" s="480">
        <v>36.587789562588426</v>
      </c>
      <c r="Q45" s="480">
        <v>39.574260383973332</v>
      </c>
      <c r="R45" s="42"/>
      <c r="S45" s="42"/>
      <c r="T45" s="480">
        <v>22.59180969317039</v>
      </c>
      <c r="U45" s="42"/>
      <c r="V45" s="321"/>
      <c r="W45" s="42"/>
      <c r="X45" s="74">
        <v>0.91110843997488367</v>
      </c>
      <c r="Y45" s="42">
        <v>1.1895343895299337</v>
      </c>
      <c r="Z45" s="42"/>
      <c r="AA45" s="42"/>
      <c r="AB45" s="42">
        <v>-4.1128871549360397</v>
      </c>
      <c r="AC45" s="42">
        <v>24.821868645057798</v>
      </c>
      <c r="AD45" s="42">
        <v>23.361939790219321</v>
      </c>
      <c r="AE45" s="42"/>
      <c r="AF45" s="42"/>
      <c r="AG45" s="42">
        <v>0.28118987716441168</v>
      </c>
      <c r="AH45" s="42">
        <v>-0.665370813397137</v>
      </c>
      <c r="AI45" s="75">
        <v>1.9261976998518504</v>
      </c>
    </row>
    <row r="46" spans="1:35" ht="14.25" customHeight="1">
      <c r="A46" s="39">
        <v>1994</v>
      </c>
      <c r="B46" s="903">
        <v>31656.526681590549</v>
      </c>
      <c r="C46" s="480"/>
      <c r="D46" s="480"/>
      <c r="E46" s="480">
        <v>16238.06336370895</v>
      </c>
      <c r="F46" s="480"/>
      <c r="G46" s="480"/>
      <c r="H46" s="480">
        <v>12328.360292059875</v>
      </c>
      <c r="I46" s="480"/>
      <c r="J46" s="480"/>
      <c r="K46" s="480">
        <v>3909.7030716490763</v>
      </c>
      <c r="L46" s="480"/>
      <c r="M46" s="480"/>
      <c r="N46" s="480">
        <v>51.294575935473034</v>
      </c>
      <c r="O46" s="480">
        <v>65.826659561251901</v>
      </c>
      <c r="P46" s="480">
        <v>37.573020778139224</v>
      </c>
      <c r="Q46" s="480">
        <v>38.944134383603355</v>
      </c>
      <c r="R46" s="42"/>
      <c r="S46" s="42"/>
      <c r="T46" s="480">
        <v>24.066164764798451</v>
      </c>
      <c r="U46" s="42"/>
      <c r="V46" s="321"/>
      <c r="W46" s="42"/>
      <c r="X46" s="74">
        <v>0.9093576297703132</v>
      </c>
      <c r="Y46" s="42">
        <v>1.2280911496266977</v>
      </c>
      <c r="Z46" s="42"/>
      <c r="AA46" s="42"/>
      <c r="AB46" s="42">
        <v>-0.69738395696320454</v>
      </c>
      <c r="AC46" s="42">
        <v>7.820434821647182</v>
      </c>
      <c r="AD46" s="42">
        <v>6.5260600706713801</v>
      </c>
      <c r="AE46" s="42"/>
      <c r="AF46" s="42"/>
      <c r="AG46" s="42">
        <v>0.31483667847302943</v>
      </c>
      <c r="AH46" s="42">
        <v>-1.0611876270038456</v>
      </c>
      <c r="AI46" s="75">
        <v>2.6927869306382135</v>
      </c>
    </row>
    <row r="47" spans="1:35" ht="14.25" customHeight="1">
      <c r="A47" s="39">
        <v>1995</v>
      </c>
      <c r="B47" s="903">
        <v>31948.248911404309</v>
      </c>
      <c r="C47" s="480"/>
      <c r="D47" s="480"/>
      <c r="E47" s="480">
        <v>16379.270716804736</v>
      </c>
      <c r="F47" s="480"/>
      <c r="G47" s="480"/>
      <c r="H47" s="480">
        <v>12635.431723696904</v>
      </c>
      <c r="I47" s="480"/>
      <c r="J47" s="480"/>
      <c r="K47" s="480">
        <v>3743.8389931078345</v>
      </c>
      <c r="L47" s="480"/>
      <c r="M47" s="480"/>
      <c r="N47" s="480">
        <v>51.269421671087258</v>
      </c>
      <c r="O47" s="480">
        <v>65.16068164236809</v>
      </c>
      <c r="P47" s="480">
        <v>38.155548232063865</v>
      </c>
      <c r="Q47" s="480">
        <v>39.54968473776519</v>
      </c>
      <c r="R47" s="42"/>
      <c r="S47" s="42"/>
      <c r="T47" s="480">
        <v>22.85125627091881</v>
      </c>
      <c r="U47" s="42"/>
      <c r="V47" s="321"/>
      <c r="W47" s="42"/>
      <c r="X47" s="74">
        <v>0.92152317513534143</v>
      </c>
      <c r="Y47" s="42">
        <v>0.86960710728212209</v>
      </c>
      <c r="Z47" s="42"/>
      <c r="AA47" s="42"/>
      <c r="AB47" s="42">
        <v>2.4907726929006113</v>
      </c>
      <c r="AC47" s="42">
        <v>-4.2423702133288055</v>
      </c>
      <c r="AD47" s="42">
        <v>-5.0482015134238782</v>
      </c>
      <c r="AE47" s="42"/>
      <c r="AF47" s="42"/>
      <c r="AG47" s="42">
        <v>-4.90388387602958E-2</v>
      </c>
      <c r="AH47" s="42">
        <v>-1.0117145899893654</v>
      </c>
      <c r="AI47" s="75">
        <v>1.5503875968992276</v>
      </c>
    </row>
    <row r="48" spans="1:35" ht="14.25" customHeight="1">
      <c r="A48" s="39">
        <v>1996</v>
      </c>
      <c r="B48" s="903">
        <v>32320.550880247614</v>
      </c>
      <c r="C48" s="480"/>
      <c r="D48" s="480"/>
      <c r="E48" s="480">
        <v>16672.132142828625</v>
      </c>
      <c r="F48" s="480"/>
      <c r="G48" s="480"/>
      <c r="H48" s="480">
        <v>12998.193294516333</v>
      </c>
      <c r="I48" s="480"/>
      <c r="J48" s="480"/>
      <c r="K48" s="480">
        <v>3673.9388483122898</v>
      </c>
      <c r="L48" s="480"/>
      <c r="M48" s="480"/>
      <c r="N48" s="480">
        <v>51.583849975909452</v>
      </c>
      <c r="O48" s="480">
        <v>65.218266199264065</v>
      </c>
      <c r="P48" s="480">
        <v>38.700084765080376</v>
      </c>
      <c r="Q48" s="480">
        <v>40.216496750555237</v>
      </c>
      <c r="R48" s="42"/>
      <c r="S48" s="42"/>
      <c r="T48" s="480">
        <v>22.033001679558399</v>
      </c>
      <c r="U48" s="42"/>
      <c r="V48" s="321"/>
      <c r="W48" s="42"/>
      <c r="X48" s="74">
        <v>1.165328246551911</v>
      </c>
      <c r="Y48" s="42">
        <v>1.7880004005515371</v>
      </c>
      <c r="Z48" s="42"/>
      <c r="AA48" s="42"/>
      <c r="AB48" s="42">
        <v>2.8709867517949128</v>
      </c>
      <c r="AC48" s="42">
        <v>-1.8670713383835746</v>
      </c>
      <c r="AD48" s="42">
        <v>-3.5807860262008662</v>
      </c>
      <c r="AE48" s="42"/>
      <c r="AF48" s="42"/>
      <c r="AG48" s="42">
        <v>0.61328623295064943</v>
      </c>
      <c r="AH48" s="42">
        <v>8.8373165296262712E-2</v>
      </c>
      <c r="AI48" s="75">
        <v>1.4271490209093907</v>
      </c>
    </row>
    <row r="49" spans="1:35" ht="14.25" customHeight="1">
      <c r="A49" s="39">
        <v>1997</v>
      </c>
      <c r="B49" s="903">
        <v>32687.862071603562</v>
      </c>
      <c r="C49" s="480"/>
      <c r="D49" s="480"/>
      <c r="E49" s="480">
        <v>16966.734688824567</v>
      </c>
      <c r="F49" s="480"/>
      <c r="G49" s="480"/>
      <c r="H49" s="480">
        <v>13476.487245518123</v>
      </c>
      <c r="I49" s="480"/>
      <c r="J49" s="480"/>
      <c r="K49" s="480">
        <v>3490.2474433064431</v>
      </c>
      <c r="L49" s="480"/>
      <c r="M49" s="480"/>
      <c r="N49" s="480">
        <v>51.908339986485963</v>
      </c>
      <c r="O49" s="480">
        <v>65.150666936820969</v>
      </c>
      <c r="P49" s="480">
        <v>39.378855885305605</v>
      </c>
      <c r="Q49" s="480">
        <v>41.227802589222712</v>
      </c>
      <c r="R49" s="42"/>
      <c r="S49" s="42"/>
      <c r="T49" s="480">
        <v>20.566130643826931</v>
      </c>
      <c r="U49" s="42"/>
      <c r="V49" s="321"/>
      <c r="W49" s="42"/>
      <c r="X49" s="74">
        <v>1.1364632760032078</v>
      </c>
      <c r="Y49" s="42">
        <v>1.76703581444837</v>
      </c>
      <c r="Z49" s="42"/>
      <c r="AA49" s="42"/>
      <c r="AB49" s="42">
        <v>3.6796956328043917</v>
      </c>
      <c r="AC49" s="42">
        <v>-4.9998492786625937</v>
      </c>
      <c r="AD49" s="42">
        <v>-6.6576086956521729</v>
      </c>
      <c r="AE49" s="42"/>
      <c r="AF49" s="42"/>
      <c r="AG49" s="42">
        <v>0.62905349392892163</v>
      </c>
      <c r="AH49" s="42">
        <v>-0.10365081193136616</v>
      </c>
      <c r="AI49" s="75">
        <v>1.7539267015706628</v>
      </c>
    </row>
    <row r="50" spans="1:35" ht="14.25" customHeight="1">
      <c r="A50" s="39">
        <v>1998</v>
      </c>
      <c r="B50" s="903">
        <v>32977.076373031719</v>
      </c>
      <c r="C50" s="480"/>
      <c r="D50" s="480"/>
      <c r="E50" s="480">
        <v>17240.595196892569</v>
      </c>
      <c r="F50" s="480"/>
      <c r="G50" s="480"/>
      <c r="H50" s="480">
        <v>14039.936836490551</v>
      </c>
      <c r="I50" s="480"/>
      <c r="J50" s="480"/>
      <c r="K50" s="480">
        <v>3200.6583604020188</v>
      </c>
      <c r="L50" s="480"/>
      <c r="M50" s="480"/>
      <c r="N50" s="480">
        <v>52.283138525834012</v>
      </c>
      <c r="O50" s="480">
        <v>65.546247805932396</v>
      </c>
      <c r="P50" s="480">
        <v>39.735970541842015</v>
      </c>
      <c r="Q50" s="480">
        <v>42.57483798039857</v>
      </c>
      <c r="R50" s="42"/>
      <c r="S50" s="42"/>
      <c r="T50" s="480">
        <v>18.565398380805437</v>
      </c>
      <c r="U50" s="42"/>
      <c r="V50" s="321"/>
      <c r="W50" s="42"/>
      <c r="X50" s="74">
        <v>0.8847758253342608</v>
      </c>
      <c r="Y50" s="42">
        <v>1.6141026136772485</v>
      </c>
      <c r="Z50" s="42"/>
      <c r="AA50" s="42"/>
      <c r="AB50" s="42">
        <v>4.1809826307654063</v>
      </c>
      <c r="AC50" s="42">
        <v>-8.2970931891890647</v>
      </c>
      <c r="AD50" s="42">
        <v>-9.7282872392042705</v>
      </c>
      <c r="AE50" s="42"/>
      <c r="AF50" s="42"/>
      <c r="AG50" s="42">
        <v>0.72203915487496495</v>
      </c>
      <c r="AH50" s="42">
        <v>0.60717854123433224</v>
      </c>
      <c r="AI50" s="75">
        <v>0.90686905068175783</v>
      </c>
    </row>
    <row r="51" spans="1:35" ht="14.25" customHeight="1">
      <c r="A51" s="39">
        <v>1999</v>
      </c>
      <c r="B51" s="903">
        <v>33295.407723016775</v>
      </c>
      <c r="C51" s="480"/>
      <c r="D51" s="480"/>
      <c r="E51" s="480">
        <v>17574.764063412847</v>
      </c>
      <c r="F51" s="480"/>
      <c r="G51" s="480"/>
      <c r="H51" s="480">
        <v>14832.276184813869</v>
      </c>
      <c r="I51" s="480"/>
      <c r="J51" s="480"/>
      <c r="K51" s="480">
        <v>2742.4878785989818</v>
      </c>
      <c r="L51" s="480"/>
      <c r="M51" s="480"/>
      <c r="N51" s="480">
        <v>52.786223813549519</v>
      </c>
      <c r="O51" s="480">
        <v>65.789104415450169</v>
      </c>
      <c r="P51" s="480">
        <v>40.488190775822964</v>
      </c>
      <c r="Q51" s="480">
        <v>44.547513303345035</v>
      </c>
      <c r="R51" s="42"/>
      <c r="S51" s="904"/>
      <c r="T51" s="480">
        <v>15.606709523020536</v>
      </c>
      <c r="U51" s="42"/>
      <c r="V51" s="321"/>
      <c r="W51" s="42"/>
      <c r="X51" s="74">
        <v>0.96531101297196997</v>
      </c>
      <c r="Y51" s="42">
        <v>1.9382675754750611</v>
      </c>
      <c r="Z51" s="42"/>
      <c r="AA51" s="42"/>
      <c r="AB51" s="42">
        <v>5.6434680408531834</v>
      </c>
      <c r="AC51" s="42">
        <v>-14.314882446419197</v>
      </c>
      <c r="AD51" s="42">
        <v>-15.936576189196439</v>
      </c>
      <c r="AE51" s="42"/>
      <c r="AF51" s="42"/>
      <c r="AG51" s="42">
        <v>0.96223237911956527</v>
      </c>
      <c r="AH51" s="42">
        <v>0.37051184110006297</v>
      </c>
      <c r="AI51" s="75">
        <v>1.8930460832430329</v>
      </c>
    </row>
    <row r="52" spans="1:35" ht="14.25" customHeight="1">
      <c r="A52" s="39">
        <v>2000</v>
      </c>
      <c r="B52" s="903">
        <v>33699.585461641138</v>
      </c>
      <c r="C52" s="480"/>
      <c r="D52" s="480"/>
      <c r="E52" s="480">
        <v>18170.504663705622</v>
      </c>
      <c r="F52" s="480"/>
      <c r="G52" s="480"/>
      <c r="H52" s="480">
        <v>15655.66883172461</v>
      </c>
      <c r="I52" s="480"/>
      <c r="J52" s="480"/>
      <c r="K52" s="480">
        <v>2514.8358319810127</v>
      </c>
      <c r="L52" s="480"/>
      <c r="M52" s="480"/>
      <c r="N52" s="480">
        <v>53.920681137347991</v>
      </c>
      <c r="O52" s="480">
        <v>66.587777182833378</v>
      </c>
      <c r="P52" s="480">
        <v>41.921714858089686</v>
      </c>
      <c r="Q52" s="480">
        <v>46.456562053396233</v>
      </c>
      <c r="R52" s="42"/>
      <c r="S52" s="904"/>
      <c r="T52" s="480">
        <v>13.842971730057696</v>
      </c>
      <c r="U52" s="42"/>
      <c r="V52" s="321"/>
      <c r="W52" s="42"/>
      <c r="X52" s="74">
        <v>1.213914369172775</v>
      </c>
      <c r="Y52" s="42">
        <v>3.3897502017280923</v>
      </c>
      <c r="Z52" s="42"/>
      <c r="AA52" s="42"/>
      <c r="AB52" s="42">
        <v>5.5513573011388262</v>
      </c>
      <c r="AC52" s="42">
        <v>-8.3009317340817841</v>
      </c>
      <c r="AD52" s="42">
        <v>-11.301150895140665</v>
      </c>
      <c r="AE52" s="42"/>
      <c r="AF52" s="42"/>
      <c r="AG52" s="42">
        <v>2.1491541577317141</v>
      </c>
      <c r="AH52" s="42">
        <v>1.21398942040567</v>
      </c>
      <c r="AI52" s="75">
        <v>3.5405980232703582</v>
      </c>
    </row>
    <row r="53" spans="1:35" ht="14.25" customHeight="1">
      <c r="A53" s="39">
        <v>2001</v>
      </c>
      <c r="B53" s="903">
        <v>34175.189000687576</v>
      </c>
      <c r="C53" s="480"/>
      <c r="D53" s="480"/>
      <c r="E53" s="480">
        <v>18219.382191037028</v>
      </c>
      <c r="F53" s="480"/>
      <c r="G53" s="480"/>
      <c r="H53" s="480">
        <v>16301.02190193211</v>
      </c>
      <c r="I53" s="480"/>
      <c r="J53" s="480"/>
      <c r="K53" s="480">
        <v>1918.3602891049161</v>
      </c>
      <c r="L53" s="480"/>
      <c r="M53" s="480"/>
      <c r="N53" s="480">
        <v>53.311947939212224</v>
      </c>
      <c r="O53" s="480">
        <v>66.324891162221363</v>
      </c>
      <c r="P53" s="480">
        <v>40.961810923144292</v>
      </c>
      <c r="Q53" s="480">
        <v>47.698410392416989</v>
      </c>
      <c r="R53" s="42"/>
      <c r="S53" s="42"/>
      <c r="T53" s="480">
        <v>10.530038506500908</v>
      </c>
      <c r="U53" s="42"/>
      <c r="V53" s="321"/>
      <c r="W53" s="42"/>
      <c r="X53" s="74">
        <v>1.4113038262378641</v>
      </c>
      <c r="Y53" s="42">
        <v>0.2689937799528197</v>
      </c>
      <c r="Z53" s="42"/>
      <c r="AA53" s="42"/>
      <c r="AB53" s="42">
        <v>4.122168635170409</v>
      </c>
      <c r="AC53" s="42">
        <v>-23.718269609918618</v>
      </c>
      <c r="AD53" s="42">
        <v>-23.932240043251028</v>
      </c>
      <c r="AE53" s="42"/>
      <c r="AF53" s="42"/>
      <c r="AG53" s="42">
        <v>-1.1289419667848577</v>
      </c>
      <c r="AH53" s="42">
        <v>-0.39479620995636067</v>
      </c>
      <c r="AI53" s="75">
        <v>-2.2897535041082939</v>
      </c>
    </row>
    <row r="54" spans="1:35" ht="13.9" customHeight="1">
      <c r="A54" s="39">
        <v>2002</v>
      </c>
      <c r="B54" s="903">
        <v>34724.325000000004</v>
      </c>
      <c r="C54" s="480">
        <v>16919.025000000001</v>
      </c>
      <c r="D54" s="480">
        <v>17805.300000000003</v>
      </c>
      <c r="E54" s="480">
        <v>18961.174999999999</v>
      </c>
      <c r="F54" s="480">
        <v>11349.875</v>
      </c>
      <c r="G54" s="480">
        <v>7611.2999999999993</v>
      </c>
      <c r="H54" s="480">
        <v>16790.011450574922</v>
      </c>
      <c r="I54" s="480">
        <v>10407.745110231248</v>
      </c>
      <c r="J54" s="480">
        <v>6382.2663403436745</v>
      </c>
      <c r="K54" s="480">
        <v>2171.1635494250786</v>
      </c>
      <c r="L54" s="480">
        <v>942.05000000000007</v>
      </c>
      <c r="M54" s="480">
        <v>1229.125</v>
      </c>
      <c r="N54" s="480">
        <v>54.604877128641085</v>
      </c>
      <c r="O54" s="480">
        <v>67.083505107416059</v>
      </c>
      <c r="P54" s="480">
        <v>42.747384205826343</v>
      </c>
      <c r="Q54" s="480">
        <v>48.352304762079378</v>
      </c>
      <c r="R54" s="480">
        <v>61.515040673036701</v>
      </c>
      <c r="S54" s="480">
        <v>35.844756001548269</v>
      </c>
      <c r="T54" s="480">
        <v>11.450574921781371</v>
      </c>
      <c r="U54" s="480">
        <v>8.3000914106983572</v>
      </c>
      <c r="V54" s="480">
        <v>16.148686820911013</v>
      </c>
      <c r="W54" s="905"/>
      <c r="X54" s="74">
        <v>1.6068265176276908</v>
      </c>
      <c r="Y54" s="42">
        <v>4.0714487526799514</v>
      </c>
      <c r="Z54" s="42"/>
      <c r="AA54" s="42"/>
      <c r="AB54" s="42">
        <v>2.9997478169442537</v>
      </c>
      <c r="AC54" s="42">
        <v>13.178090776582829</v>
      </c>
      <c r="AD54" s="42">
        <v>8.7420042643923104</v>
      </c>
      <c r="AE54" s="42"/>
      <c r="AF54" s="42"/>
      <c r="AG54" s="42">
        <v>2.425214683400978</v>
      </c>
      <c r="AH54" s="42">
        <v>1.1437846815899544</v>
      </c>
      <c r="AI54" s="75">
        <v>4.3591170469300833</v>
      </c>
    </row>
    <row r="55" spans="1:35" ht="14.25" customHeight="1">
      <c r="A55" s="39">
        <v>2003</v>
      </c>
      <c r="B55" s="903">
        <v>35359.049999999996</v>
      </c>
      <c r="C55" s="480">
        <v>17256.574999999997</v>
      </c>
      <c r="D55" s="480">
        <v>18102.474999999999</v>
      </c>
      <c r="E55" s="480">
        <v>19742.775000000001</v>
      </c>
      <c r="F55" s="480">
        <v>11710.125</v>
      </c>
      <c r="G55" s="480">
        <v>8032.65</v>
      </c>
      <c r="H55" s="480">
        <v>17475.64425832807</v>
      </c>
      <c r="I55" s="480">
        <v>10714.852136134959</v>
      </c>
      <c r="J55" s="480">
        <v>6760.7921221931128</v>
      </c>
      <c r="K55" s="480">
        <v>2267.1307416719328</v>
      </c>
      <c r="L55" s="480">
        <v>995.17499999999995</v>
      </c>
      <c r="M55" s="480">
        <v>1271.95</v>
      </c>
      <c r="N55" s="480">
        <v>55.835139801550106</v>
      </c>
      <c r="O55" s="480">
        <v>67.858917543023466</v>
      </c>
      <c r="P55" s="480">
        <v>44.373214159942222</v>
      </c>
      <c r="Q55" s="480">
        <v>49.423398700836344</v>
      </c>
      <c r="R55" s="480">
        <v>62.091418118224276</v>
      </c>
      <c r="S55" s="480">
        <v>37.347335776975875</v>
      </c>
      <c r="T55" s="480">
        <v>11.483343864638748</v>
      </c>
      <c r="U55" s="480">
        <v>8.4984148333173213</v>
      </c>
      <c r="V55" s="906">
        <v>15.83474942889333</v>
      </c>
      <c r="W55" s="42"/>
      <c r="X55" s="74">
        <v>1.8278973025393386</v>
      </c>
      <c r="Y55" s="42">
        <v>4.1221074115923795</v>
      </c>
      <c r="Z55" s="42">
        <v>3.1740437670018329</v>
      </c>
      <c r="AA55" s="42">
        <v>5.5358480154507061</v>
      </c>
      <c r="AB55" s="42">
        <v>-86.497145946887954</v>
      </c>
      <c r="AC55" s="42">
        <v>704.89764407456084</v>
      </c>
      <c r="AD55" s="42">
        <v>0.28617727128306125</v>
      </c>
      <c r="AE55" s="42">
        <v>2.3894125113289366</v>
      </c>
      <c r="AF55" s="42">
        <v>-1.9440428531387721</v>
      </c>
      <c r="AG55" s="42">
        <v>2.2530270876916392</v>
      </c>
      <c r="AH55" s="42">
        <v>1.1558913541649174</v>
      </c>
      <c r="AI55" s="75">
        <v>3.803343723413799</v>
      </c>
    </row>
    <row r="56" spans="1:35" ht="14.25" customHeight="1">
      <c r="A56" s="39">
        <v>2004</v>
      </c>
      <c r="B56" s="903">
        <v>35928.75</v>
      </c>
      <c r="C56" s="480">
        <v>17562.425000000003</v>
      </c>
      <c r="D56" s="480">
        <v>18366.325000000001</v>
      </c>
      <c r="E56" s="480">
        <v>20375.674999999996</v>
      </c>
      <c r="F56" s="480">
        <v>11977.224999999999</v>
      </c>
      <c r="G56" s="480">
        <v>8398.4499999999989</v>
      </c>
      <c r="H56" s="480">
        <v>18142.183221169769</v>
      </c>
      <c r="I56" s="480">
        <v>10988.034554586944</v>
      </c>
      <c r="J56" s="480">
        <v>7154.1486665828243</v>
      </c>
      <c r="K56" s="480">
        <v>2233.4917788302268</v>
      </c>
      <c r="L56" s="480">
        <v>989.17499999999995</v>
      </c>
      <c r="M56" s="480">
        <v>1244.3249999999998</v>
      </c>
      <c r="N56" s="480">
        <v>56.711338412830933</v>
      </c>
      <c r="O56" s="480">
        <v>68.198013656997801</v>
      </c>
      <c r="P56" s="480">
        <v>45.727438668323678</v>
      </c>
      <c r="Q56" s="480">
        <v>50.494891197633564</v>
      </c>
      <c r="R56" s="480">
        <v>62.5655884912644</v>
      </c>
      <c r="S56" s="480">
        <v>38.952532238119623</v>
      </c>
      <c r="T56" s="480">
        <v>10.961559697189061</v>
      </c>
      <c r="U56" s="480">
        <v>8.2587995132428418</v>
      </c>
      <c r="V56" s="906">
        <v>14.816126785299669</v>
      </c>
      <c r="W56" s="42"/>
      <c r="X56" s="74">
        <v>1.6111858208860408</v>
      </c>
      <c r="Y56" s="42">
        <v>3.2057296909882016</v>
      </c>
      <c r="Z56" s="42">
        <v>2.2809320993584459</v>
      </c>
      <c r="AA56" s="42">
        <v>4.5539143371116531</v>
      </c>
      <c r="AB56" s="42">
        <v>-1.4837681049174267</v>
      </c>
      <c r="AC56" s="42">
        <v>3.8141023757911396</v>
      </c>
      <c r="AD56" s="42">
        <v>-4.5438347366435927</v>
      </c>
      <c r="AE56" s="42">
        <v>-2.8195295802116882</v>
      </c>
      <c r="AF56" s="42">
        <v>-6.4328308330222299</v>
      </c>
      <c r="AG56" s="42">
        <v>1.5692601727066879</v>
      </c>
      <c r="AH56" s="42">
        <v>0.49970752003132279</v>
      </c>
      <c r="AI56" s="75">
        <v>3.0518963613953787</v>
      </c>
    </row>
    <row r="57" spans="1:35" ht="14.25" customHeight="1">
      <c r="A57" s="39">
        <v>2005</v>
      </c>
      <c r="B57" s="903">
        <v>36579.25</v>
      </c>
      <c r="C57" s="480">
        <v>17924.074999999997</v>
      </c>
      <c r="D57" s="480">
        <v>18655.175000000003</v>
      </c>
      <c r="E57" s="480">
        <v>21140.424999999999</v>
      </c>
      <c r="F57" s="480">
        <v>12366.924999999999</v>
      </c>
      <c r="G57" s="480">
        <v>8773.5</v>
      </c>
      <c r="H57" s="480">
        <v>19206.886432708703</v>
      </c>
      <c r="I57" s="480">
        <v>11484.957091259454</v>
      </c>
      <c r="J57" s="480">
        <v>7721.9293414492522</v>
      </c>
      <c r="K57" s="480">
        <v>1933.5385672912955</v>
      </c>
      <c r="L57" s="480">
        <v>881.90000000000009</v>
      </c>
      <c r="M57" s="480">
        <v>1051.6499999999999</v>
      </c>
      <c r="N57" s="480">
        <v>57.793489478324453</v>
      </c>
      <c r="O57" s="480">
        <v>68.996168560999678</v>
      </c>
      <c r="P57" s="480">
        <v>47.029845605843946</v>
      </c>
      <c r="Q57" s="480">
        <v>52.507600436610112</v>
      </c>
      <c r="R57" s="480">
        <v>64.075591578697683</v>
      </c>
      <c r="S57" s="480">
        <v>41.392961156618746</v>
      </c>
      <c r="T57" s="480">
        <v>9.1461669634895966</v>
      </c>
      <c r="U57" s="480">
        <v>7.1311178809607094</v>
      </c>
      <c r="V57" s="906">
        <v>11.986664387074713</v>
      </c>
      <c r="W57" s="42"/>
      <c r="X57" s="74">
        <v>1.8105277806770292</v>
      </c>
      <c r="Y57" s="42">
        <v>3.7532498923348756</v>
      </c>
      <c r="Z57" s="42">
        <v>3.2536752043983652</v>
      </c>
      <c r="AA57" s="42">
        <v>4.4657049812763194</v>
      </c>
      <c r="AB57" s="42">
        <v>-13.429788028860767</v>
      </c>
      <c r="AC57" s="42">
        <v>5.868660891355959</v>
      </c>
      <c r="AD57" s="42">
        <v>-16.561445486311555</v>
      </c>
      <c r="AE57" s="42">
        <v>-13.6543044842524</v>
      </c>
      <c r="AF57" s="42">
        <v>-19.097179979806221</v>
      </c>
      <c r="AG57" s="42">
        <v>1.9081740896608412</v>
      </c>
      <c r="AH57" s="42">
        <v>1.1703491952363976</v>
      </c>
      <c r="AI57" s="75">
        <v>2.8481956904847783</v>
      </c>
    </row>
    <row r="58" spans="1:35" ht="14.25" customHeight="1">
      <c r="A58" s="39">
        <v>2006</v>
      </c>
      <c r="B58" s="903">
        <v>37142.675000000003</v>
      </c>
      <c r="C58" s="480">
        <v>18215.674999999999</v>
      </c>
      <c r="D58" s="480">
        <v>18927</v>
      </c>
      <c r="E58" s="480">
        <v>21779.875</v>
      </c>
      <c r="F58" s="480">
        <v>12609</v>
      </c>
      <c r="G58" s="480">
        <v>9170.875</v>
      </c>
      <c r="H58" s="480">
        <v>19938.985565312214</v>
      </c>
      <c r="I58" s="480">
        <v>11808.457228391873</v>
      </c>
      <c r="J58" s="480">
        <v>8130.5283369203389</v>
      </c>
      <c r="K58" s="480">
        <v>1840.8894346877867</v>
      </c>
      <c r="L58" s="480">
        <v>800.55</v>
      </c>
      <c r="M58" s="480">
        <v>1040.3499999999999</v>
      </c>
      <c r="N58" s="480">
        <v>58.638412553753859</v>
      </c>
      <c r="O58" s="480">
        <v>69.220602585410646</v>
      </c>
      <c r="P58" s="480">
        <v>48.453928250647223</v>
      </c>
      <c r="Q58" s="480">
        <v>53.682147463294484</v>
      </c>
      <c r="R58" s="480">
        <v>64.825801011446856</v>
      </c>
      <c r="S58" s="480">
        <v>42.957300876633056</v>
      </c>
      <c r="T58" s="480">
        <v>8.4522497704315871</v>
      </c>
      <c r="U58" s="480">
        <v>6.3490364025695927</v>
      </c>
      <c r="V58" s="906">
        <v>11.344064770264559</v>
      </c>
      <c r="W58" s="42"/>
      <c r="X58" s="74">
        <v>1.5402858177792078</v>
      </c>
      <c r="Y58" s="42">
        <v>3.0247736268310677</v>
      </c>
      <c r="Z58" s="42">
        <v>1.9574388944705312</v>
      </c>
      <c r="AA58" s="42">
        <v>4.5292642616971523</v>
      </c>
      <c r="AB58" s="42">
        <v>-4.7916878499766113</v>
      </c>
      <c r="AC58" s="42">
        <v>3.8116491976376343</v>
      </c>
      <c r="AD58" s="42">
        <v>-7.5869727266957181</v>
      </c>
      <c r="AE58" s="42">
        <v>-10.967165196906748</v>
      </c>
      <c r="AF58" s="42">
        <v>-5.3609544411961085</v>
      </c>
      <c r="AG58" s="42">
        <v>1.4619693032141612</v>
      </c>
      <c r="AH58" s="42">
        <v>0.32528476449027455</v>
      </c>
      <c r="AI58" s="75">
        <v>3.0280402294714737</v>
      </c>
    </row>
    <row r="59" spans="1:35" ht="14.25" customHeight="1">
      <c r="A59" s="39">
        <v>2007</v>
      </c>
      <c r="B59" s="903">
        <v>37832.974999999999</v>
      </c>
      <c r="C59" s="480">
        <v>18579.424999999999</v>
      </c>
      <c r="D59" s="480">
        <v>19253.55</v>
      </c>
      <c r="E59" s="480">
        <v>22426.2</v>
      </c>
      <c r="F59" s="480">
        <v>12893.875</v>
      </c>
      <c r="G59" s="480">
        <v>9532.3250000000007</v>
      </c>
      <c r="H59" s="480">
        <v>20579.995883823125</v>
      </c>
      <c r="I59" s="480">
        <v>12067.40190469608</v>
      </c>
      <c r="J59" s="480">
        <v>8512.5939791270466</v>
      </c>
      <c r="K59" s="480">
        <v>1846.2041161768739</v>
      </c>
      <c r="L59" s="480">
        <v>826.45</v>
      </c>
      <c r="M59" s="480">
        <v>1019.75</v>
      </c>
      <c r="N59" s="480">
        <v>59.276860992295745</v>
      </c>
      <c r="O59" s="480">
        <v>69.398676223833618</v>
      </c>
      <c r="P59" s="480">
        <v>49.509441116053928</v>
      </c>
      <c r="Q59" s="480">
        <v>54.39698010485067</v>
      </c>
      <c r="R59" s="480">
        <v>64.950351825721626</v>
      </c>
      <c r="S59" s="480">
        <v>44.213113836809562</v>
      </c>
      <c r="T59" s="480">
        <v>8.2323537477453765</v>
      </c>
      <c r="U59" s="480">
        <v>6.4096324805382405</v>
      </c>
      <c r="V59" s="906">
        <v>10.697809820793982</v>
      </c>
      <c r="W59" s="42"/>
      <c r="X59" s="74">
        <v>1.8585091138427545</v>
      </c>
      <c r="Y59" s="42">
        <v>2.9675331010852846</v>
      </c>
      <c r="Z59" s="42">
        <v>2.2592989134744945</v>
      </c>
      <c r="AA59" s="42">
        <v>3.9412815025829051</v>
      </c>
      <c r="AB59" s="42">
        <v>0.28870183015572426</v>
      </c>
      <c r="AC59" s="42">
        <v>3.214859233491163</v>
      </c>
      <c r="AD59" s="42">
        <v>-2.6016271248333278</v>
      </c>
      <c r="AE59" s="42">
        <v>0.95441377441343178</v>
      </c>
      <c r="AF59" s="42">
        <v>-5.696855250373412</v>
      </c>
      <c r="AG59" s="42">
        <v>1.088788749109848</v>
      </c>
      <c r="AH59" s="42">
        <v>0.25725525605364563</v>
      </c>
      <c r="AI59" s="75">
        <v>2.1783845056826845</v>
      </c>
    </row>
    <row r="60" spans="1:35" ht="15">
      <c r="A60" s="39">
        <v>2008</v>
      </c>
      <c r="B60" s="903">
        <v>38390</v>
      </c>
      <c r="C60" s="480">
        <v>18872.550000000003</v>
      </c>
      <c r="D60" s="480">
        <v>19517.45</v>
      </c>
      <c r="E60" s="480">
        <v>23065.5</v>
      </c>
      <c r="F60" s="480">
        <v>13124.75</v>
      </c>
      <c r="G60" s="480">
        <v>9940.75</v>
      </c>
      <c r="H60" s="480">
        <v>20469.541882084399</v>
      </c>
      <c r="I60" s="480">
        <v>11805.098228859799</v>
      </c>
      <c r="J60" s="480">
        <v>8664.4436532246</v>
      </c>
      <c r="K60" s="480">
        <v>2595.9581179156021</v>
      </c>
      <c r="L60" s="480">
        <v>1319.625</v>
      </c>
      <c r="M60" s="480">
        <v>1276.3500000000001</v>
      </c>
      <c r="N60" s="480">
        <v>60.082052617869245</v>
      </c>
      <c r="O60" s="480">
        <v>69.544126257447985</v>
      </c>
      <c r="P60" s="480">
        <v>50.932626956902673</v>
      </c>
      <c r="Q60" s="480">
        <v>53.319984063778058</v>
      </c>
      <c r="R60" s="480">
        <v>62.551686067117572</v>
      </c>
      <c r="S60" s="480">
        <v>44.393318047309457</v>
      </c>
      <c r="T60" s="480">
        <v>11.254722932152358</v>
      </c>
      <c r="U60" s="480">
        <v>10.054477228137678</v>
      </c>
      <c r="V60" s="906">
        <v>12.839574478786814</v>
      </c>
      <c r="X60" s="74">
        <v>1.4723267202751078</v>
      </c>
      <c r="Y60" s="42">
        <v>2.8506835754608328</v>
      </c>
      <c r="Z60" s="42">
        <v>1.7905788601176864</v>
      </c>
      <c r="AA60" s="42">
        <v>4.2846315038566063</v>
      </c>
      <c r="AB60" s="42">
        <v>40.610569284794011</v>
      </c>
      <c r="AC60" s="42">
        <v>-0.5367056551529692</v>
      </c>
      <c r="AD60" s="42">
        <v>36.713305538342887</v>
      </c>
      <c r="AE60" s="42">
        <v>56.865112916635852</v>
      </c>
      <c r="AF60" s="42">
        <v>20.020590138270688</v>
      </c>
      <c r="AG60" s="42">
        <v>1.3583573962834272</v>
      </c>
      <c r="AH60" s="42">
        <v>0.20958617876980501</v>
      </c>
      <c r="AI60" s="75">
        <v>2.8745746442838893</v>
      </c>
    </row>
    <row r="61" spans="1:35" ht="15">
      <c r="A61" s="39">
        <v>2009</v>
      </c>
      <c r="B61" s="903">
        <v>38650.925000000003</v>
      </c>
      <c r="C61" s="480">
        <v>18986.099999999999</v>
      </c>
      <c r="D61" s="480">
        <v>19664.825000000001</v>
      </c>
      <c r="E61" s="480">
        <v>23260.45</v>
      </c>
      <c r="F61" s="480">
        <v>13032.65</v>
      </c>
      <c r="G61" s="480">
        <v>10227.800000000001</v>
      </c>
      <c r="H61" s="480">
        <v>19107.00714375536</v>
      </c>
      <c r="I61" s="480">
        <v>10733.146143329743</v>
      </c>
      <c r="J61" s="480">
        <v>8373.861000425617</v>
      </c>
      <c r="K61" s="480">
        <v>4153.4428562446392</v>
      </c>
      <c r="L61" s="480">
        <v>2299.5</v>
      </c>
      <c r="M61" s="480">
        <v>1853.9250000000002</v>
      </c>
      <c r="N61" s="480">
        <v>60.180836551777219</v>
      </c>
      <c r="O61" s="480">
        <v>68.643112592896912</v>
      </c>
      <c r="P61" s="480">
        <v>52.010633199125856</v>
      </c>
      <c r="Q61" s="480">
        <v>49.434799151004427</v>
      </c>
      <c r="R61" s="480">
        <v>56.53160018818896</v>
      </c>
      <c r="S61" s="480">
        <v>42.582941879348617</v>
      </c>
      <c r="T61" s="480">
        <v>17.856244639483069</v>
      </c>
      <c r="U61" s="480">
        <v>17.644147583185308</v>
      </c>
      <c r="V61" s="906">
        <v>18.126332153542307</v>
      </c>
      <c r="X61" s="74">
        <v>0.67966918468351789</v>
      </c>
      <c r="Y61" s="42">
        <v>0.84520170817887763</v>
      </c>
      <c r="Z61" s="42">
        <v>-0.70172765195527509</v>
      </c>
      <c r="AA61" s="42">
        <v>2.8876090838216628</v>
      </c>
      <c r="AB61" s="42">
        <v>59.996527970936732</v>
      </c>
      <c r="AC61" s="42">
        <v>-6.6564007449603668</v>
      </c>
      <c r="AD61" s="42">
        <v>58.6555683967267</v>
      </c>
      <c r="AE61" s="42">
        <v>75.485479581253315</v>
      </c>
      <c r="AF61" s="42">
        <v>41.175489760117266</v>
      </c>
      <c r="AG61" s="42">
        <v>0.16441504509883131</v>
      </c>
      <c r="AH61" s="42">
        <v>-1.2955999493265313</v>
      </c>
      <c r="AI61" s="75">
        <v>2.1165337557305985</v>
      </c>
    </row>
    <row r="62" spans="1:35" ht="15">
      <c r="A62" s="39">
        <v>2010</v>
      </c>
      <c r="B62" s="903">
        <v>38760.100000000006</v>
      </c>
      <c r="C62" s="480">
        <v>19015.925000000003</v>
      </c>
      <c r="D62" s="480">
        <v>19744.174999999999</v>
      </c>
      <c r="E62" s="480">
        <v>23364.549999999996</v>
      </c>
      <c r="F62" s="480">
        <v>12959.324999999999</v>
      </c>
      <c r="G62" s="480">
        <v>10405.224999999999</v>
      </c>
      <c r="H62" s="480">
        <v>18724.36985991658</v>
      </c>
      <c r="I62" s="480">
        <v>10423.630386984179</v>
      </c>
      <c r="J62" s="480">
        <v>8300.7394729323987</v>
      </c>
      <c r="K62" s="480">
        <v>4640.1801400834147</v>
      </c>
      <c r="L62" s="480">
        <v>2535.6750000000002</v>
      </c>
      <c r="M62" s="480">
        <v>2104.5249999999996</v>
      </c>
      <c r="N62" s="480">
        <v>60.279901238644875</v>
      </c>
      <c r="O62" s="480">
        <v>68.149853346602896</v>
      </c>
      <c r="P62" s="480">
        <v>52.70022677574525</v>
      </c>
      <c r="Q62" s="480">
        <v>48.308363136102791</v>
      </c>
      <c r="R62" s="480">
        <v>54.81526871285083</v>
      </c>
      <c r="S62" s="480">
        <v>42.041460192347358</v>
      </c>
      <c r="T62" s="480">
        <v>19.85991658338558</v>
      </c>
      <c r="U62" s="480">
        <v>19.566412602508233</v>
      </c>
      <c r="V62" s="906">
        <v>20.225655860397058</v>
      </c>
      <c r="X62" s="74">
        <v>0.28246413248842472</v>
      </c>
      <c r="Y62" s="42">
        <v>0.44754078274493736</v>
      </c>
      <c r="Z62" s="42">
        <v>-0.56262540619137491</v>
      </c>
      <c r="AA62" s="42">
        <v>1.7347327871096274</v>
      </c>
      <c r="AB62" s="42">
        <v>11.718887214421958</v>
      </c>
      <c r="AC62" s="42">
        <v>-2.0026018777296262</v>
      </c>
      <c r="AD62" s="42">
        <v>11.221127310677993</v>
      </c>
      <c r="AE62" s="42">
        <v>10.894632400121296</v>
      </c>
      <c r="AF62" s="42">
        <v>11.58162439633157</v>
      </c>
      <c r="AG62" s="42">
        <v>0.16461168129895398</v>
      </c>
      <c r="AH62" s="42">
        <v>-0.71858519764306239</v>
      </c>
      <c r="AI62" s="75">
        <v>1.3258703734277733</v>
      </c>
    </row>
    <row r="63" spans="1:35" ht="15">
      <c r="A63" s="39">
        <v>2011</v>
      </c>
      <c r="B63" s="903">
        <v>38842.25</v>
      </c>
      <c r="C63" s="480">
        <v>19032.474999999999</v>
      </c>
      <c r="D63" s="480">
        <v>19809.775000000001</v>
      </c>
      <c r="E63" s="480">
        <v>23434.074999999997</v>
      </c>
      <c r="F63" s="480">
        <v>12858.374999999998</v>
      </c>
      <c r="G63" s="480">
        <v>10575.7</v>
      </c>
      <c r="H63" s="480">
        <v>18421.38569530012</v>
      </c>
      <c r="I63" s="480">
        <v>10152.453338267374</v>
      </c>
      <c r="J63" s="480">
        <v>8268.9323570327469</v>
      </c>
      <c r="K63" s="480">
        <v>5012.6893046998766</v>
      </c>
      <c r="L63" s="480">
        <v>2705.9250000000002</v>
      </c>
      <c r="M63" s="480">
        <v>2306.7750000000001</v>
      </c>
      <c r="N63" s="480">
        <v>60.331404591649552</v>
      </c>
      <c r="O63" s="480">
        <v>67.560183318249457</v>
      </c>
      <c r="P63" s="480">
        <v>53.386270162079072</v>
      </c>
      <c r="Q63" s="480">
        <v>47.426155012390161</v>
      </c>
      <c r="R63" s="480">
        <v>53.342790878576615</v>
      </c>
      <c r="S63" s="480">
        <v>41.741677313511872</v>
      </c>
      <c r="T63" s="480">
        <v>21.39060024643549</v>
      </c>
      <c r="U63" s="480">
        <v>21.044066610283185</v>
      </c>
      <c r="V63" s="906">
        <v>21.812031354898494</v>
      </c>
      <c r="X63" s="74">
        <v>0.21194475762444931</v>
      </c>
      <c r="Y63" s="42">
        <v>0.2975661846686517</v>
      </c>
      <c r="Z63" s="42">
        <v>-0.77897575683919529</v>
      </c>
      <c r="AA63" s="42">
        <v>1.6383595741562784</v>
      </c>
      <c r="AB63" s="42">
        <v>8.0279030850247466</v>
      </c>
      <c r="AC63" s="42">
        <v>-1.618127429030658</v>
      </c>
      <c r="AD63" s="42">
        <v>7.7074022774619833</v>
      </c>
      <c r="AE63" s="42">
        <v>7.5519924770753866</v>
      </c>
      <c r="AF63" s="42">
        <v>7.8433822144064358</v>
      </c>
      <c r="AG63" s="42">
        <v>8.5440340721154584E-2</v>
      </c>
      <c r="AH63" s="42">
        <v>-0.86525502168646184</v>
      </c>
      <c r="AI63" s="75">
        <v>1.3017845051277233</v>
      </c>
    </row>
    <row r="64" spans="1:35" ht="15">
      <c r="A64" s="39">
        <v>2012</v>
      </c>
      <c r="B64" s="903">
        <v>38815.074999999997</v>
      </c>
      <c r="C64" s="480">
        <v>18986.05</v>
      </c>
      <c r="D64" s="480">
        <v>19829.025000000001</v>
      </c>
      <c r="E64" s="480">
        <v>23443.599999999999</v>
      </c>
      <c r="F64" s="480">
        <v>12739.5</v>
      </c>
      <c r="G64" s="480">
        <v>10704.1</v>
      </c>
      <c r="H64" s="480">
        <v>17632.580984037308</v>
      </c>
      <c r="I64" s="480">
        <v>9608.0987701399845</v>
      </c>
      <c r="J64" s="480">
        <v>8024.4822138973232</v>
      </c>
      <c r="K64" s="480">
        <v>5811.0190159626936</v>
      </c>
      <c r="L64" s="480">
        <v>3131.375</v>
      </c>
      <c r="M64" s="480">
        <v>2679.6750000000002</v>
      </c>
      <c r="N64" s="480">
        <v>60.398182922485653</v>
      </c>
      <c r="O64" s="480">
        <v>67.099264986661268</v>
      </c>
      <c r="P64" s="480">
        <v>53.981978438173329</v>
      </c>
      <c r="Q64" s="480">
        <v>45.427146499233373</v>
      </c>
      <c r="R64" s="480">
        <v>50.606096424163979</v>
      </c>
      <c r="S64" s="480">
        <v>40.468365004821585</v>
      </c>
      <c r="T64" s="480">
        <v>24.787229845086483</v>
      </c>
      <c r="U64" s="480">
        <v>24.580046312649635</v>
      </c>
      <c r="V64" s="906">
        <v>25.034099083528744</v>
      </c>
      <c r="X64" s="74">
        <v>-6.9962476427098963E-2</v>
      </c>
      <c r="Y64" s="42">
        <v>4.0645939726657865E-2</v>
      </c>
      <c r="Z64" s="42">
        <v>-0.92449473592112197</v>
      </c>
      <c r="AA64" s="42">
        <v>1.2141040309388451</v>
      </c>
      <c r="AB64" s="42">
        <v>15.926175805755726</v>
      </c>
      <c r="AC64" s="42">
        <v>-4.2820052970502731</v>
      </c>
      <c r="AD64" s="42">
        <v>15.879075666504505</v>
      </c>
      <c r="AE64" s="42">
        <v>16.802739545780533</v>
      </c>
      <c r="AF64" s="42">
        <v>14.771974586890767</v>
      </c>
      <c r="AG64" s="42">
        <v>0.11068585471876169</v>
      </c>
      <c r="AH64" s="42">
        <v>-0.68223368994868583</v>
      </c>
      <c r="AI64" s="75">
        <v>1.1158454679184526</v>
      </c>
    </row>
    <row r="65" spans="1:35" ht="15">
      <c r="A65" s="39">
        <v>2013</v>
      </c>
      <c r="B65" s="903">
        <v>38638.625</v>
      </c>
      <c r="C65" s="480">
        <v>18861</v>
      </c>
      <c r="D65" s="480">
        <v>19777.625</v>
      </c>
      <c r="E65" s="480">
        <v>23190.075000000001</v>
      </c>
      <c r="F65" s="480">
        <v>12521.375</v>
      </c>
      <c r="G65" s="480">
        <v>10668.7</v>
      </c>
      <c r="H65" s="480">
        <v>17138.92609370132</v>
      </c>
      <c r="I65" s="480">
        <v>9315.734828785251</v>
      </c>
      <c r="J65" s="480">
        <v>7823.1912649160704</v>
      </c>
      <c r="K65" s="480">
        <v>6051.1489062986802</v>
      </c>
      <c r="L65" s="480">
        <v>3205.6249999999995</v>
      </c>
      <c r="M65" s="480">
        <v>2845.55</v>
      </c>
      <c r="N65" s="480">
        <v>60.017857778324156</v>
      </c>
      <c r="O65" s="480">
        <v>66.387651768198936</v>
      </c>
      <c r="P65" s="480">
        <v>53.943281865239136</v>
      </c>
      <c r="Q65" s="480">
        <v>44.356977231206649</v>
      </c>
      <c r="R65" s="480">
        <v>49.391521280871906</v>
      </c>
      <c r="S65" s="480">
        <v>39.555767009011802</v>
      </c>
      <c r="T65" s="480">
        <v>26.093701319632128</v>
      </c>
      <c r="U65" s="480">
        <v>25.601221910532985</v>
      </c>
      <c r="V65" s="906">
        <v>26.671946910120258</v>
      </c>
      <c r="X65" s="74">
        <v>-0.45459141841152073</v>
      </c>
      <c r="Y65" s="42">
        <v>-1.0814252077325892</v>
      </c>
      <c r="Z65" s="42">
        <v>-1.7121943561364206</v>
      </c>
      <c r="AA65" s="42">
        <v>-0.33071439915546286</v>
      </c>
      <c r="AB65" s="42">
        <v>4.1323198164789465</v>
      </c>
      <c r="AC65" s="42">
        <v>-2.7996745954712465</v>
      </c>
      <c r="AD65" s="42">
        <v>5.2707441804136224</v>
      </c>
      <c r="AE65" s="42">
        <v>4.1544901294910064</v>
      </c>
      <c r="AF65" s="42">
        <v>6.5424676203712062</v>
      </c>
      <c r="AG65" s="42">
        <v>-0.6296963348211948</v>
      </c>
      <c r="AH65" s="42">
        <v>-1.0605380231866857</v>
      </c>
      <c r="AI65" s="75">
        <v>-7.1684243619396515E-2</v>
      </c>
    </row>
    <row r="66" spans="1:35" ht="15">
      <c r="A66" s="39">
        <v>2014</v>
      </c>
      <c r="B66" s="903">
        <v>38514.449999999997</v>
      </c>
      <c r="C66" s="480">
        <v>18774.424999999999</v>
      </c>
      <c r="D66" s="480">
        <v>19740.025000000001</v>
      </c>
      <c r="E66" s="480">
        <v>22954.649999999998</v>
      </c>
      <c r="F66" s="480">
        <v>12359.199999999999</v>
      </c>
      <c r="G66" s="480">
        <v>10595.449999999999</v>
      </c>
      <c r="H66" s="480">
        <v>17344.313338561064</v>
      </c>
      <c r="I66" s="480">
        <v>9442.7617048944649</v>
      </c>
      <c r="J66" s="480">
        <v>7901.5516336665996</v>
      </c>
      <c r="K66" s="480">
        <v>5610.3366614389315</v>
      </c>
      <c r="L66" s="480">
        <v>2916.4</v>
      </c>
      <c r="M66" s="480">
        <v>2693.8999999999996</v>
      </c>
      <c r="N66" s="480">
        <v>59.600098144981949</v>
      </c>
      <c r="O66" s="480">
        <v>65.829978814264607</v>
      </c>
      <c r="P66" s="480">
        <v>53.674957351877708</v>
      </c>
      <c r="Q66" s="480">
        <v>45.033262421145999</v>
      </c>
      <c r="R66" s="480">
        <v>50.295876997002388</v>
      </c>
      <c r="S66" s="480">
        <v>40.02807308332487</v>
      </c>
      <c r="T66" s="480">
        <v>24.440959289028289</v>
      </c>
      <c r="U66" s="480">
        <v>23.596996569357241</v>
      </c>
      <c r="V66" s="906">
        <v>25.425064532417217</v>
      </c>
      <c r="X66" s="74">
        <v>-0.32137530773934664</v>
      </c>
      <c r="Y66" s="42">
        <v>-1.0151972341616133</v>
      </c>
      <c r="Z66" s="42">
        <v>-1.2951852332511504</v>
      </c>
      <c r="AA66" s="42">
        <v>-0.68658786918744941</v>
      </c>
      <c r="AB66" s="42">
        <v>-7.2847694162823213</v>
      </c>
      <c r="AC66" s="42">
        <v>1.198367060671468</v>
      </c>
      <c r="AD66" s="42">
        <v>-6.3338734906127181</v>
      </c>
      <c r="AE66" s="42">
        <v>-7.8286315714921173</v>
      </c>
      <c r="AF66" s="42">
        <v>-4.6748832468241464</v>
      </c>
      <c r="AG66" s="42">
        <v>-0.6960588878150209</v>
      </c>
      <c r="AH66" s="42">
        <v>-0.84002512377078231</v>
      </c>
      <c r="AI66" s="75">
        <v>-0.4974197047034612</v>
      </c>
    </row>
    <row r="67" spans="1:35" ht="15">
      <c r="A67" s="39">
        <v>2015</v>
      </c>
      <c r="B67" s="903">
        <v>38497.600000000006</v>
      </c>
      <c r="C67" s="480">
        <v>18753.300000000003</v>
      </c>
      <c r="D67" s="480">
        <v>19744.3</v>
      </c>
      <c r="E67" s="480">
        <v>22922</v>
      </c>
      <c r="F67" s="480">
        <v>12319.625</v>
      </c>
      <c r="G67" s="480">
        <v>10602.375</v>
      </c>
      <c r="H67" s="480">
        <v>17865.99154308674</v>
      </c>
      <c r="I67" s="480">
        <v>9760.3180645731245</v>
      </c>
      <c r="J67" s="480">
        <v>8105.6734785136168</v>
      </c>
      <c r="K67" s="480">
        <v>5056.0084569132596</v>
      </c>
      <c r="L67" s="480">
        <v>2559.3249999999998</v>
      </c>
      <c r="M67" s="480">
        <v>2496.6999999999998</v>
      </c>
      <c r="N67" s="480">
        <v>59.54137400773034</v>
      </c>
      <c r="O67" s="480">
        <v>65.693104680242925</v>
      </c>
      <c r="P67" s="480">
        <v>53.698409161124985</v>
      </c>
      <c r="Q67" s="480">
        <v>46.408065809522512</v>
      </c>
      <c r="R67" s="480">
        <v>52.045869604672902</v>
      </c>
      <c r="S67" s="480">
        <v>41.053232976168395</v>
      </c>
      <c r="T67" s="480">
        <v>22.057448987493498</v>
      </c>
      <c r="U67" s="480">
        <v>20.77437421999452</v>
      </c>
      <c r="V67" s="906">
        <v>23.548497388556807</v>
      </c>
      <c r="X67" s="74">
        <v>-4.3749813381710467E-2</v>
      </c>
      <c r="Y67" s="42">
        <v>-0.14223697595039386</v>
      </c>
      <c r="Z67" s="42">
        <v>-0.32020680950222147</v>
      </c>
      <c r="AA67" s="42">
        <v>6.5358243396929083E-2</v>
      </c>
      <c r="AB67" s="42">
        <v>-9.8804802274289667</v>
      </c>
      <c r="AC67" s="42">
        <v>3.0077766374633441</v>
      </c>
      <c r="AD67" s="42">
        <v>-9.7521143640412085</v>
      </c>
      <c r="AE67" s="42">
        <v>-11.96178649713473</v>
      </c>
      <c r="AF67" s="42">
        <v>-7.3807763259273855</v>
      </c>
      <c r="AG67" s="42">
        <v>-9.8530269377672397E-2</v>
      </c>
      <c r="AH67" s="42">
        <v>-0.20792067153456717</v>
      </c>
      <c r="AI67" s="75">
        <v>4.3692273649198476E-2</v>
      </c>
    </row>
    <row r="68" spans="1:35" ht="15">
      <c r="A68" s="39">
        <v>2016</v>
      </c>
      <c r="B68" s="903">
        <v>38531.625</v>
      </c>
      <c r="C68" s="480">
        <v>18754.100000000002</v>
      </c>
      <c r="D68" s="480">
        <v>19777.525000000001</v>
      </c>
      <c r="E68" s="480">
        <v>22822.699999999997</v>
      </c>
      <c r="F68" s="480">
        <v>12213.8</v>
      </c>
      <c r="G68" s="480">
        <v>10608.9</v>
      </c>
      <c r="H68" s="480">
        <v>18341.494634860752</v>
      </c>
      <c r="I68" s="480">
        <v>10000.756180661443</v>
      </c>
      <c r="J68" s="480">
        <v>8340.7384541993088</v>
      </c>
      <c r="K68" s="480">
        <v>4481.2053651392471</v>
      </c>
      <c r="L68" s="480">
        <v>2213.0500000000002</v>
      </c>
      <c r="M68" s="480">
        <v>2268.1750000000002</v>
      </c>
      <c r="N68" s="480">
        <v>59.231086153257216</v>
      </c>
      <c r="O68" s="480">
        <v>65.126025775697045</v>
      </c>
      <c r="P68" s="480">
        <v>53.641191200617868</v>
      </c>
      <c r="Q68" s="480">
        <v>47.601144864408781</v>
      </c>
      <c r="R68" s="480">
        <v>53.325705742538652</v>
      </c>
      <c r="S68" s="480">
        <v>42.172812089476857</v>
      </c>
      <c r="T68" s="480">
        <v>19.63486075328181</v>
      </c>
      <c r="U68" s="480">
        <v>18.119258543614603</v>
      </c>
      <c r="V68" s="906">
        <v>21.379926288305104</v>
      </c>
      <c r="X68" s="74">
        <v>8.8382132912157019E-2</v>
      </c>
      <c r="Y68" s="42">
        <v>-0.43320827152955044</v>
      </c>
      <c r="Z68" s="42">
        <v>-0.85899530221090759</v>
      </c>
      <c r="AA68" s="42">
        <v>6.1542814699522275E-2</v>
      </c>
      <c r="AB68" s="42">
        <v>-11.368713020803279</v>
      </c>
      <c r="AC68" s="42">
        <v>2.6614984711442302</v>
      </c>
      <c r="AD68" s="42">
        <v>-10.98308437927381</v>
      </c>
      <c r="AE68" s="42">
        <v>-12.780725177389328</v>
      </c>
      <c r="AF68" s="42">
        <v>-9.208957431421938</v>
      </c>
      <c r="AG68" s="42">
        <v>-0.52112981879262055</v>
      </c>
      <c r="AH68" s="42">
        <v>-0.86322439364998615</v>
      </c>
      <c r="AI68" s="75">
        <v>-0.1065542935088315</v>
      </c>
    </row>
    <row r="69" spans="1:35" ht="15">
      <c r="A69" s="39">
        <v>2017</v>
      </c>
      <c r="B69" s="903">
        <v>38654.149999999994</v>
      </c>
      <c r="C69" s="480">
        <v>18803.074999999997</v>
      </c>
      <c r="D69" s="480">
        <v>19851.075000000001</v>
      </c>
      <c r="E69" s="480">
        <v>22741.800000000003</v>
      </c>
      <c r="F69" s="480">
        <v>12172.15</v>
      </c>
      <c r="G69" s="480">
        <v>10569.650000000001</v>
      </c>
      <c r="H69" s="480">
        <v>18824.795694047632</v>
      </c>
      <c r="I69" s="480">
        <v>10266.286285701097</v>
      </c>
      <c r="J69" s="480">
        <v>8558.5094083465356</v>
      </c>
      <c r="K69" s="480">
        <v>3917.0043059523723</v>
      </c>
      <c r="L69" s="480">
        <v>1905.85</v>
      </c>
      <c r="M69" s="480">
        <v>2011.15</v>
      </c>
      <c r="N69" s="480">
        <v>58.834044986114051</v>
      </c>
      <c r="O69" s="480">
        <v>64.734890436803568</v>
      </c>
      <c r="P69" s="480">
        <v>53.244723522529647</v>
      </c>
      <c r="Q69" s="480">
        <v>48.700581164112094</v>
      </c>
      <c r="R69" s="480">
        <v>54.59897535749392</v>
      </c>
      <c r="S69" s="480">
        <v>43.113581548336981</v>
      </c>
      <c r="T69" s="480">
        <v>17.223809487166239</v>
      </c>
      <c r="U69" s="480">
        <v>15.657463964870628</v>
      </c>
      <c r="V69" s="906">
        <v>19.027593155875547</v>
      </c>
      <c r="X69" s="74">
        <v>0.31798555082998003</v>
      </c>
      <c r="Y69" s="42">
        <v>-0.35447164445921997</v>
      </c>
      <c r="Z69" s="42">
        <v>-0.34100771258739337</v>
      </c>
      <c r="AA69" s="42">
        <v>-0.36997238167951751</v>
      </c>
      <c r="AB69" s="42">
        <v>-12.590386139764497</v>
      </c>
      <c r="AC69" s="42">
        <v>2.6350145874605824</v>
      </c>
      <c r="AD69" s="42">
        <v>-12.279441633995713</v>
      </c>
      <c r="AE69" s="42">
        <v>-13.586618750531231</v>
      </c>
      <c r="AF69" s="42">
        <v>-11.002531536866389</v>
      </c>
      <c r="AG69" s="42">
        <v>-0.67032565655784637</v>
      </c>
      <c r="AH69" s="42">
        <v>-0.60058223150388779</v>
      </c>
      <c r="AI69" s="75">
        <v>-0.7391105029816214</v>
      </c>
    </row>
    <row r="70" spans="1:35" ht="15">
      <c r="A70" s="39">
        <v>2018</v>
      </c>
      <c r="B70" s="903">
        <v>38886.6</v>
      </c>
      <c r="C70" s="480">
        <v>18908.650000000001</v>
      </c>
      <c r="D70" s="480">
        <v>19977.949999999997</v>
      </c>
      <c r="E70" s="480">
        <v>22806.699999999997</v>
      </c>
      <c r="F70" s="480">
        <v>12206.525</v>
      </c>
      <c r="G70" s="480">
        <v>10600.174999999999</v>
      </c>
      <c r="H70" s="480">
        <v>19327.61525466089</v>
      </c>
      <c r="I70" s="480">
        <v>10531.903821009522</v>
      </c>
      <c r="J70" s="480">
        <v>8795.7114336513678</v>
      </c>
      <c r="K70" s="480">
        <v>3479.0847453391102</v>
      </c>
      <c r="L70" s="480">
        <v>1674.575</v>
      </c>
      <c r="M70" s="480">
        <v>1804.5250000000001</v>
      </c>
      <c r="N70" s="480">
        <v>58.649251927399149</v>
      </c>
      <c r="O70" s="480">
        <v>64.555243235238891</v>
      </c>
      <c r="P70" s="480">
        <v>53.059372958686957</v>
      </c>
      <c r="Q70" s="480">
        <v>49.70250743099394</v>
      </c>
      <c r="R70" s="480">
        <v>55.698867031805662</v>
      </c>
      <c r="S70" s="480">
        <v>44.027097042746469</v>
      </c>
      <c r="T70" s="480">
        <v>15.254660890611577</v>
      </c>
      <c r="U70" s="480">
        <v>13.718687341401422</v>
      </c>
      <c r="V70" s="906">
        <v>17.023539705712405</v>
      </c>
      <c r="X70" s="74">
        <v>0.60135845698328083</v>
      </c>
      <c r="Y70" s="42">
        <v>0.28537758664659574</v>
      </c>
      <c r="Z70" s="42">
        <v>0.28240697000940784</v>
      </c>
      <c r="AA70" s="42">
        <v>0.28879858841113215</v>
      </c>
      <c r="AB70" s="42">
        <v>-11.17996117460962</v>
      </c>
      <c r="AC70" s="42">
        <v>2.6710492309472977</v>
      </c>
      <c r="AD70" s="42">
        <v>-11.432712362627495</v>
      </c>
      <c r="AE70" s="42">
        <v>-12.382443464785108</v>
      </c>
      <c r="AF70" s="42">
        <v>-10.532353901756132</v>
      </c>
      <c r="AG70" s="42">
        <v>-0.31409205122394646</v>
      </c>
      <c r="AH70" s="42">
        <v>-0.27751217365549197</v>
      </c>
      <c r="AI70" s="75">
        <v>-0.3481106700915837</v>
      </c>
    </row>
    <row r="71" spans="1:35" ht="15">
      <c r="A71" s="39">
        <v>2019</v>
      </c>
      <c r="B71" s="903">
        <v>39269.25</v>
      </c>
      <c r="C71" s="480">
        <v>19094.450000000004</v>
      </c>
      <c r="D71" s="480">
        <v>20174.8</v>
      </c>
      <c r="E71" s="480">
        <v>23027.05</v>
      </c>
      <c r="F71" s="480">
        <v>12273.375</v>
      </c>
      <c r="G71" s="480">
        <v>10753.674999999999</v>
      </c>
      <c r="H71" s="480">
        <v>19779.235578258249</v>
      </c>
      <c r="I71" s="480">
        <v>10745.565001275667</v>
      </c>
      <c r="J71" s="480">
        <v>9033.6705769825785</v>
      </c>
      <c r="K71" s="480">
        <v>3247.8144217417494</v>
      </c>
      <c r="L71" s="480">
        <v>1527.8</v>
      </c>
      <c r="M71" s="480">
        <v>1720.0249999999999</v>
      </c>
      <c r="N71" s="480">
        <v>58.638884114160575</v>
      </c>
      <c r="O71" s="480">
        <v>64.27718525540142</v>
      </c>
      <c r="P71" s="480">
        <v>53.302511053393346</v>
      </c>
      <c r="Q71" s="480">
        <v>50.368253985645893</v>
      </c>
      <c r="R71" s="480">
        <v>56.27585503261767</v>
      </c>
      <c r="S71" s="480">
        <v>44.777001888408208</v>
      </c>
      <c r="T71" s="480">
        <v>14.104344333042008</v>
      </c>
      <c r="U71" s="480">
        <v>12.448083758542374</v>
      </c>
      <c r="V71" s="906">
        <v>15.994764580480625</v>
      </c>
      <c r="X71" s="74">
        <v>0.98401505917204979</v>
      </c>
      <c r="Y71" s="42">
        <v>0.96616345196807174</v>
      </c>
      <c r="Z71" s="42">
        <v>0.54765791246895734</v>
      </c>
      <c r="AA71" s="42">
        <v>1.4480893004124917</v>
      </c>
      <c r="AB71" s="42">
        <v>-6.647447260581707</v>
      </c>
      <c r="AC71" s="42">
        <v>2.3366582873614039</v>
      </c>
      <c r="AD71" s="42">
        <v>-7.5407546966680066</v>
      </c>
      <c r="AE71" s="42">
        <v>-9.2618451841563036</v>
      </c>
      <c r="AF71" s="42">
        <v>-6.043250364003705</v>
      </c>
      <c r="AG71" s="42">
        <v>-1.7677656402859121E-2</v>
      </c>
      <c r="AH71" s="42">
        <v>-0.43072873077749652</v>
      </c>
      <c r="AI71" s="75">
        <v>0.45823778372899859</v>
      </c>
    </row>
    <row r="72" spans="1:35" ht="15">
      <c r="A72" s="39">
        <v>2020</v>
      </c>
      <c r="B72" s="903">
        <v>39578.875</v>
      </c>
      <c r="C72" s="480">
        <v>19241.974999999999</v>
      </c>
      <c r="D72" s="480">
        <v>20336.900000000001</v>
      </c>
      <c r="E72" s="480">
        <v>22733.224999999999</v>
      </c>
      <c r="F72" s="480">
        <v>12108.85</v>
      </c>
      <c r="G72" s="480">
        <v>10624.375</v>
      </c>
      <c r="H72" s="480">
        <v>19202.378882913796</v>
      </c>
      <c r="I72" s="480">
        <v>10429.638530401504</v>
      </c>
      <c r="J72" s="480">
        <v>8772.7403525122882</v>
      </c>
      <c r="K72" s="480">
        <v>3530.846117086206</v>
      </c>
      <c r="L72" s="480">
        <v>1679.2249999999999</v>
      </c>
      <c r="M72" s="480">
        <v>1851.625</v>
      </c>
      <c r="N72" s="480">
        <v>57.437774570398979</v>
      </c>
      <c r="O72" s="480">
        <v>62.92935106713319</v>
      </c>
      <c r="P72" s="480">
        <v>52.241860853915789</v>
      </c>
      <c r="Q72" s="480">
        <v>48.516737484109377</v>
      </c>
      <c r="R72" s="480">
        <v>54.202536540045941</v>
      </c>
      <c r="S72" s="480">
        <v>43.137058020210986</v>
      </c>
      <c r="T72" s="480">
        <v>15.531655174689057</v>
      </c>
      <c r="U72" s="480">
        <v>13.867749621144865</v>
      </c>
      <c r="V72" s="906">
        <v>17.428084004941464</v>
      </c>
      <c r="X72" s="74">
        <v>0.78846680290558524</v>
      </c>
      <c r="Y72" s="42">
        <v>-1.2759993138504511</v>
      </c>
      <c r="Z72" s="42">
        <v>-1.3405033252874565</v>
      </c>
      <c r="AA72" s="42">
        <v>-1.2023796516074658</v>
      </c>
      <c r="AB72" s="42">
        <v>8.7145279437693901</v>
      </c>
      <c r="AC72" s="42">
        <v>-2.9164761856547483</v>
      </c>
      <c r="AD72" s="42">
        <v>10.119653972877796</v>
      </c>
      <c r="AE72" s="42">
        <v>11.404694008652205</v>
      </c>
      <c r="AF72" s="42">
        <v>8.9611786234728541</v>
      </c>
      <c r="AG72" s="42">
        <v>-2.0483158264458567</v>
      </c>
      <c r="AH72" s="42">
        <v>-2.0969091644456594</v>
      </c>
      <c r="AI72" s="75">
        <v>-1.9898691046939643</v>
      </c>
    </row>
    <row r="73" spans="1:35" ht="15">
      <c r="A73" s="39" t="s">
        <v>935</v>
      </c>
      <c r="B73" s="903">
        <v>39654.224999999999</v>
      </c>
      <c r="C73" s="480">
        <v>19270.75</v>
      </c>
      <c r="D73" s="480">
        <v>20383.474999999999</v>
      </c>
      <c r="E73" s="480">
        <v>23203.15</v>
      </c>
      <c r="F73" s="480">
        <v>12250.575000000001</v>
      </c>
      <c r="G73" s="480">
        <v>10952.575000000001</v>
      </c>
      <c r="H73" s="480">
        <v>19773.596304861952</v>
      </c>
      <c r="I73" s="480">
        <v>10651.736476606062</v>
      </c>
      <c r="J73" s="480">
        <v>9121.8598282558924</v>
      </c>
      <c r="K73" s="480">
        <v>3429.5536951380473</v>
      </c>
      <c r="L73" s="480">
        <v>1598.8500000000001</v>
      </c>
      <c r="M73" s="480">
        <v>1830.7000000000003</v>
      </c>
      <c r="N73" s="480">
        <v>58.513689272706756</v>
      </c>
      <c r="O73" s="480">
        <v>63.570826252221636</v>
      </c>
      <c r="P73" s="480">
        <v>53.732619192752963</v>
      </c>
      <c r="Q73" s="480">
        <v>49.865042892307073</v>
      </c>
      <c r="R73" s="480">
        <v>55.274114793695425</v>
      </c>
      <c r="S73" s="480">
        <v>44.751249864195842</v>
      </c>
      <c r="T73" s="480">
        <v>14.780552188552187</v>
      </c>
      <c r="U73" s="480">
        <v>13.051224126214484</v>
      </c>
      <c r="V73" s="906">
        <v>16.71479081403232</v>
      </c>
      <c r="X73" s="74">
        <v>0.19037933746222091</v>
      </c>
      <c r="Y73" s="42">
        <v>2.067128619014702</v>
      </c>
      <c r="Z73" s="42">
        <v>1.1704249371327524</v>
      </c>
      <c r="AA73" s="42">
        <v>3.0891228895817413</v>
      </c>
      <c r="AB73" s="42">
        <v>-2.8687860809903931</v>
      </c>
      <c r="AC73" s="42">
        <v>2.9747221707849159</v>
      </c>
      <c r="AD73" s="42">
        <v>-4.835949405835982</v>
      </c>
      <c r="AE73" s="42">
        <v>-5.8879451766664648</v>
      </c>
      <c r="AF73" s="42">
        <v>-4.0927803119775064</v>
      </c>
      <c r="AG73" s="42">
        <v>1.8731831279240829</v>
      </c>
      <c r="AH73" s="42">
        <v>1.0193576990872089</v>
      </c>
      <c r="AI73" s="75">
        <v>2.8535705169572489</v>
      </c>
    </row>
    <row r="74" spans="1:35" ht="15">
      <c r="A74" s="39" t="s">
        <v>934</v>
      </c>
      <c r="B74" s="903">
        <v>39925.074999999997</v>
      </c>
      <c r="C74" s="480">
        <v>19386.400000000001</v>
      </c>
      <c r="D74" s="480">
        <v>20538.674999999999</v>
      </c>
      <c r="E74" s="480">
        <v>23415.174999999999</v>
      </c>
      <c r="F74" s="480">
        <v>12357.75</v>
      </c>
      <c r="G74" s="480">
        <v>11057.424999999999</v>
      </c>
      <c r="H74" s="480">
        <v>20390.575000000001</v>
      </c>
      <c r="I74" s="480">
        <v>10965.150000000001</v>
      </c>
      <c r="J74" s="480">
        <v>9425.4249999999993</v>
      </c>
      <c r="K74" s="480">
        <v>3024.6</v>
      </c>
      <c r="L74" s="480">
        <v>1392.6</v>
      </c>
      <c r="M74" s="480">
        <v>1632</v>
      </c>
      <c r="N74" s="480">
        <v>58.647792145662848</v>
      </c>
      <c r="O74" s="480">
        <v>63.744429084306518</v>
      </c>
      <c r="P74" s="480">
        <v>53.837090269941946</v>
      </c>
      <c r="Q74" s="480">
        <v>51.072101930929378</v>
      </c>
      <c r="R74" s="480">
        <v>56.561042792885743</v>
      </c>
      <c r="S74" s="480">
        <v>45.891105438885418</v>
      </c>
      <c r="T74" s="480">
        <v>12.917264124654205</v>
      </c>
      <c r="U74" s="480">
        <v>11.269041694483219</v>
      </c>
      <c r="V74" s="906">
        <v>14.759313312095721</v>
      </c>
      <c r="X74" s="74">
        <v>0.68302936194062358</v>
      </c>
      <c r="Y74" s="42">
        <v>0.91377679323711991</v>
      </c>
      <c r="Z74" s="42">
        <v>0.87485689447228676</v>
      </c>
      <c r="AA74" s="42">
        <v>0.95730912593612327</v>
      </c>
      <c r="AB74" s="42">
        <v>-11.807766582343804</v>
      </c>
      <c r="AC74" s="42">
        <v>3.120214884665895</v>
      </c>
      <c r="AD74" s="42">
        <v>-12.606349479562295</v>
      </c>
      <c r="AE74" s="42">
        <v>-13.65528945404899</v>
      </c>
      <c r="AF74" s="42">
        <v>-11.699084503617874</v>
      </c>
      <c r="AG74" s="42">
        <v>0.22918205059860863</v>
      </c>
      <c r="AH74" s="42">
        <v>0.27308569405106731</v>
      </c>
      <c r="AI74" s="75">
        <v>0.19442766564983227</v>
      </c>
    </row>
  </sheetData>
  <mergeCells count="1">
    <mergeCell ref="X1:AI1"/>
  </mergeCells>
  <hyperlinks>
    <hyperlink ref="A1" location="'INDICE DE CUADROS'!A1" display="Índice"/>
  </hyperlinks>
  <pageMargins left="0.75" right="0.75" top="1" bottom="1" header="0" footer="0"/>
  <pageSetup paperSize="9" scale="32" orientation="landscape" r:id="rId1"/>
  <headerFooter alignWithMargins="0">
    <oddHeader>&amp;L&amp;8
BDMACRO
Abril 2008&amp;R
&amp;8
&amp;"Arial,Cursiva"Base de Datos Macroeconómicos de la Economía Española&amp;"Arial,Normal"
Ministerio de Economía y Hacienda y FEDEA</oddHeader>
  </headerFooter>
  <drawing r:id="rId2"/>
  <legacyDrawing r:id="rId3"/>
  <controls>
    <mc:AlternateContent xmlns:mc="http://schemas.openxmlformats.org/markup-compatibility/2006">
      <mc:Choice Requires="x14">
        <control shapeId="21506" r:id="rId4" name="Control 2">
          <controlPr defaultSize="0" r:id="rId5">
            <anchor moveWithCells="1">
              <from>
                <xdr:col>35</xdr:col>
                <xdr:colOff>0</xdr:colOff>
                <xdr:row>42</xdr:row>
                <xdr:rowOff>57150</xdr:rowOff>
              </from>
              <to>
                <xdr:col>36</xdr:col>
                <xdr:colOff>152400</xdr:colOff>
                <xdr:row>43</xdr:row>
                <xdr:rowOff>104775</xdr:rowOff>
              </to>
            </anchor>
          </controlPr>
        </control>
      </mc:Choice>
      <mc:Fallback>
        <control shapeId="21506" r:id="rId4" name="Control 2"/>
      </mc:Fallback>
    </mc:AlternateContent>
    <mc:AlternateContent xmlns:mc="http://schemas.openxmlformats.org/markup-compatibility/2006">
      <mc:Choice Requires="x14">
        <control shapeId="21505" r:id="rId6" name="Control 1">
          <controlPr defaultSize="0" r:id="rId5">
            <anchor moveWithCells="1">
              <from>
                <xdr:col>35</xdr:col>
                <xdr:colOff>0</xdr:colOff>
                <xdr:row>42</xdr:row>
                <xdr:rowOff>57150</xdr:rowOff>
              </from>
              <to>
                <xdr:col>36</xdr:col>
                <xdr:colOff>152400</xdr:colOff>
                <xdr:row>43</xdr:row>
                <xdr:rowOff>104775</xdr:rowOff>
              </to>
            </anchor>
          </controlPr>
        </control>
      </mc:Choice>
      <mc:Fallback>
        <control shapeId="21505" r:id="rId6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FF00"/>
  </sheetPr>
  <dimension ref="A1:KB72"/>
  <sheetViews>
    <sheetView zoomScale="85" zoomScaleNormal="85" workbookViewId="0">
      <pane xSplit="1" ySplit="3" topLeftCell="JO43" activePane="bottomRight" state="frozen"/>
      <selection activeCell="C432" sqref="C432"/>
      <selection pane="topRight" activeCell="C432" sqref="C432"/>
      <selection pane="bottomLeft" activeCell="C432" sqref="C432"/>
      <selection pane="bottomRight" activeCell="GP73" sqref="GP73"/>
    </sheetView>
  </sheetViews>
  <sheetFormatPr baseColWidth="10" defaultColWidth="11.42578125" defaultRowHeight="12.75"/>
  <cols>
    <col min="1" max="1" width="13" style="2" customWidth="1"/>
    <col min="2" max="59" width="15.5703125" style="169" customWidth="1"/>
    <col min="60" max="60" width="15.5703125" style="107" customWidth="1"/>
    <col min="61" max="69" width="15.5703125" style="169" customWidth="1"/>
    <col min="70" max="70" width="15.5703125" style="107" customWidth="1"/>
    <col min="71" max="79" width="15.5703125" style="169" customWidth="1"/>
    <col min="80" max="80" width="15.5703125" style="107" customWidth="1"/>
    <col min="81" max="89" width="15.5703125" style="169" customWidth="1"/>
    <col min="90" max="90" width="22.5703125" style="107" customWidth="1"/>
    <col min="91" max="97" width="22.5703125" style="169" customWidth="1"/>
    <col min="98" max="107" width="15.5703125" style="169" customWidth="1"/>
    <col min="108" max="108" width="17.7109375" style="169" customWidth="1"/>
    <col min="109" max="109" width="15.5703125" style="169" customWidth="1"/>
    <col min="110" max="110" width="17.28515625" style="169" customWidth="1"/>
    <col min="111" max="111" width="16.140625" style="169" customWidth="1"/>
    <col min="112" max="112" width="15.5703125" style="169" customWidth="1"/>
    <col min="113" max="113" width="17.42578125" style="169" customWidth="1"/>
    <col min="114" max="114" width="15.5703125" style="169" customWidth="1"/>
    <col min="115" max="115" width="15.5703125" style="107" customWidth="1"/>
    <col min="116" max="123" width="15.5703125" style="169" customWidth="1"/>
    <col min="124" max="124" width="21" style="169" customWidth="1"/>
    <col min="125" max="125" width="19.5703125" style="169" customWidth="1"/>
    <col min="126" max="126" width="23.140625" style="169" customWidth="1"/>
    <col min="127" max="127" width="21.42578125" style="169" customWidth="1"/>
    <col min="128" max="128" width="21" style="169" customWidth="1"/>
    <col min="129" max="129" width="19.42578125" style="169" customWidth="1"/>
    <col min="130" max="130" width="22.28515625" style="169" customWidth="1"/>
    <col min="131" max="131" width="21.42578125" style="169" customWidth="1"/>
    <col min="132" max="132" width="17.85546875" style="107" customWidth="1"/>
    <col min="133" max="141" width="15.5703125" style="169" customWidth="1"/>
    <col min="142" max="144" width="15.5703125" style="107" customWidth="1"/>
    <col min="145" max="145" width="17.28515625" style="107" customWidth="1"/>
    <col min="146" max="153" width="15.5703125" style="107" customWidth="1"/>
    <col min="154" max="203" width="15.5703125" style="169" customWidth="1"/>
    <col min="204" max="204" width="18.5703125" style="2" customWidth="1"/>
    <col min="205" max="209" width="18.5703125" style="169" customWidth="1"/>
    <col min="210" max="215" width="15.5703125" style="169" customWidth="1"/>
    <col min="216" max="216" width="20.28515625" style="169" customWidth="1"/>
    <col min="217" max="217" width="18.42578125" style="169" customWidth="1"/>
    <col min="218" max="218" width="19" style="169" customWidth="1"/>
    <col min="219" max="221" width="15.5703125" style="107" customWidth="1"/>
    <col min="222" max="222" width="16.28515625" style="107" customWidth="1"/>
    <col min="223" max="229" width="16.5703125" style="169" customWidth="1"/>
    <col min="230" max="230" width="18" style="169" customWidth="1"/>
    <col min="231" max="233" width="16.5703125" style="169" customWidth="1"/>
    <col min="234" max="234" width="23.28515625" style="169" customWidth="1"/>
    <col min="235" max="237" width="16.5703125" style="169" customWidth="1"/>
    <col min="238" max="238" width="16.5703125" style="107" customWidth="1"/>
    <col min="239" max="239" width="18.5703125" style="107" customWidth="1"/>
    <col min="240" max="247" width="18.5703125" style="169" customWidth="1"/>
    <col min="248" max="251" width="15.5703125" style="107" customWidth="1"/>
    <col min="252" max="252" width="19" style="107" customWidth="1"/>
    <col min="253" max="256" width="15.5703125" style="107" customWidth="1"/>
    <col min="257" max="257" width="29.7109375" style="107" customWidth="1"/>
    <col min="258" max="258" width="30.140625" style="107" customWidth="1"/>
    <col min="259" max="259" width="25" style="107" customWidth="1"/>
    <col min="260" max="267" width="15.5703125" style="107" customWidth="1"/>
    <col min="268" max="268" width="13.140625" style="107" customWidth="1"/>
    <col min="269" max="271" width="11.42578125" style="107"/>
    <col min="272" max="288" width="10.5703125" style="2" customWidth="1"/>
    <col min="289" max="16384" width="11.42578125" style="2"/>
  </cols>
  <sheetData>
    <row r="1" spans="1:288" s="441" customFormat="1" ht="19.5" thickTop="1" thickBot="1">
      <c r="A1" s="440"/>
      <c r="B1" s="1041" t="s">
        <v>508</v>
      </c>
      <c r="C1" s="1042"/>
      <c r="D1" s="1042"/>
      <c r="E1" s="1042"/>
      <c r="F1" s="1042"/>
      <c r="G1" s="1043"/>
      <c r="H1" s="1044" t="s">
        <v>507</v>
      </c>
      <c r="I1" s="1045"/>
      <c r="J1" s="1045"/>
      <c r="K1" s="1045"/>
      <c r="L1" s="1045"/>
      <c r="M1" s="1046"/>
      <c r="N1" s="1047" t="s">
        <v>509</v>
      </c>
      <c r="O1" s="1048"/>
      <c r="P1" s="1048"/>
      <c r="Q1" s="1048"/>
      <c r="R1" s="1048"/>
      <c r="S1" s="1049"/>
      <c r="T1" s="1044" t="s">
        <v>510</v>
      </c>
      <c r="U1" s="1045"/>
      <c r="V1" s="1045"/>
      <c r="W1" s="1045"/>
      <c r="X1" s="1045"/>
      <c r="Y1" s="1045"/>
      <c r="Z1" s="1046"/>
      <c r="AA1" s="1047" t="s">
        <v>511</v>
      </c>
      <c r="AB1" s="1048"/>
      <c r="AC1" s="1048"/>
      <c r="AD1" s="1048"/>
      <c r="AE1" s="1048"/>
      <c r="AF1" s="1048"/>
      <c r="AG1" s="1048"/>
      <c r="AH1" s="1048"/>
      <c r="AI1" s="1048"/>
      <c r="AJ1" s="1048"/>
      <c r="AK1" s="1049"/>
      <c r="AL1" s="1044" t="s">
        <v>512</v>
      </c>
      <c r="AM1" s="1045"/>
      <c r="AN1" s="1045"/>
      <c r="AO1" s="1045"/>
      <c r="AP1" s="1045"/>
      <c r="AQ1" s="1045"/>
      <c r="AR1" s="1045"/>
      <c r="AS1" s="1045"/>
      <c r="AT1" s="1045"/>
      <c r="AU1" s="1045"/>
      <c r="AV1" s="1046"/>
      <c r="AW1" s="1047" t="s">
        <v>513</v>
      </c>
      <c r="AX1" s="1048"/>
      <c r="AY1" s="1048"/>
      <c r="AZ1" s="1048"/>
      <c r="BA1" s="1048"/>
      <c r="BB1" s="1048"/>
      <c r="BC1" s="1048"/>
      <c r="BD1" s="1048"/>
      <c r="BE1" s="1048"/>
      <c r="BF1" s="1048"/>
      <c r="BG1" s="1049"/>
      <c r="BH1" s="1044" t="s">
        <v>514</v>
      </c>
      <c r="BI1" s="1045"/>
      <c r="BJ1" s="1045"/>
      <c r="BK1" s="1045"/>
      <c r="BL1" s="1045"/>
      <c r="BM1" s="1045"/>
      <c r="BN1" s="1045"/>
      <c r="BO1" s="1045"/>
      <c r="BP1" s="1045"/>
      <c r="BQ1" s="1046"/>
      <c r="BR1" s="1047" t="s">
        <v>515</v>
      </c>
      <c r="BS1" s="1048"/>
      <c r="BT1" s="1048"/>
      <c r="BU1" s="1048"/>
      <c r="BV1" s="1048"/>
      <c r="BW1" s="1048"/>
      <c r="BX1" s="1048"/>
      <c r="BY1" s="1048"/>
      <c r="BZ1" s="1048"/>
      <c r="CA1" s="1049"/>
      <c r="CB1" s="1050" t="s">
        <v>516</v>
      </c>
      <c r="CC1" s="1051"/>
      <c r="CD1" s="1051"/>
      <c r="CE1" s="1051"/>
      <c r="CF1" s="1051"/>
      <c r="CG1" s="1051"/>
      <c r="CH1" s="1051"/>
      <c r="CI1" s="1051"/>
      <c r="CJ1" s="1051"/>
      <c r="CK1" s="1052"/>
      <c r="CL1" s="1058" t="s">
        <v>518</v>
      </c>
      <c r="CM1" s="1059"/>
      <c r="CN1" s="1059"/>
      <c r="CO1" s="1060"/>
      <c r="CP1" s="1044" t="s">
        <v>517</v>
      </c>
      <c r="CQ1" s="1045"/>
      <c r="CR1" s="1045"/>
      <c r="CS1" s="1046"/>
      <c r="CT1" s="1047" t="s">
        <v>519</v>
      </c>
      <c r="CU1" s="1048"/>
      <c r="CV1" s="1048"/>
      <c r="CW1" s="1048"/>
      <c r="CX1" s="1048"/>
      <c r="CY1" s="1048"/>
      <c r="CZ1" s="1048"/>
      <c r="DA1" s="1049"/>
      <c r="DB1" s="1061" t="s">
        <v>520</v>
      </c>
      <c r="DC1" s="1062"/>
      <c r="DD1" s="1062"/>
      <c r="DE1" s="1062"/>
      <c r="DF1" s="1062"/>
      <c r="DG1" s="1062"/>
      <c r="DH1" s="1062"/>
      <c r="DI1" s="1062"/>
      <c r="DJ1" s="1063"/>
      <c r="DK1" s="1058" t="s">
        <v>521</v>
      </c>
      <c r="DL1" s="1059"/>
      <c r="DM1" s="1059"/>
      <c r="DN1" s="1059"/>
      <c r="DO1" s="1059"/>
      <c r="DP1" s="1059"/>
      <c r="DQ1" s="1059"/>
      <c r="DR1" s="1059"/>
      <c r="DS1" s="1060"/>
      <c r="DT1" s="1044" t="s">
        <v>522</v>
      </c>
      <c r="DU1" s="1046"/>
      <c r="DV1" s="1047" t="s">
        <v>523</v>
      </c>
      <c r="DW1" s="1049"/>
      <c r="DX1" s="1044" t="s">
        <v>524</v>
      </c>
      <c r="DY1" s="1046"/>
      <c r="DZ1" s="1058" t="s">
        <v>525</v>
      </c>
      <c r="EA1" s="1059"/>
      <c r="EB1" s="1060"/>
      <c r="EC1" s="458" t="s">
        <v>591</v>
      </c>
      <c r="ED1" s="459"/>
      <c r="EE1" s="459"/>
      <c r="EF1" s="459"/>
      <c r="EG1" s="459"/>
      <c r="EH1" s="459"/>
      <c r="EI1" s="459"/>
      <c r="EJ1" s="459"/>
      <c r="EK1" s="460"/>
      <c r="EL1" s="1058" t="s">
        <v>592</v>
      </c>
      <c r="EM1" s="1059"/>
      <c r="EN1" s="1059"/>
      <c r="EO1" s="1059"/>
      <c r="EP1" s="1059"/>
      <c r="EQ1" s="1059"/>
      <c r="ER1" s="1059"/>
      <c r="ES1" s="1059"/>
      <c r="ET1" s="1059"/>
      <c r="EU1" s="1059"/>
      <c r="EV1" s="1059"/>
      <c r="EW1" s="1060"/>
      <c r="EX1" s="1061" t="s">
        <v>590</v>
      </c>
      <c r="EY1" s="1062"/>
      <c r="EZ1" s="1062"/>
      <c r="FA1" s="1062"/>
      <c r="FB1" s="1062"/>
      <c r="FC1" s="1062"/>
      <c r="FD1" s="1062"/>
      <c r="FE1" s="1062"/>
      <c r="FF1" s="1062"/>
      <c r="FG1" s="1062"/>
      <c r="FH1" s="1062"/>
      <c r="FI1" s="1062"/>
      <c r="FJ1" s="1062"/>
      <c r="FK1" s="1062"/>
      <c r="FL1" s="1062"/>
      <c r="FM1" s="1062"/>
      <c r="FN1" s="1062"/>
      <c r="FO1" s="1063"/>
      <c r="FP1" s="1053" t="s">
        <v>597</v>
      </c>
      <c r="FQ1" s="1054"/>
      <c r="FR1" s="1054"/>
      <c r="FS1" s="1054"/>
      <c r="FT1" s="1054"/>
      <c r="FU1" s="1054"/>
      <c r="FV1" s="1054"/>
      <c r="FW1" s="1054"/>
      <c r="FX1" s="1054"/>
      <c r="FY1" s="1054"/>
      <c r="FZ1" s="1054"/>
      <c r="GA1" s="1054"/>
      <c r="GB1" s="1054"/>
      <c r="GC1" s="1054"/>
      <c r="GD1" s="1054"/>
      <c r="GE1" s="1054"/>
      <c r="GF1" s="1054"/>
      <c r="GG1" s="1054"/>
      <c r="GH1" s="1054"/>
      <c r="GI1" s="1054"/>
      <c r="GJ1" s="1054"/>
      <c r="GK1" s="1054"/>
      <c r="GL1" s="1054"/>
      <c r="GM1" s="1054"/>
      <c r="GN1" s="1054"/>
      <c r="GO1" s="1054"/>
      <c r="GP1" s="1054"/>
      <c r="GQ1" s="1054"/>
      <c r="GR1" s="1054"/>
      <c r="GS1" s="1054"/>
      <c r="GT1" s="1054"/>
      <c r="GU1" s="1055"/>
      <c r="GV1" s="1061" t="s">
        <v>913</v>
      </c>
      <c r="GW1" s="1062"/>
      <c r="GX1" s="1062"/>
      <c r="GY1" s="1062"/>
      <c r="GZ1" s="1062"/>
      <c r="HA1" s="1063"/>
      <c r="HB1" s="1047" t="s">
        <v>593</v>
      </c>
      <c r="HC1" s="1048"/>
      <c r="HD1" s="1048"/>
      <c r="HE1" s="1048"/>
      <c r="HF1" s="1048"/>
      <c r="HG1" s="1048"/>
      <c r="HH1" s="1048"/>
      <c r="HI1" s="1048"/>
      <c r="HJ1" s="1048"/>
      <c r="HK1" s="1048"/>
      <c r="HL1" s="1048"/>
      <c r="HM1" s="1048"/>
      <c r="HN1" s="1049"/>
      <c r="HO1" s="1044" t="s">
        <v>594</v>
      </c>
      <c r="HP1" s="1045"/>
      <c r="HQ1" s="1045"/>
      <c r="HR1" s="1045"/>
      <c r="HS1" s="1045"/>
      <c r="HT1" s="1045"/>
      <c r="HU1" s="1045"/>
      <c r="HV1" s="1046"/>
      <c r="HW1" s="1038" t="s">
        <v>595</v>
      </c>
      <c r="HX1" s="1039"/>
      <c r="HY1" s="1039"/>
      <c r="HZ1" s="1039"/>
      <c r="IA1" s="1039"/>
      <c r="IB1" s="1039"/>
      <c r="IC1" s="1039"/>
      <c r="ID1" s="1040"/>
      <c r="IE1" s="461" t="s">
        <v>596</v>
      </c>
      <c r="IF1" s="462"/>
      <c r="IG1" s="462"/>
      <c r="IH1" s="462"/>
      <c r="II1" s="462"/>
      <c r="IJ1" s="462"/>
      <c r="IK1" s="462"/>
      <c r="IL1" s="462"/>
      <c r="IM1" s="463"/>
      <c r="IN1" s="455" t="s">
        <v>598</v>
      </c>
      <c r="IO1" s="456"/>
      <c r="IP1" s="456"/>
      <c r="IQ1" s="456"/>
      <c r="IR1" s="456"/>
      <c r="IS1" s="456"/>
      <c r="IT1" s="456"/>
      <c r="IU1" s="456"/>
      <c r="IV1" s="457"/>
      <c r="IW1" s="453" t="s">
        <v>537</v>
      </c>
      <c r="IX1" s="452" t="s">
        <v>538</v>
      </c>
      <c r="IY1" s="450" t="s">
        <v>539</v>
      </c>
      <c r="IZ1" s="1058" t="s">
        <v>540</v>
      </c>
      <c r="JA1" s="1059"/>
      <c r="JB1" s="1059"/>
      <c r="JC1" s="1059"/>
      <c r="JD1" s="1059"/>
      <c r="JE1" s="1059"/>
      <c r="JF1" s="1059"/>
      <c r="JG1" s="1060"/>
      <c r="JH1" s="1056" t="s">
        <v>859</v>
      </c>
      <c r="JI1" s="1057"/>
      <c r="JJ1" s="1057"/>
      <c r="JK1" s="1057"/>
      <c r="JL1" s="1057"/>
      <c r="JM1" s="1057"/>
      <c r="JN1" s="1057"/>
      <c r="JO1" s="1057"/>
      <c r="JP1" s="1057"/>
      <c r="JQ1" s="1057"/>
      <c r="JR1" s="1057"/>
      <c r="JS1" s="1057"/>
      <c r="JT1" s="1057"/>
      <c r="JU1" s="1057"/>
      <c r="JV1" s="1057"/>
      <c r="JW1" s="1057"/>
      <c r="JX1" s="1057"/>
      <c r="JY1" s="1057"/>
      <c r="JZ1" s="1057"/>
      <c r="KA1" s="1057"/>
      <c r="KB1" s="1057"/>
    </row>
    <row r="2" spans="1:288" ht="114.75" customHeight="1" thickTop="1">
      <c r="A2" s="4"/>
      <c r="B2" s="500" t="s">
        <v>620</v>
      </c>
      <c r="C2" s="500" t="s">
        <v>622</v>
      </c>
      <c r="D2" s="500" t="s">
        <v>176</v>
      </c>
      <c r="E2" s="500" t="s">
        <v>110</v>
      </c>
      <c r="F2" s="500" t="s">
        <v>10</v>
      </c>
      <c r="G2" s="500" t="s">
        <v>12</v>
      </c>
      <c r="H2" s="451" t="s">
        <v>621</v>
      </c>
      <c r="I2" s="451" t="s">
        <v>622</v>
      </c>
      <c r="J2" s="451" t="s">
        <v>176</v>
      </c>
      <c r="K2" s="451" t="s">
        <v>110</v>
      </c>
      <c r="L2" s="451" t="s">
        <v>10</v>
      </c>
      <c r="M2" s="451" t="s">
        <v>12</v>
      </c>
      <c r="N2" s="52" t="s">
        <v>59</v>
      </c>
      <c r="O2" s="52" t="s">
        <v>1014</v>
      </c>
      <c r="P2" s="52" t="s">
        <v>1015</v>
      </c>
      <c r="Q2" s="52" t="s">
        <v>949</v>
      </c>
      <c r="R2" s="52" t="s">
        <v>940</v>
      </c>
      <c r="S2" s="52" t="s">
        <v>1016</v>
      </c>
      <c r="T2" s="451" t="s">
        <v>620</v>
      </c>
      <c r="U2" s="451" t="s">
        <v>624</v>
      </c>
      <c r="V2" s="451" t="s">
        <v>759</v>
      </c>
      <c r="W2" s="451" t="s">
        <v>625</v>
      </c>
      <c r="X2" s="451" t="s">
        <v>626</v>
      </c>
      <c r="Y2" s="451" t="s">
        <v>44</v>
      </c>
      <c r="Z2" s="451" t="s">
        <v>627</v>
      </c>
      <c r="AA2" s="52" t="s">
        <v>620</v>
      </c>
      <c r="AB2" s="52" t="s">
        <v>628</v>
      </c>
      <c r="AC2" s="52" t="s">
        <v>629</v>
      </c>
      <c r="AD2" s="52" t="s">
        <v>634</v>
      </c>
      <c r="AE2" s="52" t="s">
        <v>630</v>
      </c>
      <c r="AF2" s="52" t="s">
        <v>609</v>
      </c>
      <c r="AG2" s="52" t="s">
        <v>610</v>
      </c>
      <c r="AH2" s="52" t="s">
        <v>632</v>
      </c>
      <c r="AI2" s="52" t="s">
        <v>226</v>
      </c>
      <c r="AJ2" s="52" t="s">
        <v>631</v>
      </c>
      <c r="AK2" s="52" t="s">
        <v>633</v>
      </c>
      <c r="AL2" s="451" t="s">
        <v>621</v>
      </c>
      <c r="AM2" s="451" t="s">
        <v>628</v>
      </c>
      <c r="AN2" s="451" t="s">
        <v>629</v>
      </c>
      <c r="AO2" s="451" t="s">
        <v>634</v>
      </c>
      <c r="AP2" s="451" t="s">
        <v>630</v>
      </c>
      <c r="AQ2" s="451" t="s">
        <v>609</v>
      </c>
      <c r="AR2" s="451" t="s">
        <v>610</v>
      </c>
      <c r="AS2" s="451" t="s">
        <v>632</v>
      </c>
      <c r="AT2" s="451" t="s">
        <v>226</v>
      </c>
      <c r="AU2" s="451" t="s">
        <v>631</v>
      </c>
      <c r="AV2" s="451" t="s">
        <v>633</v>
      </c>
      <c r="AW2" s="52" t="s">
        <v>59</v>
      </c>
      <c r="AX2" s="52" t="s">
        <v>994</v>
      </c>
      <c r="AY2" s="52" t="s">
        <v>995</v>
      </c>
      <c r="AZ2" s="52" t="s">
        <v>996</v>
      </c>
      <c r="BA2" s="52" t="s">
        <v>997</v>
      </c>
      <c r="BB2" s="52" t="s">
        <v>998</v>
      </c>
      <c r="BC2" s="52" t="s">
        <v>999</v>
      </c>
      <c r="BD2" s="52" t="s">
        <v>1000</v>
      </c>
      <c r="BE2" s="52" t="s">
        <v>1001</v>
      </c>
      <c r="BF2" s="52" t="s">
        <v>1002</v>
      </c>
      <c r="BG2" s="52" t="s">
        <v>1003</v>
      </c>
      <c r="BH2" s="451" t="s">
        <v>10</v>
      </c>
      <c r="BI2" s="451" t="s">
        <v>116</v>
      </c>
      <c r="BJ2" s="451" t="s">
        <v>22</v>
      </c>
      <c r="BK2" s="451" t="s">
        <v>635</v>
      </c>
      <c r="BL2" s="451" t="s">
        <v>636</v>
      </c>
      <c r="BM2" s="451" t="s">
        <v>12</v>
      </c>
      <c r="BN2" s="451" t="s">
        <v>119</v>
      </c>
      <c r="BO2" s="451" t="s">
        <v>143</v>
      </c>
      <c r="BP2" s="451" t="s">
        <v>638</v>
      </c>
      <c r="BQ2" s="451" t="s">
        <v>639</v>
      </c>
      <c r="BR2" s="52" t="s">
        <v>10</v>
      </c>
      <c r="BS2" s="52" t="s">
        <v>116</v>
      </c>
      <c r="BT2" s="52" t="s">
        <v>22</v>
      </c>
      <c r="BU2" s="52" t="s">
        <v>635</v>
      </c>
      <c r="BV2" s="52" t="s">
        <v>636</v>
      </c>
      <c r="BW2" s="52" t="s">
        <v>12</v>
      </c>
      <c r="BX2" s="52" t="s">
        <v>119</v>
      </c>
      <c r="BY2" s="52" t="s">
        <v>143</v>
      </c>
      <c r="BZ2" s="52" t="s">
        <v>638</v>
      </c>
      <c r="CA2" s="52" t="s">
        <v>639</v>
      </c>
      <c r="CB2" s="451" t="s">
        <v>974</v>
      </c>
      <c r="CC2" s="451" t="s">
        <v>975</v>
      </c>
      <c r="CD2" s="451" t="s">
        <v>976</v>
      </c>
      <c r="CE2" s="451" t="s">
        <v>977</v>
      </c>
      <c r="CF2" s="451" t="s">
        <v>978</v>
      </c>
      <c r="CG2" s="451" t="s">
        <v>979</v>
      </c>
      <c r="CH2" s="451" t="s">
        <v>980</v>
      </c>
      <c r="CI2" s="451" t="s">
        <v>981</v>
      </c>
      <c r="CJ2" s="451" t="s">
        <v>982</v>
      </c>
      <c r="CK2" s="451" t="s">
        <v>983</v>
      </c>
      <c r="CL2" s="52" t="s">
        <v>110</v>
      </c>
      <c r="CM2" s="52" t="s">
        <v>31</v>
      </c>
      <c r="CN2" s="52" t="s">
        <v>647</v>
      </c>
      <c r="CO2" s="52" t="s">
        <v>648</v>
      </c>
      <c r="CP2" s="451" t="s">
        <v>110</v>
      </c>
      <c r="CQ2" s="451" t="s">
        <v>31</v>
      </c>
      <c r="CR2" s="451" t="s">
        <v>647</v>
      </c>
      <c r="CS2" s="451" t="s">
        <v>648</v>
      </c>
      <c r="CT2" s="52" t="s">
        <v>31</v>
      </c>
      <c r="CU2" s="52" t="s">
        <v>177</v>
      </c>
      <c r="CV2" s="52" t="s">
        <v>178</v>
      </c>
      <c r="CW2" s="52" t="s">
        <v>649</v>
      </c>
      <c r="CX2" s="52" t="s">
        <v>650</v>
      </c>
      <c r="CY2" s="52" t="s">
        <v>651</v>
      </c>
      <c r="CZ2" s="52" t="s">
        <v>652</v>
      </c>
      <c r="DA2" s="52" t="s">
        <v>653</v>
      </c>
      <c r="DB2" s="451" t="s">
        <v>110</v>
      </c>
      <c r="DC2" s="451" t="s">
        <v>31</v>
      </c>
      <c r="DD2" s="451" t="s">
        <v>177</v>
      </c>
      <c r="DE2" s="451" t="s">
        <v>178</v>
      </c>
      <c r="DF2" s="451" t="s">
        <v>649</v>
      </c>
      <c r="DG2" s="451" t="s">
        <v>650</v>
      </c>
      <c r="DH2" s="451" t="s">
        <v>651</v>
      </c>
      <c r="DI2" s="451" t="s">
        <v>652</v>
      </c>
      <c r="DJ2" s="451" t="s">
        <v>653</v>
      </c>
      <c r="DK2" s="52" t="s">
        <v>949</v>
      </c>
      <c r="DL2" s="52" t="s">
        <v>940</v>
      </c>
      <c r="DM2" s="52" t="s">
        <v>950</v>
      </c>
      <c r="DN2" s="52" t="s">
        <v>951</v>
      </c>
      <c r="DO2" s="52" t="s">
        <v>952</v>
      </c>
      <c r="DP2" s="52" t="s">
        <v>953</v>
      </c>
      <c r="DQ2" s="52" t="s">
        <v>954</v>
      </c>
      <c r="DR2" s="52" t="s">
        <v>955</v>
      </c>
      <c r="DS2" s="52" t="s">
        <v>956</v>
      </c>
      <c r="DT2" s="451" t="s">
        <v>663</v>
      </c>
      <c r="DU2" s="451" t="s">
        <v>662</v>
      </c>
      <c r="DV2" s="52" t="s">
        <v>663</v>
      </c>
      <c r="DW2" s="52" t="s">
        <v>662</v>
      </c>
      <c r="DX2" s="451" t="s">
        <v>941</v>
      </c>
      <c r="DY2" s="451" t="s">
        <v>942</v>
      </c>
      <c r="DZ2" s="447" t="s">
        <v>612</v>
      </c>
      <c r="EA2" s="447" t="s">
        <v>599</v>
      </c>
      <c r="EB2" s="448" t="s">
        <v>37</v>
      </c>
      <c r="EC2" s="451" t="s">
        <v>625</v>
      </c>
      <c r="ED2" s="451" t="s">
        <v>623</v>
      </c>
      <c r="EE2" s="451" t="s">
        <v>665</v>
      </c>
      <c r="EF2" s="451" t="s">
        <v>95</v>
      </c>
      <c r="EG2" s="451" t="s">
        <v>96</v>
      </c>
      <c r="EH2" s="451" t="s">
        <v>622</v>
      </c>
      <c r="EI2" s="451" t="s">
        <v>97</v>
      </c>
      <c r="EJ2" s="451" t="s">
        <v>98</v>
      </c>
      <c r="EK2" s="451" t="s">
        <v>588</v>
      </c>
      <c r="EL2" s="52" t="s">
        <v>10</v>
      </c>
      <c r="EM2" s="52" t="s">
        <v>116</v>
      </c>
      <c r="EN2" s="52" t="s">
        <v>22</v>
      </c>
      <c r="EO2" s="52" t="s">
        <v>636</v>
      </c>
      <c r="EP2" s="52" t="s">
        <v>12</v>
      </c>
      <c r="EQ2" s="52" t="s">
        <v>119</v>
      </c>
      <c r="ER2" s="52" t="s">
        <v>143</v>
      </c>
      <c r="ES2" s="52" t="s">
        <v>639</v>
      </c>
      <c r="ET2" s="52" t="s">
        <v>103</v>
      </c>
      <c r="EU2" s="52" t="s">
        <v>105</v>
      </c>
      <c r="EV2" s="52" t="s">
        <v>114</v>
      </c>
      <c r="EW2" s="52" t="s">
        <v>673</v>
      </c>
      <c r="EX2" s="451" t="s">
        <v>101</v>
      </c>
      <c r="EY2" s="451" t="s">
        <v>189</v>
      </c>
      <c r="EZ2" s="451" t="s">
        <v>103</v>
      </c>
      <c r="FA2" s="451" t="s">
        <v>191</v>
      </c>
      <c r="FB2" s="451" t="s">
        <v>190</v>
      </c>
      <c r="FC2" s="451" t="s">
        <v>105</v>
      </c>
      <c r="FD2" s="451" t="s">
        <v>675</v>
      </c>
      <c r="FE2" s="451" t="s">
        <v>44</v>
      </c>
      <c r="FF2" s="451" t="s">
        <v>674</v>
      </c>
      <c r="FG2" s="451" t="s">
        <v>622</v>
      </c>
      <c r="FH2" s="451" t="s">
        <v>176</v>
      </c>
      <c r="FI2" s="451" t="s">
        <v>109</v>
      </c>
      <c r="FJ2" s="451" t="s">
        <v>110</v>
      </c>
      <c r="FK2" s="451" t="s">
        <v>112</v>
      </c>
      <c r="FL2" s="451" t="s">
        <v>192</v>
      </c>
      <c r="FM2" s="451" t="s">
        <v>114</v>
      </c>
      <c r="FN2" s="451" t="s">
        <v>673</v>
      </c>
      <c r="FO2" s="451"/>
      <c r="FP2" s="52" t="s">
        <v>451</v>
      </c>
      <c r="FQ2" s="52" t="s">
        <v>452</v>
      </c>
      <c r="FR2" s="52" t="s">
        <v>723</v>
      </c>
      <c r="FS2" s="52" t="s">
        <v>73</v>
      </c>
      <c r="FT2" s="52" t="s">
        <v>450</v>
      </c>
      <c r="FU2" s="52" t="s">
        <v>74</v>
      </c>
      <c r="FV2" s="52" t="s">
        <v>75</v>
      </c>
      <c r="FW2" s="52" t="s">
        <v>76</v>
      </c>
      <c r="FX2" s="52" t="s">
        <v>77</v>
      </c>
      <c r="FY2" s="52" t="s">
        <v>677</v>
      </c>
      <c r="FZ2" s="52" t="s">
        <v>475</v>
      </c>
      <c r="GA2" s="52" t="s">
        <v>453</v>
      </c>
      <c r="GB2" s="52" t="s">
        <v>454</v>
      </c>
      <c r="GC2" s="52" t="s">
        <v>547</v>
      </c>
      <c r="GD2" s="52" t="s">
        <v>456</v>
      </c>
      <c r="GE2" s="52" t="s">
        <v>560</v>
      </c>
      <c r="GF2" s="52" t="s">
        <v>718</v>
      </c>
      <c r="GG2" s="52" t="s">
        <v>722</v>
      </c>
      <c r="GH2" s="52" t="s">
        <v>721</v>
      </c>
      <c r="GI2" s="52" t="s">
        <v>720</v>
      </c>
      <c r="GJ2" s="52" t="s">
        <v>460</v>
      </c>
      <c r="GK2" s="52" t="s">
        <v>110</v>
      </c>
      <c r="GL2" s="52" t="s">
        <v>717</v>
      </c>
      <c r="GM2" s="52" t="s">
        <v>562</v>
      </c>
      <c r="GN2" s="52" t="s">
        <v>471</v>
      </c>
      <c r="GO2" s="52" t="s">
        <v>193</v>
      </c>
      <c r="GP2" s="52" t="s">
        <v>705</v>
      </c>
      <c r="GQ2" s="52" t="s">
        <v>724</v>
      </c>
      <c r="GR2" s="52" t="s">
        <v>714</v>
      </c>
      <c r="GS2" s="52" t="s">
        <v>809</v>
      </c>
      <c r="GT2" s="52" t="s">
        <v>876</v>
      </c>
      <c r="GU2" s="52" t="s">
        <v>925</v>
      </c>
      <c r="GV2" s="451" t="s">
        <v>808</v>
      </c>
      <c r="GW2" s="451" t="s">
        <v>122</v>
      </c>
      <c r="GX2" s="451" t="s">
        <v>881</v>
      </c>
      <c r="GY2" s="451" t="s">
        <v>881</v>
      </c>
      <c r="GZ2" s="451" t="s">
        <v>725</v>
      </c>
      <c r="HA2" s="451" t="s">
        <v>726</v>
      </c>
      <c r="HB2" s="52" t="s">
        <v>727</v>
      </c>
      <c r="HC2" s="52" t="s">
        <v>541</v>
      </c>
      <c r="HD2" s="52" t="s">
        <v>124</v>
      </c>
      <c r="HE2" s="52" t="s">
        <v>125</v>
      </c>
      <c r="HF2" s="52" t="s">
        <v>617</v>
      </c>
      <c r="HG2" s="52" t="s">
        <v>618</v>
      </c>
      <c r="HH2" s="52" t="s">
        <v>930</v>
      </c>
      <c r="HI2" s="52" t="s">
        <v>931</v>
      </c>
      <c r="HJ2" s="52" t="s">
        <v>730</v>
      </c>
      <c r="HK2" s="52" t="s">
        <v>731</v>
      </c>
      <c r="HL2" s="52" t="s">
        <v>225</v>
      </c>
      <c r="HM2" s="52" t="s">
        <v>732</v>
      </c>
      <c r="HN2" s="52" t="s">
        <v>733</v>
      </c>
      <c r="HO2" s="451" t="s">
        <v>743</v>
      </c>
      <c r="HP2" s="451" t="s">
        <v>742</v>
      </c>
      <c r="HQ2" s="451" t="s">
        <v>745</v>
      </c>
      <c r="HR2" s="451" t="s">
        <v>744</v>
      </c>
      <c r="HS2" s="451" t="s">
        <v>790</v>
      </c>
      <c r="HT2" s="451" t="s">
        <v>746</v>
      </c>
      <c r="HU2" s="451" t="s">
        <v>789</v>
      </c>
      <c r="HV2" s="451" t="s">
        <v>791</v>
      </c>
      <c r="HW2" s="449" t="s">
        <v>754</v>
      </c>
      <c r="HX2" s="449" t="s">
        <v>755</v>
      </c>
      <c r="HY2" s="449" t="s">
        <v>756</v>
      </c>
      <c r="HZ2" s="449" t="s">
        <v>757</v>
      </c>
      <c r="IA2" s="449" t="s">
        <v>792</v>
      </c>
      <c r="IB2" s="449" t="s">
        <v>758</v>
      </c>
      <c r="IC2" s="449" t="s">
        <v>793</v>
      </c>
      <c r="ID2" s="449" t="s">
        <v>794</v>
      </c>
      <c r="IE2" s="451" t="s">
        <v>759</v>
      </c>
      <c r="IF2" s="451" t="s">
        <v>760</v>
      </c>
      <c r="IG2" s="451" t="s">
        <v>761</v>
      </c>
      <c r="IH2" s="451" t="s">
        <v>762</v>
      </c>
      <c r="II2" s="451" t="s">
        <v>773</v>
      </c>
      <c r="IJ2" s="451" t="s">
        <v>763</v>
      </c>
      <c r="IK2" s="451" t="s">
        <v>764</v>
      </c>
      <c r="IL2" s="451" t="s">
        <v>796</v>
      </c>
      <c r="IM2" s="451" t="s">
        <v>795</v>
      </c>
      <c r="IN2" s="52" t="s">
        <v>772</v>
      </c>
      <c r="IO2" s="52" t="s">
        <v>782</v>
      </c>
      <c r="IP2" s="52" t="s">
        <v>783</v>
      </c>
      <c r="IQ2" s="52" t="s">
        <v>784</v>
      </c>
      <c r="IR2" s="52" t="s">
        <v>785</v>
      </c>
      <c r="IS2" s="52" t="s">
        <v>786</v>
      </c>
      <c r="IT2" s="52" t="s">
        <v>787</v>
      </c>
      <c r="IU2" s="52" t="s">
        <v>797</v>
      </c>
      <c r="IV2" s="52" t="s">
        <v>798</v>
      </c>
      <c r="IW2" s="451" t="s">
        <v>238</v>
      </c>
      <c r="IX2" s="449" t="s">
        <v>810</v>
      </c>
      <c r="IY2" s="451" t="s">
        <v>799</v>
      </c>
      <c r="IZ2" s="52" t="s">
        <v>133</v>
      </c>
      <c r="JA2" s="52" t="s">
        <v>232</v>
      </c>
      <c r="JB2" s="52" t="s">
        <v>239</v>
      </c>
      <c r="JC2" s="52" t="s">
        <v>240</v>
      </c>
      <c r="JD2" s="52" t="s">
        <v>233</v>
      </c>
      <c r="JE2" s="52" t="s">
        <v>241</v>
      </c>
      <c r="JF2" s="52" t="s">
        <v>234</v>
      </c>
      <c r="JG2" s="52" t="s">
        <v>235</v>
      </c>
      <c r="JH2" s="557" t="s">
        <v>818</v>
      </c>
      <c r="JI2" s="557" t="s">
        <v>819</v>
      </c>
      <c r="JJ2" s="557" t="s">
        <v>837</v>
      </c>
      <c r="JK2" s="557" t="s">
        <v>820</v>
      </c>
      <c r="JL2" s="557" t="s">
        <v>821</v>
      </c>
      <c r="JM2" s="557" t="s">
        <v>822</v>
      </c>
      <c r="JN2" s="557" t="s">
        <v>844</v>
      </c>
      <c r="JO2" s="557" t="s">
        <v>851</v>
      </c>
      <c r="JP2" s="557" t="s">
        <v>852</v>
      </c>
      <c r="JQ2" s="557" t="s">
        <v>823</v>
      </c>
      <c r="JR2" s="557" t="s">
        <v>824</v>
      </c>
      <c r="JS2" s="557" t="s">
        <v>825</v>
      </c>
      <c r="JT2" s="557" t="s">
        <v>829</v>
      </c>
      <c r="JU2" s="557" t="s">
        <v>830</v>
      </c>
      <c r="JV2" s="557" t="s">
        <v>831</v>
      </c>
      <c r="JW2" s="557" t="s">
        <v>840</v>
      </c>
      <c r="JX2" s="557" t="s">
        <v>839</v>
      </c>
      <c r="JY2" s="557" t="s">
        <v>838</v>
      </c>
      <c r="JZ2" s="557" t="s">
        <v>826</v>
      </c>
      <c r="KA2" s="557" t="s">
        <v>827</v>
      </c>
      <c r="KB2" s="557" t="s">
        <v>828</v>
      </c>
    </row>
    <row r="3" spans="1:288" s="379" customFormat="1" ht="40.5" customHeight="1">
      <c r="A3" s="464" t="s">
        <v>587</v>
      </c>
      <c r="B3" s="501" t="s">
        <v>0</v>
      </c>
      <c r="C3" s="501" t="s">
        <v>6</v>
      </c>
      <c r="D3" s="501" t="s">
        <v>7</v>
      </c>
      <c r="E3" s="501" t="s">
        <v>8</v>
      </c>
      <c r="F3" s="501" t="s">
        <v>9</v>
      </c>
      <c r="G3" s="501" t="s">
        <v>11</v>
      </c>
      <c r="H3" s="466" t="s">
        <v>814</v>
      </c>
      <c r="I3" s="466" t="s">
        <v>1017</v>
      </c>
      <c r="J3" s="466" t="s">
        <v>1018</v>
      </c>
      <c r="K3" s="466" t="s">
        <v>964</v>
      </c>
      <c r="L3" s="466" t="s">
        <v>984</v>
      </c>
      <c r="M3" s="466" t="s">
        <v>989</v>
      </c>
      <c r="N3" s="465" t="s">
        <v>183</v>
      </c>
      <c r="O3" s="465" t="s">
        <v>14</v>
      </c>
      <c r="P3" s="465" t="s">
        <v>15</v>
      </c>
      <c r="Q3" s="465" t="s">
        <v>16</v>
      </c>
      <c r="R3" s="465" t="s">
        <v>17</v>
      </c>
      <c r="S3" s="465" t="s">
        <v>18</v>
      </c>
      <c r="T3" s="466" t="s">
        <v>0</v>
      </c>
      <c r="U3" s="466" t="s">
        <v>39</v>
      </c>
      <c r="V3" s="466" t="s">
        <v>40</v>
      </c>
      <c r="W3" s="466" t="s">
        <v>41</v>
      </c>
      <c r="X3" s="466" t="s">
        <v>42</v>
      </c>
      <c r="Y3" s="466" t="s">
        <v>43</v>
      </c>
      <c r="Z3" s="466" t="s">
        <v>45</v>
      </c>
      <c r="AA3" s="465" t="s">
        <v>0</v>
      </c>
      <c r="AB3" s="465" t="s">
        <v>48</v>
      </c>
      <c r="AC3" s="465" t="s">
        <v>50</v>
      </c>
      <c r="AD3" s="465" t="s">
        <v>51</v>
      </c>
      <c r="AE3" s="465" t="s">
        <v>52</v>
      </c>
      <c r="AF3" s="465" t="s">
        <v>53</v>
      </c>
      <c r="AG3" s="465" t="s">
        <v>54</v>
      </c>
      <c r="AH3" s="465" t="s">
        <v>55</v>
      </c>
      <c r="AI3" s="467" t="s">
        <v>184</v>
      </c>
      <c r="AJ3" s="465" t="s">
        <v>56</v>
      </c>
      <c r="AK3" s="465" t="s">
        <v>57</v>
      </c>
      <c r="AL3" s="466" t="s">
        <v>814</v>
      </c>
      <c r="AM3" s="466" t="s">
        <v>1004</v>
      </c>
      <c r="AN3" s="466" t="s">
        <v>1005</v>
      </c>
      <c r="AO3" s="466" t="s">
        <v>1006</v>
      </c>
      <c r="AP3" s="466" t="s">
        <v>1007</v>
      </c>
      <c r="AQ3" s="466" t="s">
        <v>1008</v>
      </c>
      <c r="AR3" s="466" t="s">
        <v>1009</v>
      </c>
      <c r="AS3" s="468" t="s">
        <v>1010</v>
      </c>
      <c r="AT3" s="469" t="s">
        <v>1011</v>
      </c>
      <c r="AU3" s="466" t="s">
        <v>1012</v>
      </c>
      <c r="AV3" s="466" t="s">
        <v>1013</v>
      </c>
      <c r="AW3" s="465" t="s">
        <v>183</v>
      </c>
      <c r="AX3" s="465" t="s">
        <v>60</v>
      </c>
      <c r="AY3" s="465" t="s">
        <v>61</v>
      </c>
      <c r="AZ3" s="465" t="s">
        <v>62</v>
      </c>
      <c r="BA3" s="465" t="s">
        <v>63</v>
      </c>
      <c r="BB3" s="465" t="s">
        <v>64</v>
      </c>
      <c r="BC3" s="465" t="s">
        <v>65</v>
      </c>
      <c r="BD3" s="465" t="s">
        <v>66</v>
      </c>
      <c r="BE3" s="467" t="s">
        <v>244</v>
      </c>
      <c r="BF3" s="465" t="s">
        <v>67</v>
      </c>
      <c r="BG3" s="465" t="s">
        <v>68</v>
      </c>
      <c r="BH3" s="466" t="s">
        <v>9</v>
      </c>
      <c r="BI3" s="466" t="s">
        <v>19</v>
      </c>
      <c r="BJ3" s="466" t="s">
        <v>21</v>
      </c>
      <c r="BK3" s="466" t="s">
        <v>643</v>
      </c>
      <c r="BL3" s="466" t="s">
        <v>637</v>
      </c>
      <c r="BM3" s="466" t="s">
        <v>11</v>
      </c>
      <c r="BN3" s="466" t="s">
        <v>23</v>
      </c>
      <c r="BO3" s="466" t="s">
        <v>24</v>
      </c>
      <c r="BP3" s="466" t="s">
        <v>642</v>
      </c>
      <c r="BQ3" s="466" t="s">
        <v>641</v>
      </c>
      <c r="BR3" s="465" t="s">
        <v>984</v>
      </c>
      <c r="BS3" s="465" t="s">
        <v>985</v>
      </c>
      <c r="BT3" s="465" t="s">
        <v>986</v>
      </c>
      <c r="BU3" s="465" t="s">
        <v>987</v>
      </c>
      <c r="BV3" s="465" t="s">
        <v>988</v>
      </c>
      <c r="BW3" s="465" t="s">
        <v>989</v>
      </c>
      <c r="BX3" s="465" t="s">
        <v>990</v>
      </c>
      <c r="BY3" s="465" t="s">
        <v>991</v>
      </c>
      <c r="BZ3" s="465" t="s">
        <v>992</v>
      </c>
      <c r="CA3" s="465" t="s">
        <v>993</v>
      </c>
      <c r="CB3" s="466" t="s">
        <v>17</v>
      </c>
      <c r="CC3" s="466" t="s">
        <v>26</v>
      </c>
      <c r="CD3" s="466" t="s">
        <v>27</v>
      </c>
      <c r="CE3" s="466" t="s">
        <v>644</v>
      </c>
      <c r="CF3" s="466" t="s">
        <v>646</v>
      </c>
      <c r="CG3" s="466" t="s">
        <v>18</v>
      </c>
      <c r="CH3" s="466" t="s">
        <v>28</v>
      </c>
      <c r="CI3" s="466" t="s">
        <v>29</v>
      </c>
      <c r="CJ3" s="466" t="s">
        <v>645</v>
      </c>
      <c r="CK3" s="466" t="s">
        <v>640</v>
      </c>
      <c r="CL3" s="465" t="s">
        <v>8</v>
      </c>
      <c r="CM3" s="465" t="s">
        <v>30</v>
      </c>
      <c r="CN3" s="465" t="s">
        <v>33</v>
      </c>
      <c r="CO3" s="465" t="s">
        <v>504</v>
      </c>
      <c r="CP3" s="466" t="s">
        <v>964</v>
      </c>
      <c r="CQ3" s="466" t="s">
        <v>946</v>
      </c>
      <c r="CR3" s="466" t="s">
        <v>972</v>
      </c>
      <c r="CS3" s="466" t="s">
        <v>973</v>
      </c>
      <c r="CT3" s="465" t="s">
        <v>30</v>
      </c>
      <c r="CU3" s="465" t="s">
        <v>654</v>
      </c>
      <c r="CV3" s="465" t="s">
        <v>655</v>
      </c>
      <c r="CW3" s="465" t="s">
        <v>656</v>
      </c>
      <c r="CX3" s="465" t="s">
        <v>657</v>
      </c>
      <c r="CY3" s="465" t="s">
        <v>658</v>
      </c>
      <c r="CZ3" s="465" t="s">
        <v>659</v>
      </c>
      <c r="DA3" s="465" t="s">
        <v>660</v>
      </c>
      <c r="DB3" s="466" t="s">
        <v>964</v>
      </c>
      <c r="DC3" s="466" t="s">
        <v>946</v>
      </c>
      <c r="DD3" s="466" t="s">
        <v>965</v>
      </c>
      <c r="DE3" s="466" t="s">
        <v>966</v>
      </c>
      <c r="DF3" s="466" t="s">
        <v>967</v>
      </c>
      <c r="DG3" s="466" t="s">
        <v>968</v>
      </c>
      <c r="DH3" s="466" t="s">
        <v>969</v>
      </c>
      <c r="DI3" s="466" t="s">
        <v>970</v>
      </c>
      <c r="DJ3" s="466" t="s">
        <v>971</v>
      </c>
      <c r="DK3" s="465" t="s">
        <v>16</v>
      </c>
      <c r="DL3" s="465" t="s">
        <v>943</v>
      </c>
      <c r="DM3" s="465" t="s">
        <v>957</v>
      </c>
      <c r="DN3" s="465" t="s">
        <v>958</v>
      </c>
      <c r="DO3" s="465" t="s">
        <v>959</v>
      </c>
      <c r="DP3" s="465" t="s">
        <v>960</v>
      </c>
      <c r="DQ3" s="465" t="s">
        <v>961</v>
      </c>
      <c r="DR3" s="465" t="s">
        <v>962</v>
      </c>
      <c r="DS3" s="465" t="s">
        <v>963</v>
      </c>
      <c r="DT3" s="466" t="s">
        <v>661</v>
      </c>
      <c r="DU3" s="466" t="s">
        <v>664</v>
      </c>
      <c r="DV3" s="465" t="s">
        <v>947</v>
      </c>
      <c r="DW3" s="465" t="s">
        <v>948</v>
      </c>
      <c r="DX3" s="466" t="s">
        <v>944</v>
      </c>
      <c r="DY3" s="466" t="s">
        <v>945</v>
      </c>
      <c r="DZ3" s="470" t="s">
        <v>894</v>
      </c>
      <c r="EA3" s="470" t="s">
        <v>939</v>
      </c>
      <c r="EB3" s="465" t="s">
        <v>546</v>
      </c>
      <c r="EC3" s="466" t="s">
        <v>666</v>
      </c>
      <c r="ED3" s="466" t="s">
        <v>667</v>
      </c>
      <c r="EE3" s="466" t="s">
        <v>668</v>
      </c>
      <c r="EF3" s="466" t="s">
        <v>669</v>
      </c>
      <c r="EG3" s="466" t="s">
        <v>670</v>
      </c>
      <c r="EH3" s="466" t="s">
        <v>6</v>
      </c>
      <c r="EI3" s="466" t="s">
        <v>676</v>
      </c>
      <c r="EJ3" s="466" t="s">
        <v>671</v>
      </c>
      <c r="EK3" s="466" t="s">
        <v>672</v>
      </c>
      <c r="EL3" s="465" t="s">
        <v>9</v>
      </c>
      <c r="EM3" s="465" t="s">
        <v>19</v>
      </c>
      <c r="EN3" s="465" t="s">
        <v>21</v>
      </c>
      <c r="EO3" s="465" t="s">
        <v>637</v>
      </c>
      <c r="EP3" s="465" t="s">
        <v>11</v>
      </c>
      <c r="EQ3" s="465" t="s">
        <v>23</v>
      </c>
      <c r="ER3" s="465" t="s">
        <v>24</v>
      </c>
      <c r="ES3" s="465" t="s">
        <v>641</v>
      </c>
      <c r="ET3" s="465" t="s">
        <v>532</v>
      </c>
      <c r="EU3" s="465" t="s">
        <v>526</v>
      </c>
      <c r="EV3" s="465" t="s">
        <v>527</v>
      </c>
      <c r="EW3" s="465" t="s">
        <v>99</v>
      </c>
      <c r="EX3" s="466" t="s">
        <v>531</v>
      </c>
      <c r="EY3" s="466" t="s">
        <v>530</v>
      </c>
      <c r="EZ3" s="466" t="s">
        <v>532</v>
      </c>
      <c r="FA3" s="466" t="s">
        <v>528</v>
      </c>
      <c r="FB3" s="466" t="s">
        <v>529</v>
      </c>
      <c r="FC3" s="466" t="s">
        <v>526</v>
      </c>
      <c r="FD3" s="466" t="s">
        <v>106</v>
      </c>
      <c r="FE3" s="466" t="s">
        <v>43</v>
      </c>
      <c r="FF3" s="466" t="s">
        <v>107</v>
      </c>
      <c r="FG3" s="466" t="s">
        <v>6</v>
      </c>
      <c r="FH3" s="466" t="s">
        <v>7</v>
      </c>
      <c r="FI3" s="466" t="s">
        <v>108</v>
      </c>
      <c r="FJ3" s="466" t="s">
        <v>8</v>
      </c>
      <c r="FK3" s="466" t="s">
        <v>111</v>
      </c>
      <c r="FL3" s="466" t="s">
        <v>113</v>
      </c>
      <c r="FM3" s="466" t="s">
        <v>527</v>
      </c>
      <c r="FN3" s="468" t="s">
        <v>99</v>
      </c>
      <c r="FO3" s="466" t="s">
        <v>602</v>
      </c>
      <c r="FP3" s="465" t="s">
        <v>678</v>
      </c>
      <c r="FQ3" s="465" t="s">
        <v>679</v>
      </c>
      <c r="FR3" s="465" t="s">
        <v>680</v>
      </c>
      <c r="FS3" s="465" t="s">
        <v>681</v>
      </c>
      <c r="FT3" s="465" t="s">
        <v>682</v>
      </c>
      <c r="FU3" s="465" t="s">
        <v>683</v>
      </c>
      <c r="FV3" s="465" t="s">
        <v>684</v>
      </c>
      <c r="FW3" s="465" t="s">
        <v>685</v>
      </c>
      <c r="FX3" s="465" t="s">
        <v>614</v>
      </c>
      <c r="FY3" s="465" t="s">
        <v>686</v>
      </c>
      <c r="FZ3" s="465" t="s">
        <v>687</v>
      </c>
      <c r="GA3" s="465" t="s">
        <v>688</v>
      </c>
      <c r="GB3" s="465" t="s">
        <v>689</v>
      </c>
      <c r="GC3" s="465" t="s">
        <v>690</v>
      </c>
      <c r="GD3" s="465" t="s">
        <v>691</v>
      </c>
      <c r="GE3" s="465" t="s">
        <v>692</v>
      </c>
      <c r="GF3" s="465" t="s">
        <v>693</v>
      </c>
      <c r="GG3" s="465" t="s">
        <v>694</v>
      </c>
      <c r="GH3" s="465" t="s">
        <v>715</v>
      </c>
      <c r="GI3" s="465" t="s">
        <v>716</v>
      </c>
      <c r="GJ3" s="465" t="s">
        <v>695</v>
      </c>
      <c r="GK3" s="465" t="s">
        <v>696</v>
      </c>
      <c r="GL3" s="465" t="s">
        <v>697</v>
      </c>
      <c r="GM3" s="465" t="s">
        <v>698</v>
      </c>
      <c r="GN3" s="465" t="s">
        <v>699</v>
      </c>
      <c r="GO3" s="465" t="s">
        <v>700</v>
      </c>
      <c r="GP3" s="465" t="s">
        <v>701</v>
      </c>
      <c r="GQ3" s="465" t="s">
        <v>702</v>
      </c>
      <c r="GR3" s="465" t="s">
        <v>703</v>
      </c>
      <c r="GS3" s="465" t="s">
        <v>704</v>
      </c>
      <c r="GT3" s="465" t="s">
        <v>616</v>
      </c>
      <c r="GU3" s="465" t="s">
        <v>923</v>
      </c>
      <c r="GV3" s="466" t="s">
        <v>121</v>
      </c>
      <c r="GW3" s="466" t="s">
        <v>534</v>
      </c>
      <c r="GX3" s="466" t="s">
        <v>533</v>
      </c>
      <c r="GY3" s="466" t="s">
        <v>882</v>
      </c>
      <c r="GZ3" s="466" t="s">
        <v>535</v>
      </c>
      <c r="HA3" s="466" t="s">
        <v>536</v>
      </c>
      <c r="HB3" s="465" t="s">
        <v>572</v>
      </c>
      <c r="HC3" s="465" t="s">
        <v>126</v>
      </c>
      <c r="HD3" s="465" t="s">
        <v>124</v>
      </c>
      <c r="HE3" s="465" t="s">
        <v>125</v>
      </c>
      <c r="HF3" s="465" t="s">
        <v>870</v>
      </c>
      <c r="HG3" s="465" t="s">
        <v>869</v>
      </c>
      <c r="HH3" s="465" t="s">
        <v>549</v>
      </c>
      <c r="HI3" s="465" t="s">
        <v>548</v>
      </c>
      <c r="HJ3" s="465" t="s">
        <v>619</v>
      </c>
      <c r="HK3" s="465" t="s">
        <v>542</v>
      </c>
      <c r="HL3" s="465" t="s">
        <v>728</v>
      </c>
      <c r="HM3" s="465" t="s">
        <v>734</v>
      </c>
      <c r="HN3" s="465" t="s">
        <v>729</v>
      </c>
      <c r="HO3" s="466" t="s">
        <v>735</v>
      </c>
      <c r="HP3" s="466" t="s">
        <v>737</v>
      </c>
      <c r="HQ3" s="466" t="s">
        <v>736</v>
      </c>
      <c r="HR3" s="466" t="s">
        <v>788</v>
      </c>
      <c r="HS3" s="466" t="s">
        <v>738</v>
      </c>
      <c r="HT3" s="466" t="s">
        <v>739</v>
      </c>
      <c r="HU3" s="466" t="s">
        <v>740</v>
      </c>
      <c r="HV3" s="466" t="s">
        <v>741</v>
      </c>
      <c r="HW3" s="471" t="s">
        <v>747</v>
      </c>
      <c r="HX3" s="471" t="s">
        <v>749</v>
      </c>
      <c r="HY3" s="471" t="s">
        <v>748</v>
      </c>
      <c r="HZ3" s="471" t="s">
        <v>813</v>
      </c>
      <c r="IA3" s="471" t="s">
        <v>750</v>
      </c>
      <c r="IB3" s="471" t="s">
        <v>751</v>
      </c>
      <c r="IC3" s="471" t="s">
        <v>752</v>
      </c>
      <c r="ID3" s="471" t="s">
        <v>753</v>
      </c>
      <c r="IE3" s="466" t="s">
        <v>40</v>
      </c>
      <c r="IF3" s="466" t="s">
        <v>765</v>
      </c>
      <c r="IG3" s="466" t="s">
        <v>767</v>
      </c>
      <c r="IH3" s="466" t="s">
        <v>766</v>
      </c>
      <c r="II3" s="466" t="s">
        <v>774</v>
      </c>
      <c r="IJ3" s="466" t="s">
        <v>768</v>
      </c>
      <c r="IK3" s="466" t="s">
        <v>769</v>
      </c>
      <c r="IL3" s="466" t="s">
        <v>770</v>
      </c>
      <c r="IM3" s="466" t="s">
        <v>771</v>
      </c>
      <c r="IN3" s="465" t="s">
        <v>224</v>
      </c>
      <c r="IO3" s="465" t="s">
        <v>775</v>
      </c>
      <c r="IP3" s="465" t="s">
        <v>777</v>
      </c>
      <c r="IQ3" s="465" t="s">
        <v>776</v>
      </c>
      <c r="IR3" s="465" t="s">
        <v>807</v>
      </c>
      <c r="IS3" s="465" t="s">
        <v>778</v>
      </c>
      <c r="IT3" s="465" t="s">
        <v>779</v>
      </c>
      <c r="IU3" s="465" t="s">
        <v>780</v>
      </c>
      <c r="IV3" s="465" t="s">
        <v>781</v>
      </c>
      <c r="IW3" s="466" t="s">
        <v>128</v>
      </c>
      <c r="IX3" s="471" t="s">
        <v>130</v>
      </c>
      <c r="IY3" s="466" t="s">
        <v>261</v>
      </c>
      <c r="IZ3" s="465" t="s">
        <v>132</v>
      </c>
      <c r="JA3" s="465" t="s">
        <v>800</v>
      </c>
      <c r="JB3" s="465" t="s">
        <v>801</v>
      </c>
      <c r="JC3" s="465" t="s">
        <v>802</v>
      </c>
      <c r="JD3" s="465" t="s">
        <v>803</v>
      </c>
      <c r="JE3" s="465" t="s">
        <v>804</v>
      </c>
      <c r="JF3" s="465" t="s">
        <v>805</v>
      </c>
      <c r="JG3" s="465" t="s">
        <v>806</v>
      </c>
      <c r="JH3" s="558" t="s">
        <v>848</v>
      </c>
      <c r="JI3" s="558" t="s">
        <v>849</v>
      </c>
      <c r="JJ3" s="558" t="s">
        <v>850</v>
      </c>
      <c r="JK3" s="558" t="s">
        <v>853</v>
      </c>
      <c r="JL3" s="558" t="s">
        <v>854</v>
      </c>
      <c r="JM3" s="558" t="s">
        <v>855</v>
      </c>
      <c r="JN3" s="558" t="s">
        <v>845</v>
      </c>
      <c r="JO3" s="558" t="s">
        <v>846</v>
      </c>
      <c r="JP3" s="558" t="s">
        <v>847</v>
      </c>
      <c r="JQ3" s="558" t="s">
        <v>836</v>
      </c>
      <c r="JR3" s="558" t="s">
        <v>834</v>
      </c>
      <c r="JS3" s="558" t="s">
        <v>835</v>
      </c>
      <c r="JT3" s="558" t="s">
        <v>856</v>
      </c>
      <c r="JU3" s="558" t="s">
        <v>857</v>
      </c>
      <c r="JV3" s="558" t="s">
        <v>858</v>
      </c>
      <c r="JW3" s="558" t="s">
        <v>841</v>
      </c>
      <c r="JX3" s="558" t="s">
        <v>842</v>
      </c>
      <c r="JY3" s="558" t="s">
        <v>843</v>
      </c>
      <c r="JZ3" s="558" t="s">
        <v>127</v>
      </c>
      <c r="KA3" s="558" t="s">
        <v>832</v>
      </c>
      <c r="KB3" s="558" t="s">
        <v>833</v>
      </c>
    </row>
    <row r="4" spans="1:288" s="199" customFormat="1" ht="14.25" customHeight="1">
      <c r="A4" s="39">
        <v>1954</v>
      </c>
      <c r="B4" s="394">
        <v>2472.6066296374611</v>
      </c>
      <c r="C4" s="394">
        <v>1730.9021161774194</v>
      </c>
      <c r="D4" s="394">
        <v>212.83398758538249</v>
      </c>
      <c r="E4" s="394">
        <v>551.11829844914575</v>
      </c>
      <c r="F4" s="394">
        <v>93.105610822381422</v>
      </c>
      <c r="G4" s="394">
        <v>115.35338339686781</v>
      </c>
      <c r="H4" s="499">
        <v>140333.14862300098</v>
      </c>
      <c r="I4" s="499">
        <v>98201.87016840608</v>
      </c>
      <c r="J4" s="499">
        <v>20958.636953410311</v>
      </c>
      <c r="K4" s="499">
        <v>20182.0672115122</v>
      </c>
      <c r="L4" s="499">
        <v>2973.4147894282378</v>
      </c>
      <c r="M4" s="499">
        <v>1982.8404997558607</v>
      </c>
      <c r="N4" s="394">
        <v>1.7619547868052283</v>
      </c>
      <c r="O4" s="394">
        <v>1.7625958784787916</v>
      </c>
      <c r="P4" s="394">
        <v>1.0154953686086488</v>
      </c>
      <c r="Q4" s="394">
        <v>2.7307326483125496</v>
      </c>
      <c r="R4" s="394">
        <v>3.1312688412464929</v>
      </c>
      <c r="S4" s="394">
        <v>5.8175825746483802</v>
      </c>
      <c r="T4" s="499">
        <v>2472.6066296374611</v>
      </c>
      <c r="U4" s="499">
        <v>2294.4747137899667</v>
      </c>
      <c r="V4" s="499">
        <v>1007.1512269591603</v>
      </c>
      <c r="W4" s="499">
        <v>1287.3234868308064</v>
      </c>
      <c r="X4" s="499">
        <v>959.31001902711785</v>
      </c>
      <c r="Y4" s="499">
        <v>328.01346780368857</v>
      </c>
      <c r="Z4" s="499">
        <v>178.13191584749438</v>
      </c>
      <c r="AA4" s="394">
        <v>2472.6066296374611</v>
      </c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>
        <v>140333.14862300098</v>
      </c>
      <c r="AM4" s="394"/>
      <c r="AN4" s="394"/>
      <c r="AO4" s="394"/>
      <c r="AP4" s="394"/>
      <c r="AQ4" s="394"/>
      <c r="AR4" s="394"/>
      <c r="AS4" s="394"/>
      <c r="AT4" s="394"/>
      <c r="AU4" s="394"/>
      <c r="AV4" s="394"/>
      <c r="AW4" s="394"/>
      <c r="AX4" s="394"/>
      <c r="AY4" s="394"/>
      <c r="AZ4" s="394"/>
      <c r="BA4" s="394"/>
      <c r="BB4" s="394"/>
      <c r="BC4" s="394"/>
      <c r="BD4" s="394"/>
      <c r="BE4" s="394"/>
      <c r="BF4" s="394"/>
      <c r="BG4" s="394"/>
      <c r="BH4" s="394">
        <v>93.105610822381422</v>
      </c>
      <c r="BI4" s="394"/>
      <c r="BJ4" s="394"/>
      <c r="BK4" s="394"/>
      <c r="BL4" s="394"/>
      <c r="BM4" s="394">
        <v>115.35338339686781</v>
      </c>
      <c r="BN4" s="394"/>
      <c r="BO4" s="394"/>
      <c r="BP4" s="394"/>
      <c r="BQ4" s="394"/>
      <c r="BR4" s="394">
        <v>2973.4147894282378</v>
      </c>
      <c r="BS4" s="394"/>
      <c r="BT4" s="394"/>
      <c r="BU4" s="394"/>
      <c r="BV4" s="394"/>
      <c r="BW4" s="394">
        <v>1982.8404997558607</v>
      </c>
      <c r="BX4" s="394"/>
      <c r="BY4" s="394"/>
      <c r="BZ4" s="394"/>
      <c r="CA4" s="394"/>
      <c r="CB4" s="394">
        <v>3.1312688412464929</v>
      </c>
      <c r="CC4" s="394"/>
      <c r="CD4" s="394"/>
      <c r="CE4" s="394"/>
      <c r="CF4" s="394"/>
      <c r="CG4" s="394">
        <v>5.8175825746483802</v>
      </c>
      <c r="CH4" s="394"/>
      <c r="CI4" s="394"/>
      <c r="CJ4" s="394"/>
      <c r="CK4" s="394"/>
      <c r="CL4" s="394">
        <v>551.11829844914575</v>
      </c>
      <c r="CM4" s="394">
        <v>511.88775486301785</v>
      </c>
      <c r="CN4" s="394">
        <v>39.230543586127908</v>
      </c>
      <c r="CO4" s="394"/>
      <c r="CP4" s="394">
        <v>20182.0672115122</v>
      </c>
      <c r="CQ4" s="394">
        <v>19912.800174102074</v>
      </c>
      <c r="CR4" s="394">
        <v>269.26703741012824</v>
      </c>
      <c r="CS4" s="394"/>
      <c r="CT4" s="394">
        <v>511.88775486301785</v>
      </c>
      <c r="CU4" s="394">
        <v>0</v>
      </c>
      <c r="CV4" s="394">
        <v>0</v>
      </c>
      <c r="CW4" s="394"/>
      <c r="CX4" s="394"/>
      <c r="CY4" s="394"/>
      <c r="CZ4" s="394"/>
      <c r="DA4" s="394"/>
      <c r="DB4" s="394">
        <v>20182.0672115122</v>
      </c>
      <c r="DC4" s="394">
        <v>19912.800174102074</v>
      </c>
      <c r="DD4" s="394"/>
      <c r="DE4" s="394"/>
      <c r="DF4" s="394"/>
      <c r="DG4" s="394"/>
      <c r="DH4" s="394"/>
      <c r="DI4" s="394"/>
      <c r="DJ4" s="394"/>
      <c r="DK4" s="394">
        <v>2.7307326483125496</v>
      </c>
      <c r="DL4" s="394">
        <v>2.5706467718626635</v>
      </c>
      <c r="DM4" s="394"/>
      <c r="DN4" s="394"/>
      <c r="DO4" s="394"/>
      <c r="DP4" s="394"/>
      <c r="DQ4" s="394"/>
      <c r="DR4" s="394"/>
      <c r="DS4" s="394"/>
      <c r="DT4" s="394"/>
      <c r="DU4" s="394"/>
      <c r="DV4" s="394"/>
      <c r="DW4" s="394"/>
      <c r="DX4" s="394"/>
      <c r="DY4" s="394"/>
      <c r="DZ4" s="394"/>
      <c r="EA4" s="394"/>
      <c r="EB4" s="394"/>
      <c r="EC4" s="394"/>
      <c r="ED4" s="394"/>
      <c r="EE4" s="394"/>
      <c r="EF4" s="394"/>
      <c r="EG4" s="394"/>
      <c r="EH4" s="394">
        <v>1730.9021161774194</v>
      </c>
      <c r="EI4" s="394"/>
      <c r="EJ4" s="394"/>
      <c r="EK4" s="394"/>
      <c r="EL4" s="394">
        <v>93.105610822381422</v>
      </c>
      <c r="EM4" s="394"/>
      <c r="EN4" s="394"/>
      <c r="EO4" s="394"/>
      <c r="EP4" s="394">
        <v>115.35338339686781</v>
      </c>
      <c r="EQ4" s="394"/>
      <c r="ER4" s="394"/>
      <c r="ES4" s="394"/>
      <c r="ET4" s="394"/>
      <c r="EU4" s="394"/>
      <c r="EV4" s="394"/>
      <c r="EW4" s="394"/>
      <c r="EX4" s="394"/>
      <c r="EY4" s="394"/>
      <c r="EZ4" s="394"/>
      <c r="FA4" s="394"/>
      <c r="FB4" s="394"/>
      <c r="FC4" s="394"/>
      <c r="FD4" s="394"/>
      <c r="FE4" s="394"/>
      <c r="FF4" s="394"/>
      <c r="FG4" s="394">
        <v>1730.9021161774194</v>
      </c>
      <c r="FH4" s="394">
        <v>212.83398758538249</v>
      </c>
      <c r="FI4" s="394"/>
      <c r="FJ4" s="394">
        <v>551.11829844914575</v>
      </c>
      <c r="FK4" s="394"/>
      <c r="FL4" s="394"/>
      <c r="FM4" s="394"/>
      <c r="FN4" s="394"/>
      <c r="FO4" s="394"/>
      <c r="FP4" s="394"/>
      <c r="FQ4" s="394"/>
      <c r="FR4" s="394"/>
      <c r="FS4" s="394"/>
      <c r="FT4" s="394"/>
      <c r="FU4" s="394"/>
      <c r="FV4" s="394"/>
      <c r="FW4" s="394"/>
      <c r="FX4" s="394"/>
      <c r="FY4" s="394"/>
      <c r="FZ4" s="394"/>
      <c r="GA4" s="394"/>
      <c r="GB4" s="394"/>
      <c r="GC4" s="394"/>
      <c r="GD4" s="394"/>
      <c r="GE4" s="394"/>
      <c r="GF4" s="394"/>
      <c r="GG4" s="394"/>
      <c r="GH4" s="394"/>
      <c r="GI4" s="394"/>
      <c r="GJ4" s="394"/>
      <c r="GK4" s="394"/>
      <c r="GL4" s="394"/>
      <c r="GM4" s="394"/>
      <c r="GN4" s="394"/>
      <c r="GO4" s="394"/>
      <c r="GP4" s="394"/>
      <c r="GQ4" s="394"/>
      <c r="GR4" s="394"/>
      <c r="GS4" s="394"/>
      <c r="GT4" s="394"/>
      <c r="GU4" s="394"/>
      <c r="GV4" s="394">
        <v>29054.798999999999</v>
      </c>
      <c r="GW4" s="394"/>
      <c r="GX4" s="394"/>
      <c r="GY4" s="394"/>
      <c r="GZ4" s="394"/>
      <c r="HA4" s="394"/>
      <c r="HB4" s="394"/>
      <c r="HC4" s="394"/>
      <c r="HD4" s="394"/>
      <c r="HE4" s="394"/>
      <c r="HF4" s="394"/>
      <c r="HG4" s="394"/>
      <c r="HH4" s="394"/>
      <c r="HI4" s="394"/>
      <c r="HJ4" s="394"/>
      <c r="HK4" s="394"/>
      <c r="HL4" s="394"/>
      <c r="HM4" s="394"/>
      <c r="HN4" s="394"/>
      <c r="HO4" s="394"/>
      <c r="HP4" s="394"/>
      <c r="HQ4" s="394"/>
      <c r="HR4" s="394"/>
      <c r="HS4" s="394"/>
      <c r="HT4" s="394"/>
      <c r="HU4" s="394"/>
      <c r="HV4" s="394"/>
      <c r="HW4" s="394"/>
      <c r="HX4" s="394"/>
      <c r="HY4" s="394"/>
      <c r="HZ4" s="394"/>
      <c r="IA4" s="394"/>
      <c r="IB4" s="394"/>
      <c r="IC4" s="394"/>
      <c r="ID4" s="394"/>
      <c r="IE4" s="394">
        <v>1007.1512269591603</v>
      </c>
      <c r="IF4" s="394"/>
      <c r="IG4" s="394"/>
      <c r="IH4" s="394"/>
      <c r="II4" s="394"/>
      <c r="IJ4" s="394"/>
      <c r="IK4" s="394"/>
      <c r="IL4" s="394"/>
      <c r="IM4" s="394"/>
      <c r="IN4" s="394"/>
      <c r="IO4" s="394"/>
      <c r="IP4" s="394"/>
      <c r="IQ4" s="394"/>
      <c r="IR4" s="394"/>
      <c r="IS4" s="394"/>
      <c r="IT4" s="394"/>
      <c r="IU4" s="394"/>
      <c r="IV4" s="394"/>
      <c r="IW4" s="394"/>
      <c r="IX4" s="394"/>
      <c r="IY4" s="394"/>
      <c r="IZ4" s="394"/>
      <c r="JA4" s="394"/>
      <c r="JB4" s="394"/>
      <c r="JC4" s="394"/>
      <c r="JD4" s="394"/>
      <c r="JE4" s="394"/>
      <c r="JF4" s="394"/>
      <c r="JG4" s="394"/>
      <c r="JH4" s="381"/>
    </row>
    <row r="5" spans="1:288" s="199" customFormat="1" ht="15">
      <c r="A5" s="39">
        <v>1955</v>
      </c>
      <c r="B5" s="394">
        <v>2759.2966098429515</v>
      </c>
      <c r="C5" s="394">
        <v>1941.4095436049442</v>
      </c>
      <c r="D5" s="394">
        <v>239.56580576197217</v>
      </c>
      <c r="E5" s="394">
        <v>636.08569031576053</v>
      </c>
      <c r="F5" s="394">
        <v>102.6839234245719</v>
      </c>
      <c r="G5" s="394">
        <v>160.44835326429725</v>
      </c>
      <c r="H5" s="499">
        <v>147617.36508755138</v>
      </c>
      <c r="I5" s="499">
        <v>103303.74406457599</v>
      </c>
      <c r="J5" s="499">
        <v>21655.123006881608</v>
      </c>
      <c r="K5" s="499">
        <v>22151.123123162128</v>
      </c>
      <c r="L5" s="499">
        <v>3212.5419638233752</v>
      </c>
      <c r="M5" s="499">
        <v>2705.167070891715</v>
      </c>
      <c r="N5" s="394">
        <v>1.8692222342584299</v>
      </c>
      <c r="O5" s="394">
        <v>1.879321568820733</v>
      </c>
      <c r="P5" s="394">
        <v>1.1062777416957756</v>
      </c>
      <c r="Q5" s="394">
        <v>2.8715730880961203</v>
      </c>
      <c r="R5" s="394">
        <v>3.1963449685919008</v>
      </c>
      <c r="S5" s="394">
        <v>5.9311809237500448</v>
      </c>
      <c r="T5" s="499">
        <v>2759.2966098429515</v>
      </c>
      <c r="U5" s="499">
        <v>2545.3793316713754</v>
      </c>
      <c r="V5" s="499">
        <v>1123.4326239770987</v>
      </c>
      <c r="W5" s="499">
        <v>1421.9467076942767</v>
      </c>
      <c r="X5" s="499">
        <v>1061.7703107927123</v>
      </c>
      <c r="Y5" s="499">
        <v>360.17639690156454</v>
      </c>
      <c r="Z5" s="499">
        <v>213.91727817157636</v>
      </c>
      <c r="AA5" s="394">
        <v>2759.2966098429515</v>
      </c>
      <c r="AB5" s="394"/>
      <c r="AC5" s="394"/>
      <c r="AD5" s="394"/>
      <c r="AE5" s="394"/>
      <c r="AF5" s="394"/>
      <c r="AG5" s="394"/>
      <c r="AH5" s="394"/>
      <c r="AI5" s="394"/>
      <c r="AJ5" s="394"/>
      <c r="AK5" s="394"/>
      <c r="AL5" s="394">
        <v>147617.36508755138</v>
      </c>
      <c r="AM5" s="394"/>
      <c r="AN5" s="394"/>
      <c r="AO5" s="394"/>
      <c r="AP5" s="394"/>
      <c r="AQ5" s="394"/>
      <c r="AR5" s="394"/>
      <c r="AS5" s="394"/>
      <c r="AT5" s="394"/>
      <c r="AU5" s="394"/>
      <c r="AV5" s="394"/>
      <c r="AW5" s="394"/>
      <c r="AX5" s="394"/>
      <c r="AY5" s="394"/>
      <c r="AZ5" s="394"/>
      <c r="BA5" s="394"/>
      <c r="BB5" s="394"/>
      <c r="BC5" s="394"/>
      <c r="BD5" s="394"/>
      <c r="BE5" s="394"/>
      <c r="BF5" s="394"/>
      <c r="BG5" s="394"/>
      <c r="BH5" s="394">
        <v>102.6839234245719</v>
      </c>
      <c r="BI5" s="394"/>
      <c r="BJ5" s="394"/>
      <c r="BK5" s="394"/>
      <c r="BL5" s="394"/>
      <c r="BM5" s="394">
        <v>160.44835326429725</v>
      </c>
      <c r="BN5" s="394"/>
      <c r="BO5" s="394"/>
      <c r="BP5" s="394"/>
      <c r="BQ5" s="394"/>
      <c r="BR5" s="394">
        <v>3212.5419638233752</v>
      </c>
      <c r="BS5" s="394"/>
      <c r="BT5" s="394"/>
      <c r="BU5" s="394"/>
      <c r="BV5" s="394"/>
      <c r="BW5" s="394">
        <v>2705.167070891715</v>
      </c>
      <c r="BX5" s="394"/>
      <c r="BY5" s="394"/>
      <c r="BZ5" s="394"/>
      <c r="CA5" s="394"/>
      <c r="CB5" s="394">
        <v>3.1963449685919008</v>
      </c>
      <c r="CC5" s="394"/>
      <c r="CD5" s="394"/>
      <c r="CE5" s="394"/>
      <c r="CF5" s="394"/>
      <c r="CG5" s="394">
        <v>5.9311809237500448</v>
      </c>
      <c r="CH5" s="394"/>
      <c r="CI5" s="394"/>
      <c r="CJ5" s="394"/>
      <c r="CK5" s="394"/>
      <c r="CL5" s="394">
        <v>636.08569031576053</v>
      </c>
      <c r="CM5" s="394">
        <v>577.94258344436662</v>
      </c>
      <c r="CN5" s="394">
        <v>58.143106871393805</v>
      </c>
      <c r="CO5" s="394"/>
      <c r="CP5" s="394">
        <v>22151.123123162128</v>
      </c>
      <c r="CQ5" s="394">
        <v>21774.740127733468</v>
      </c>
      <c r="CR5" s="394">
        <v>376.382995428659</v>
      </c>
      <c r="CS5" s="394"/>
      <c r="CT5" s="394">
        <v>577.94258344436662</v>
      </c>
      <c r="CU5" s="394">
        <v>0</v>
      </c>
      <c r="CV5" s="394">
        <v>0</v>
      </c>
      <c r="CW5" s="394"/>
      <c r="CX5" s="394"/>
      <c r="CY5" s="394"/>
      <c r="CZ5" s="394"/>
      <c r="DA5" s="394"/>
      <c r="DB5" s="394">
        <v>22151.123123162128</v>
      </c>
      <c r="DC5" s="394">
        <v>21774.740127733468</v>
      </c>
      <c r="DD5" s="394"/>
      <c r="DE5" s="394"/>
      <c r="DF5" s="394"/>
      <c r="DG5" s="394"/>
      <c r="DH5" s="394"/>
      <c r="DI5" s="394"/>
      <c r="DJ5" s="394"/>
      <c r="DK5" s="394">
        <v>2.8715730880961203</v>
      </c>
      <c r="DL5" s="394">
        <v>2.6541882018066802</v>
      </c>
      <c r="DM5" s="394"/>
      <c r="DN5" s="394"/>
      <c r="DO5" s="394"/>
      <c r="DP5" s="394"/>
      <c r="DQ5" s="394"/>
      <c r="DR5" s="394"/>
      <c r="DS5" s="394"/>
      <c r="DT5" s="394"/>
      <c r="DU5" s="394"/>
      <c r="DV5" s="394"/>
      <c r="DW5" s="394"/>
      <c r="DX5" s="394"/>
      <c r="DY5" s="394"/>
      <c r="DZ5" s="394"/>
      <c r="EA5" s="394"/>
      <c r="EB5" s="394"/>
      <c r="EC5" s="394"/>
      <c r="ED5" s="394"/>
      <c r="EE5" s="394"/>
      <c r="EF5" s="394"/>
      <c r="EG5" s="394"/>
      <c r="EH5" s="394">
        <v>1941.4095436049442</v>
      </c>
      <c r="EI5" s="394"/>
      <c r="EJ5" s="394"/>
      <c r="EK5" s="394"/>
      <c r="EL5" s="394">
        <v>102.6839234245719</v>
      </c>
      <c r="EM5" s="394"/>
      <c r="EN5" s="394"/>
      <c r="EO5" s="394"/>
      <c r="EP5" s="394">
        <v>160.44835326429725</v>
      </c>
      <c r="EQ5" s="394"/>
      <c r="ER5" s="394"/>
      <c r="ES5" s="394"/>
      <c r="ET5" s="394"/>
      <c r="EU5" s="394"/>
      <c r="EV5" s="394"/>
      <c r="EW5" s="394"/>
      <c r="EX5" s="394"/>
      <c r="EY5" s="394"/>
      <c r="EZ5" s="394"/>
      <c r="FA5" s="394"/>
      <c r="FB5" s="394"/>
      <c r="FC5" s="394"/>
      <c r="FD5" s="394"/>
      <c r="FE5" s="394"/>
      <c r="FF5" s="394"/>
      <c r="FG5" s="394">
        <v>1941.4095436049442</v>
      </c>
      <c r="FH5" s="394">
        <v>239.56580576197217</v>
      </c>
      <c r="FI5" s="394"/>
      <c r="FJ5" s="394">
        <v>636.08569031576053</v>
      </c>
      <c r="FK5" s="394"/>
      <c r="FL5" s="394"/>
      <c r="FM5" s="394"/>
      <c r="FN5" s="394"/>
      <c r="FO5" s="394"/>
      <c r="FP5" s="394"/>
      <c r="FQ5" s="394"/>
      <c r="FR5" s="394"/>
      <c r="FS5" s="394"/>
      <c r="FT5" s="394"/>
      <c r="FU5" s="394"/>
      <c r="FV5" s="394"/>
      <c r="FW5" s="394"/>
      <c r="FX5" s="394"/>
      <c r="FY5" s="394"/>
      <c r="FZ5" s="394"/>
      <c r="GA5" s="394"/>
      <c r="GB5" s="394"/>
      <c r="GC5" s="394"/>
      <c r="GD5" s="394"/>
      <c r="GE5" s="394"/>
      <c r="GF5" s="394"/>
      <c r="GG5" s="394"/>
      <c r="GH5" s="394"/>
      <c r="GI5" s="394"/>
      <c r="GJ5" s="394"/>
      <c r="GK5" s="394"/>
      <c r="GL5" s="394"/>
      <c r="GM5" s="394"/>
      <c r="GN5" s="394"/>
      <c r="GO5" s="394"/>
      <c r="GP5" s="394"/>
      <c r="GQ5" s="394"/>
      <c r="GR5" s="394"/>
      <c r="GS5" s="394"/>
      <c r="GT5" s="394"/>
      <c r="GU5" s="394"/>
      <c r="GV5" s="394">
        <v>29311.91</v>
      </c>
      <c r="GW5" s="394"/>
      <c r="GX5" s="394"/>
      <c r="GY5" s="394"/>
      <c r="GZ5" s="394"/>
      <c r="HA5" s="394"/>
      <c r="HB5" s="394">
        <v>12526.162798094067</v>
      </c>
      <c r="HC5" s="394">
        <v>169.2488911519813</v>
      </c>
      <c r="HD5" s="394">
        <v>12356.913906942085</v>
      </c>
      <c r="HE5" s="394">
        <v>7644.4404969138286</v>
      </c>
      <c r="HF5" s="394">
        <v>11859.191995115685</v>
      </c>
      <c r="HG5" s="394">
        <v>7322.7604633587134</v>
      </c>
      <c r="HH5" s="394"/>
      <c r="HI5" s="394"/>
      <c r="HJ5" s="394">
        <v>159.91270483002822</v>
      </c>
      <c r="HK5" s="394">
        <v>9.336186321953079</v>
      </c>
      <c r="HL5" s="394">
        <v>1.3511631125992847</v>
      </c>
      <c r="HM5" s="394">
        <v>1.2766296223960933</v>
      </c>
      <c r="HN5" s="394">
        <v>7.4533490203191333E-2</v>
      </c>
      <c r="HO5" s="394">
        <v>5018.6539789423423</v>
      </c>
      <c r="HP5" s="394">
        <v>2401.434309965307</v>
      </c>
      <c r="HQ5" s="394"/>
      <c r="HR5" s="394"/>
      <c r="HS5" s="394">
        <v>890.12412852750776</v>
      </c>
      <c r="HT5" s="394">
        <v>4046.7014895069274</v>
      </c>
      <c r="HU5" s="394"/>
      <c r="HV5" s="394"/>
      <c r="HW5" s="394"/>
      <c r="HX5" s="394"/>
      <c r="HY5" s="394"/>
      <c r="HZ5" s="394"/>
      <c r="IA5" s="394"/>
      <c r="IB5" s="394"/>
      <c r="IC5" s="394"/>
      <c r="ID5" s="394"/>
      <c r="IE5" s="394">
        <v>1123.4326239770987</v>
      </c>
      <c r="IF5" s="394"/>
      <c r="IG5" s="394"/>
      <c r="IH5" s="394"/>
      <c r="II5" s="394"/>
      <c r="IJ5" s="394"/>
      <c r="IK5" s="394"/>
      <c r="IL5" s="394"/>
      <c r="IM5" s="394"/>
      <c r="IN5" s="394">
        <v>146.96073890962256</v>
      </c>
      <c r="IO5" s="394"/>
      <c r="IP5" s="394"/>
      <c r="IQ5" s="394"/>
      <c r="IR5" s="394"/>
      <c r="IS5" s="394"/>
      <c r="IT5" s="394"/>
      <c r="IU5" s="394"/>
      <c r="IV5" s="394"/>
      <c r="IW5" s="394"/>
      <c r="IX5" s="394"/>
      <c r="IY5" s="394"/>
      <c r="IZ5" s="394"/>
      <c r="JA5" s="394"/>
      <c r="JB5" s="394"/>
      <c r="JC5" s="394"/>
      <c r="JD5" s="394"/>
      <c r="JE5" s="394"/>
      <c r="JF5" s="394"/>
      <c r="JG5" s="394"/>
      <c r="JH5" s="381"/>
    </row>
    <row r="6" spans="1:288" s="199" customFormat="1" ht="15">
      <c r="A6" s="39">
        <v>1956</v>
      </c>
      <c r="B6" s="394">
        <v>3169.8193319626484</v>
      </c>
      <c r="C6" s="394">
        <v>2187.162061498826</v>
      </c>
      <c r="D6" s="394">
        <v>281.78213700682267</v>
      </c>
      <c r="E6" s="394">
        <v>782.37852779698244</v>
      </c>
      <c r="F6" s="394">
        <v>116.46864322525531</v>
      </c>
      <c r="G6" s="394">
        <v>197.97203756523803</v>
      </c>
      <c r="H6" s="499">
        <v>158198.75243200644</v>
      </c>
      <c r="I6" s="499">
        <v>110812.49068376394</v>
      </c>
      <c r="J6" s="499">
        <v>23158.190001489329</v>
      </c>
      <c r="K6" s="499">
        <v>24066.82899523247</v>
      </c>
      <c r="L6" s="499">
        <v>3452.269433955998</v>
      </c>
      <c r="M6" s="499">
        <v>3291.026682435288</v>
      </c>
      <c r="N6" s="394">
        <v>2.0036942663786377</v>
      </c>
      <c r="O6" s="394">
        <v>1.9737504752424857</v>
      </c>
      <c r="P6" s="394">
        <v>1.216770986802945</v>
      </c>
      <c r="Q6" s="394">
        <v>3.2508583825146555</v>
      </c>
      <c r="R6" s="394">
        <v>3.3736834697688254</v>
      </c>
      <c r="S6" s="394">
        <v>6.0155099507957503</v>
      </c>
      <c r="T6" s="499">
        <v>3169.8193319626484</v>
      </c>
      <c r="U6" s="499">
        <v>2917.4058429594916</v>
      </c>
      <c r="V6" s="499">
        <v>1294.3865285109994</v>
      </c>
      <c r="W6" s="499">
        <v>1623.0193144484922</v>
      </c>
      <c r="X6" s="499">
        <v>1221.8408437798189</v>
      </c>
      <c r="Y6" s="499">
        <v>401.17847066867336</v>
      </c>
      <c r="Z6" s="499">
        <v>252.4134890031568</v>
      </c>
      <c r="AA6" s="394">
        <v>3169.8193319626484</v>
      </c>
      <c r="AB6" s="394"/>
      <c r="AC6" s="394"/>
      <c r="AD6" s="394"/>
      <c r="AE6" s="394"/>
      <c r="AF6" s="394"/>
      <c r="AG6" s="394"/>
      <c r="AH6" s="394"/>
      <c r="AI6" s="394"/>
      <c r="AJ6" s="394"/>
      <c r="AK6" s="394"/>
      <c r="AL6" s="394">
        <v>158198.75243200644</v>
      </c>
      <c r="AM6" s="394"/>
      <c r="AN6" s="394"/>
      <c r="AO6" s="394"/>
      <c r="AP6" s="394"/>
      <c r="AQ6" s="394"/>
      <c r="AR6" s="394"/>
      <c r="AS6" s="394"/>
      <c r="AT6" s="394"/>
      <c r="AU6" s="394"/>
      <c r="AV6" s="394"/>
      <c r="AW6" s="394"/>
      <c r="AX6" s="394"/>
      <c r="AY6" s="394"/>
      <c r="AZ6" s="394"/>
      <c r="BA6" s="394"/>
      <c r="BB6" s="394"/>
      <c r="BC6" s="394"/>
      <c r="BD6" s="394"/>
      <c r="BE6" s="394"/>
      <c r="BF6" s="394"/>
      <c r="BG6" s="394"/>
      <c r="BH6" s="394">
        <v>116.46864322525531</v>
      </c>
      <c r="BI6" s="394"/>
      <c r="BJ6" s="394"/>
      <c r="BK6" s="394"/>
      <c r="BL6" s="394"/>
      <c r="BM6" s="394">
        <v>197.97203756523803</v>
      </c>
      <c r="BN6" s="394"/>
      <c r="BO6" s="394"/>
      <c r="BP6" s="394"/>
      <c r="BQ6" s="394"/>
      <c r="BR6" s="394">
        <v>3452.269433955998</v>
      </c>
      <c r="BS6" s="394"/>
      <c r="BT6" s="394"/>
      <c r="BU6" s="394"/>
      <c r="BV6" s="394"/>
      <c r="BW6" s="394">
        <v>3291.026682435288</v>
      </c>
      <c r="BX6" s="394"/>
      <c r="BY6" s="394"/>
      <c r="BZ6" s="394"/>
      <c r="CA6" s="394"/>
      <c r="CB6" s="394">
        <v>3.3736834697688254</v>
      </c>
      <c r="CC6" s="394"/>
      <c r="CD6" s="394"/>
      <c r="CE6" s="394"/>
      <c r="CF6" s="394"/>
      <c r="CG6" s="394">
        <v>6.0155099507957503</v>
      </c>
      <c r="CH6" s="394"/>
      <c r="CI6" s="394"/>
      <c r="CJ6" s="394"/>
      <c r="CK6" s="394"/>
      <c r="CL6" s="394">
        <v>782.37852779698244</v>
      </c>
      <c r="CM6" s="394">
        <v>693.89043343688206</v>
      </c>
      <c r="CN6" s="394">
        <v>88.48809436010032</v>
      </c>
      <c r="CO6" s="394"/>
      <c r="CP6" s="394">
        <v>24066.82899523247</v>
      </c>
      <c r="CQ6" s="394">
        <v>23519.52827730223</v>
      </c>
      <c r="CR6" s="394">
        <v>547.30071793023569</v>
      </c>
      <c r="CS6" s="394"/>
      <c r="CT6" s="394">
        <v>693.89043343688206</v>
      </c>
      <c r="CU6" s="394">
        <v>0</v>
      </c>
      <c r="CV6" s="394">
        <v>0</v>
      </c>
      <c r="CW6" s="394"/>
      <c r="CX6" s="394"/>
      <c r="CY6" s="394"/>
      <c r="CZ6" s="394"/>
      <c r="DA6" s="394"/>
      <c r="DB6" s="394">
        <v>24066.82899523247</v>
      </c>
      <c r="DC6" s="394">
        <v>23519.52827730223</v>
      </c>
      <c r="DD6" s="394"/>
      <c r="DE6" s="394"/>
      <c r="DF6" s="394"/>
      <c r="DG6" s="394"/>
      <c r="DH6" s="394"/>
      <c r="DI6" s="394"/>
      <c r="DJ6" s="394"/>
      <c r="DK6" s="394">
        <v>3.2508583825146555</v>
      </c>
      <c r="DL6" s="394">
        <v>2.9502735992648641</v>
      </c>
      <c r="DM6" s="394"/>
      <c r="DN6" s="394"/>
      <c r="DO6" s="394"/>
      <c r="DP6" s="394"/>
      <c r="DQ6" s="394"/>
      <c r="DR6" s="394"/>
      <c r="DS6" s="394"/>
      <c r="DT6" s="394"/>
      <c r="DU6" s="394"/>
      <c r="DV6" s="394"/>
      <c r="DW6" s="394"/>
      <c r="DX6" s="394"/>
      <c r="DY6" s="394"/>
      <c r="DZ6" s="394"/>
      <c r="EA6" s="394"/>
      <c r="EB6" s="394"/>
      <c r="EC6" s="394"/>
      <c r="ED6" s="394"/>
      <c r="EE6" s="394"/>
      <c r="EF6" s="394"/>
      <c r="EG6" s="394"/>
      <c r="EH6" s="394">
        <v>2187.162061498826</v>
      </c>
      <c r="EI6" s="394"/>
      <c r="EJ6" s="394"/>
      <c r="EK6" s="394"/>
      <c r="EL6" s="394">
        <v>116.46864322525531</v>
      </c>
      <c r="EM6" s="394"/>
      <c r="EN6" s="394"/>
      <c r="EO6" s="394"/>
      <c r="EP6" s="394">
        <v>197.97203756523803</v>
      </c>
      <c r="EQ6" s="394"/>
      <c r="ER6" s="394"/>
      <c r="ES6" s="394"/>
      <c r="ET6" s="394"/>
      <c r="EU6" s="394"/>
      <c r="EV6" s="394"/>
      <c r="EW6" s="394"/>
      <c r="EX6" s="394"/>
      <c r="EY6" s="394"/>
      <c r="EZ6" s="394"/>
      <c r="FA6" s="394"/>
      <c r="FB6" s="394"/>
      <c r="FC6" s="394"/>
      <c r="FD6" s="394"/>
      <c r="FE6" s="394"/>
      <c r="FF6" s="394"/>
      <c r="FG6" s="394">
        <v>2187.162061498826</v>
      </c>
      <c r="FH6" s="394">
        <v>281.78213700682267</v>
      </c>
      <c r="FI6" s="394"/>
      <c r="FJ6" s="394">
        <v>782.37852779698244</v>
      </c>
      <c r="FK6" s="394"/>
      <c r="FL6" s="394"/>
      <c r="FM6" s="394"/>
      <c r="FN6" s="394"/>
      <c r="FO6" s="394"/>
      <c r="FP6" s="394"/>
      <c r="FQ6" s="394"/>
      <c r="FR6" s="394"/>
      <c r="FS6" s="394"/>
      <c r="FT6" s="394"/>
      <c r="FU6" s="394"/>
      <c r="FV6" s="394"/>
      <c r="FW6" s="394"/>
      <c r="FX6" s="394"/>
      <c r="FY6" s="394"/>
      <c r="FZ6" s="394"/>
      <c r="GA6" s="394"/>
      <c r="GB6" s="394"/>
      <c r="GC6" s="394"/>
      <c r="GD6" s="394"/>
      <c r="GE6" s="394"/>
      <c r="GF6" s="394"/>
      <c r="GG6" s="394"/>
      <c r="GH6" s="394"/>
      <c r="GI6" s="394"/>
      <c r="GJ6" s="394"/>
      <c r="GK6" s="394"/>
      <c r="GL6" s="394"/>
      <c r="GM6" s="394"/>
      <c r="GN6" s="394"/>
      <c r="GO6" s="394"/>
      <c r="GP6" s="394"/>
      <c r="GQ6" s="394"/>
      <c r="GR6" s="394"/>
      <c r="GS6" s="394"/>
      <c r="GT6" s="394"/>
      <c r="GU6" s="394"/>
      <c r="GV6" s="394">
        <v>29571.295999999998</v>
      </c>
      <c r="GW6" s="394"/>
      <c r="GX6" s="394"/>
      <c r="GY6" s="394"/>
      <c r="GZ6" s="394"/>
      <c r="HA6" s="394"/>
      <c r="HB6" s="394">
        <v>12628.984819448375</v>
      </c>
      <c r="HC6" s="394">
        <v>165.27540816039436</v>
      </c>
      <c r="HD6" s="394">
        <v>12463.70941128798</v>
      </c>
      <c r="HE6" s="394">
        <v>7853.9573572319696</v>
      </c>
      <c r="HF6" s="394">
        <v>11961.685902558194</v>
      </c>
      <c r="HG6" s="394">
        <v>7523.4607999973632</v>
      </c>
      <c r="HH6" s="394"/>
      <c r="HI6" s="394"/>
      <c r="HJ6" s="394">
        <v>156.15840896164232</v>
      </c>
      <c r="HK6" s="394">
        <v>9.1169991987520405</v>
      </c>
      <c r="HL6" s="394">
        <v>1.3086990801182474</v>
      </c>
      <c r="HM6" s="394">
        <v>1.2365080106926853</v>
      </c>
      <c r="HN6" s="394">
        <v>7.2191069425562082E-2</v>
      </c>
      <c r="HO6" s="394">
        <v>4941.6109765615374</v>
      </c>
      <c r="HP6" s="394">
        <v>2448.2676414668499</v>
      </c>
      <c r="HQ6" s="394"/>
      <c r="HR6" s="394"/>
      <c r="HS6" s="394">
        <v>900.56782515810573</v>
      </c>
      <c r="HT6" s="394">
        <v>4173.2629681014878</v>
      </c>
      <c r="HU6" s="394"/>
      <c r="HV6" s="394"/>
      <c r="HW6" s="394"/>
      <c r="HX6" s="394"/>
      <c r="HY6" s="394"/>
      <c r="HZ6" s="394"/>
      <c r="IA6" s="394"/>
      <c r="IB6" s="394"/>
      <c r="IC6" s="394"/>
      <c r="ID6" s="394"/>
      <c r="IE6" s="394">
        <v>1294.3865285109994</v>
      </c>
      <c r="IF6" s="394"/>
      <c r="IG6" s="394"/>
      <c r="IH6" s="394"/>
      <c r="II6" s="394"/>
      <c r="IJ6" s="394"/>
      <c r="IK6" s="394"/>
      <c r="IL6" s="394"/>
      <c r="IM6" s="394"/>
      <c r="IN6" s="394">
        <v>164.80692084724916</v>
      </c>
      <c r="IO6" s="394"/>
      <c r="IP6" s="394"/>
      <c r="IQ6" s="394"/>
      <c r="IR6" s="394"/>
      <c r="IS6" s="394"/>
      <c r="IT6" s="394"/>
      <c r="IU6" s="394"/>
      <c r="IV6" s="394"/>
      <c r="IW6" s="394"/>
      <c r="IX6" s="394"/>
      <c r="IY6" s="394"/>
      <c r="IZ6" s="394"/>
      <c r="JA6" s="394"/>
      <c r="JB6" s="394"/>
      <c r="JC6" s="394"/>
      <c r="JD6" s="394"/>
      <c r="JE6" s="394"/>
      <c r="JF6" s="394"/>
      <c r="JG6" s="394"/>
      <c r="JH6" s="381"/>
    </row>
    <row r="7" spans="1:288" s="199" customFormat="1" ht="15">
      <c r="A7" s="39">
        <v>1957</v>
      </c>
      <c r="B7" s="394">
        <v>3716.3693544937596</v>
      </c>
      <c r="C7" s="394">
        <v>2486.4794216800969</v>
      </c>
      <c r="D7" s="394">
        <v>337.90913191523288</v>
      </c>
      <c r="E7" s="394">
        <v>966.73178849392536</v>
      </c>
      <c r="F7" s="394">
        <v>138.42619031964583</v>
      </c>
      <c r="G7" s="394">
        <v>213.1771779151411</v>
      </c>
      <c r="H7" s="499">
        <v>164963.07405700645</v>
      </c>
      <c r="I7" s="499">
        <v>114775.76470029617</v>
      </c>
      <c r="J7" s="499">
        <v>24494.06954056683</v>
      </c>
      <c r="K7" s="499">
        <v>25330.985705276704</v>
      </c>
      <c r="L7" s="499">
        <v>3800.1921243565334</v>
      </c>
      <c r="M7" s="499">
        <v>3437.9380134898097</v>
      </c>
      <c r="N7" s="394">
        <v>2.2528492365567159</v>
      </c>
      <c r="O7" s="394">
        <v>2.1663801832841814</v>
      </c>
      <c r="P7" s="394">
        <v>1.3795548810522937</v>
      </c>
      <c r="Q7" s="394">
        <v>3.8164001975357209</v>
      </c>
      <c r="R7" s="394">
        <v>3.6426103152109661</v>
      </c>
      <c r="S7" s="394">
        <v>6.2007277931909979</v>
      </c>
      <c r="T7" s="499">
        <v>3716.3693544937596</v>
      </c>
      <c r="U7" s="499">
        <v>3408.4670277328833</v>
      </c>
      <c r="V7" s="499">
        <v>1500.8238374588032</v>
      </c>
      <c r="W7" s="499">
        <v>1907.6431902740799</v>
      </c>
      <c r="X7" s="499">
        <v>1424.8811882968994</v>
      </c>
      <c r="Y7" s="499">
        <v>482.76200197718055</v>
      </c>
      <c r="Z7" s="499">
        <v>307.90232676087646</v>
      </c>
      <c r="AA7" s="394">
        <v>3716.3693544937596</v>
      </c>
      <c r="AB7" s="394"/>
      <c r="AC7" s="394"/>
      <c r="AD7" s="394"/>
      <c r="AE7" s="394"/>
      <c r="AF7" s="394"/>
      <c r="AG7" s="394"/>
      <c r="AH7" s="394"/>
      <c r="AI7" s="394"/>
      <c r="AJ7" s="394"/>
      <c r="AK7" s="394"/>
      <c r="AL7" s="394">
        <v>164963.07405700645</v>
      </c>
      <c r="AM7" s="394"/>
      <c r="AN7" s="394"/>
      <c r="AO7" s="394"/>
      <c r="AP7" s="394"/>
      <c r="AQ7" s="394"/>
      <c r="AR7" s="394"/>
      <c r="AS7" s="394"/>
      <c r="AT7" s="394"/>
      <c r="AU7" s="394"/>
      <c r="AV7" s="394"/>
      <c r="AW7" s="394"/>
      <c r="AX7" s="394"/>
      <c r="AY7" s="394"/>
      <c r="AZ7" s="394"/>
      <c r="BA7" s="394"/>
      <c r="BB7" s="394"/>
      <c r="BC7" s="394"/>
      <c r="BD7" s="394"/>
      <c r="BE7" s="394"/>
      <c r="BF7" s="394"/>
      <c r="BG7" s="394"/>
      <c r="BH7" s="394">
        <v>138.42619031964583</v>
      </c>
      <c r="BI7" s="394"/>
      <c r="BJ7" s="394"/>
      <c r="BK7" s="394"/>
      <c r="BL7" s="394"/>
      <c r="BM7" s="394">
        <v>213.1771779151411</v>
      </c>
      <c r="BN7" s="394"/>
      <c r="BO7" s="394"/>
      <c r="BP7" s="394"/>
      <c r="BQ7" s="394"/>
      <c r="BR7" s="394">
        <v>3800.1921243565334</v>
      </c>
      <c r="BS7" s="394"/>
      <c r="BT7" s="394"/>
      <c r="BU7" s="394"/>
      <c r="BV7" s="394"/>
      <c r="BW7" s="394">
        <v>3437.9380134898097</v>
      </c>
      <c r="BX7" s="394"/>
      <c r="BY7" s="394"/>
      <c r="BZ7" s="394"/>
      <c r="CA7" s="394"/>
      <c r="CB7" s="394">
        <v>3.6426103152109661</v>
      </c>
      <c r="CC7" s="394"/>
      <c r="CD7" s="394"/>
      <c r="CE7" s="394"/>
      <c r="CF7" s="394"/>
      <c r="CG7" s="394">
        <v>6.2007277931909979</v>
      </c>
      <c r="CH7" s="394"/>
      <c r="CI7" s="394"/>
      <c r="CJ7" s="394"/>
      <c r="CK7" s="394"/>
      <c r="CL7" s="394">
        <v>966.73178849392536</v>
      </c>
      <c r="CM7" s="394">
        <v>840.10952376958062</v>
      </c>
      <c r="CN7" s="394">
        <v>126.62226472434476</v>
      </c>
      <c r="CO7" s="394"/>
      <c r="CP7" s="394">
        <v>25330.985705276704</v>
      </c>
      <c r="CQ7" s="394">
        <v>24606.077422420625</v>
      </c>
      <c r="CR7" s="394">
        <v>724.90828285607915</v>
      </c>
      <c r="CS7" s="394"/>
      <c r="CT7" s="394">
        <v>840.10952376958062</v>
      </c>
      <c r="CU7" s="394">
        <v>0</v>
      </c>
      <c r="CV7" s="394">
        <v>0</v>
      </c>
      <c r="CW7" s="394"/>
      <c r="CX7" s="394"/>
      <c r="CY7" s="394"/>
      <c r="CZ7" s="394"/>
      <c r="DA7" s="394"/>
      <c r="DB7" s="394">
        <v>25330.985705276704</v>
      </c>
      <c r="DC7" s="394">
        <v>24606.077422420625</v>
      </c>
      <c r="DD7" s="394"/>
      <c r="DE7" s="394"/>
      <c r="DF7" s="394"/>
      <c r="DG7" s="394"/>
      <c r="DH7" s="394"/>
      <c r="DI7" s="394"/>
      <c r="DJ7" s="394"/>
      <c r="DK7" s="394">
        <v>3.8164001975357209</v>
      </c>
      <c r="DL7" s="394">
        <v>3.4142358789950302</v>
      </c>
      <c r="DM7" s="394"/>
      <c r="DN7" s="394"/>
      <c r="DO7" s="394"/>
      <c r="DP7" s="394"/>
      <c r="DQ7" s="394"/>
      <c r="DR7" s="394"/>
      <c r="DS7" s="394"/>
      <c r="DT7" s="394"/>
      <c r="DU7" s="394"/>
      <c r="DV7" s="394"/>
      <c r="DW7" s="394"/>
      <c r="DX7" s="394"/>
      <c r="DY7" s="394"/>
      <c r="DZ7" s="394"/>
      <c r="EA7" s="394"/>
      <c r="EB7" s="394"/>
      <c r="EC7" s="394"/>
      <c r="ED7" s="394"/>
      <c r="EE7" s="394"/>
      <c r="EF7" s="394"/>
      <c r="EG7" s="394"/>
      <c r="EH7" s="394">
        <v>2486.4794216800969</v>
      </c>
      <c r="EI7" s="394"/>
      <c r="EJ7" s="394"/>
      <c r="EK7" s="394"/>
      <c r="EL7" s="394">
        <v>138.42619031964583</v>
      </c>
      <c r="EM7" s="394"/>
      <c r="EN7" s="394"/>
      <c r="EO7" s="394"/>
      <c r="EP7" s="394">
        <v>213.1771779151411</v>
      </c>
      <c r="EQ7" s="394"/>
      <c r="ER7" s="394"/>
      <c r="ES7" s="394"/>
      <c r="ET7" s="394"/>
      <c r="EU7" s="394"/>
      <c r="EV7" s="394"/>
      <c r="EW7" s="394"/>
      <c r="EX7" s="394"/>
      <c r="EY7" s="394"/>
      <c r="EZ7" s="394"/>
      <c r="FA7" s="394"/>
      <c r="FB7" s="394"/>
      <c r="FC7" s="394"/>
      <c r="FD7" s="394"/>
      <c r="FE7" s="394"/>
      <c r="FF7" s="394"/>
      <c r="FG7" s="394">
        <v>2486.4794216800969</v>
      </c>
      <c r="FH7" s="394">
        <v>337.90913191523288</v>
      </c>
      <c r="FI7" s="394"/>
      <c r="FJ7" s="394">
        <v>966.73178849392536</v>
      </c>
      <c r="FK7" s="394"/>
      <c r="FL7" s="394"/>
      <c r="FM7" s="394"/>
      <c r="FN7" s="394"/>
      <c r="FO7" s="394"/>
      <c r="FP7" s="394"/>
      <c r="FQ7" s="394"/>
      <c r="FR7" s="394"/>
      <c r="FS7" s="394"/>
      <c r="FT7" s="394"/>
      <c r="FU7" s="394"/>
      <c r="FV7" s="394"/>
      <c r="FW7" s="394"/>
      <c r="FX7" s="394"/>
      <c r="FY7" s="394"/>
      <c r="FZ7" s="394"/>
      <c r="GA7" s="394"/>
      <c r="GB7" s="394"/>
      <c r="GC7" s="394"/>
      <c r="GD7" s="394"/>
      <c r="GE7" s="394"/>
      <c r="GF7" s="394"/>
      <c r="GG7" s="394"/>
      <c r="GH7" s="394"/>
      <c r="GI7" s="394"/>
      <c r="GJ7" s="394"/>
      <c r="GK7" s="394"/>
      <c r="GL7" s="394"/>
      <c r="GM7" s="394"/>
      <c r="GN7" s="394"/>
      <c r="GO7" s="394"/>
      <c r="GP7" s="394"/>
      <c r="GQ7" s="394"/>
      <c r="GR7" s="394"/>
      <c r="GS7" s="394"/>
      <c r="GT7" s="394"/>
      <c r="GU7" s="394"/>
      <c r="GV7" s="394">
        <v>29832.977999999999</v>
      </c>
      <c r="GW7" s="394"/>
      <c r="GX7" s="394"/>
      <c r="GY7" s="394"/>
      <c r="GZ7" s="394"/>
      <c r="HA7" s="394"/>
      <c r="HB7" s="394">
        <v>12727.728624582418</v>
      </c>
      <c r="HC7" s="394">
        <v>137.67581064858314</v>
      </c>
      <c r="HD7" s="394">
        <v>12590.052813933835</v>
      </c>
      <c r="HE7" s="394">
        <v>8047.3575347051947</v>
      </c>
      <c r="HF7" s="394">
        <v>12082.940342022375</v>
      </c>
      <c r="HG7" s="394">
        <v>7708.7226479742349</v>
      </c>
      <c r="HH7" s="394"/>
      <c r="HI7" s="394"/>
      <c r="HJ7" s="394">
        <v>130.08127332847226</v>
      </c>
      <c r="HK7" s="394">
        <v>7.5945373201108737</v>
      </c>
      <c r="HL7" s="394">
        <v>1.0816997652092839</v>
      </c>
      <c r="HM7" s="394">
        <v>1.0220305379330012</v>
      </c>
      <c r="HN7" s="394">
        <v>5.9669227276282655E-2</v>
      </c>
      <c r="HO7" s="394">
        <v>4853.320644340698</v>
      </c>
      <c r="HP7" s="394">
        <v>2532.782768358667</v>
      </c>
      <c r="HQ7" s="394"/>
      <c r="HR7" s="394"/>
      <c r="HS7" s="394">
        <v>920.5747950183918</v>
      </c>
      <c r="HT7" s="394">
        <v>4283.3746062160781</v>
      </c>
      <c r="HU7" s="394"/>
      <c r="HV7" s="394"/>
      <c r="HW7" s="394"/>
      <c r="HX7" s="394"/>
      <c r="HY7" s="394"/>
      <c r="HZ7" s="394"/>
      <c r="IA7" s="394"/>
      <c r="IB7" s="394"/>
      <c r="IC7" s="394"/>
      <c r="ID7" s="394"/>
      <c r="IE7" s="394">
        <v>1500.8238374588032</v>
      </c>
      <c r="IF7" s="394"/>
      <c r="IG7" s="394"/>
      <c r="IH7" s="394"/>
      <c r="II7" s="394"/>
      <c r="IJ7" s="394"/>
      <c r="IK7" s="394"/>
      <c r="IL7" s="394"/>
      <c r="IM7" s="394"/>
      <c r="IN7" s="394">
        <v>186.4989632915302</v>
      </c>
      <c r="IO7" s="394"/>
      <c r="IP7" s="394"/>
      <c r="IQ7" s="394"/>
      <c r="IR7" s="394"/>
      <c r="IS7" s="394"/>
      <c r="IT7" s="394"/>
      <c r="IU7" s="394"/>
      <c r="IV7" s="394"/>
      <c r="IW7" s="394"/>
      <c r="IX7" s="394"/>
      <c r="IY7" s="394"/>
      <c r="IZ7" s="394"/>
      <c r="JA7" s="394"/>
      <c r="JB7" s="394"/>
      <c r="JC7" s="394"/>
      <c r="JD7" s="394"/>
      <c r="JE7" s="394"/>
      <c r="JF7" s="394"/>
      <c r="JG7" s="394"/>
      <c r="JH7" s="381"/>
    </row>
    <row r="8" spans="1:288" s="199" customFormat="1" ht="15">
      <c r="A8" s="39">
        <v>1958</v>
      </c>
      <c r="B8" s="394">
        <v>4272.7142355661044</v>
      </c>
      <c r="C8" s="394">
        <v>2905.5213147751119</v>
      </c>
      <c r="D8" s="394">
        <v>327.62485180377956</v>
      </c>
      <c r="E8" s="394">
        <v>1135.6479707798769</v>
      </c>
      <c r="F8" s="394">
        <v>164.92551550976808</v>
      </c>
      <c r="G8" s="394">
        <v>261.00541730243219</v>
      </c>
      <c r="H8" s="499">
        <v>172401.71531803126</v>
      </c>
      <c r="I8" s="499">
        <v>120793.09767721096</v>
      </c>
      <c r="J8" s="499">
        <v>23928.33966915408</v>
      </c>
      <c r="K8" s="499">
        <v>27405.581556785004</v>
      </c>
      <c r="L8" s="499">
        <v>4366.8174381800118</v>
      </c>
      <c r="M8" s="499">
        <v>4092.1210232988196</v>
      </c>
      <c r="N8" s="394">
        <v>2.4783478677600068</v>
      </c>
      <c r="O8" s="394">
        <v>2.4053703155617252</v>
      </c>
      <c r="P8" s="394">
        <v>1.3691917464132264</v>
      </c>
      <c r="Q8" s="394">
        <v>4.1438564929804089</v>
      </c>
      <c r="R8" s="394">
        <v>3.7767897981671794</v>
      </c>
      <c r="S8" s="394">
        <v>6.3782428676077005</v>
      </c>
      <c r="T8" s="499">
        <v>4272.7142355661044</v>
      </c>
      <c r="U8" s="499">
        <v>3947.3166097986054</v>
      </c>
      <c r="V8" s="499">
        <v>1726.5992049462639</v>
      </c>
      <c r="W8" s="499">
        <v>2220.7174048523416</v>
      </c>
      <c r="X8" s="499">
        <v>1667.3618924379559</v>
      </c>
      <c r="Y8" s="499">
        <v>553.35551241438543</v>
      </c>
      <c r="Z8" s="499">
        <v>325.39762576749899</v>
      </c>
      <c r="AA8" s="394">
        <v>4272.7142355661044</v>
      </c>
      <c r="AB8" s="394"/>
      <c r="AC8" s="394"/>
      <c r="AD8" s="394"/>
      <c r="AE8" s="394"/>
      <c r="AF8" s="394"/>
      <c r="AG8" s="394"/>
      <c r="AH8" s="394"/>
      <c r="AI8" s="394"/>
      <c r="AJ8" s="394"/>
      <c r="AK8" s="394"/>
      <c r="AL8" s="394">
        <v>172401.71531803126</v>
      </c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4"/>
      <c r="AX8" s="394"/>
      <c r="AY8" s="394"/>
      <c r="AZ8" s="394"/>
      <c r="BA8" s="394"/>
      <c r="BB8" s="394"/>
      <c r="BC8" s="394"/>
      <c r="BD8" s="394"/>
      <c r="BE8" s="394"/>
      <c r="BF8" s="394"/>
      <c r="BG8" s="394"/>
      <c r="BH8" s="394">
        <v>164.92551550976808</v>
      </c>
      <c r="BI8" s="394"/>
      <c r="BJ8" s="394"/>
      <c r="BK8" s="394"/>
      <c r="BL8" s="394"/>
      <c r="BM8" s="394">
        <v>261.00541730243219</v>
      </c>
      <c r="BN8" s="394"/>
      <c r="BO8" s="394"/>
      <c r="BP8" s="394"/>
      <c r="BQ8" s="394"/>
      <c r="BR8" s="394">
        <v>4366.8174381800118</v>
      </c>
      <c r="BS8" s="394"/>
      <c r="BT8" s="394"/>
      <c r="BU8" s="394"/>
      <c r="BV8" s="394"/>
      <c r="BW8" s="394">
        <v>4092.1210232988196</v>
      </c>
      <c r="BX8" s="394"/>
      <c r="BY8" s="394"/>
      <c r="BZ8" s="394"/>
      <c r="CA8" s="394"/>
      <c r="CB8" s="394">
        <v>3.7767897981671794</v>
      </c>
      <c r="CC8" s="394"/>
      <c r="CD8" s="394"/>
      <c r="CE8" s="394"/>
      <c r="CF8" s="394"/>
      <c r="CG8" s="394">
        <v>6.3782428676077005</v>
      </c>
      <c r="CH8" s="394"/>
      <c r="CI8" s="394"/>
      <c r="CJ8" s="394"/>
      <c r="CK8" s="394"/>
      <c r="CL8" s="394">
        <v>1135.6479707798769</v>
      </c>
      <c r="CM8" s="394">
        <v>939.95181298254249</v>
      </c>
      <c r="CN8" s="394">
        <v>195.69615779733462</v>
      </c>
      <c r="CO8" s="394"/>
      <c r="CP8" s="394">
        <v>27405.581556785004</v>
      </c>
      <c r="CQ8" s="394">
        <v>26341.859335993788</v>
      </c>
      <c r="CR8" s="394">
        <v>1063.7222207912196</v>
      </c>
      <c r="CS8" s="394"/>
      <c r="CT8" s="394">
        <v>939.95181298254249</v>
      </c>
      <c r="CU8" s="394">
        <v>0</v>
      </c>
      <c r="CV8" s="394">
        <v>0</v>
      </c>
      <c r="CW8" s="394"/>
      <c r="CX8" s="394"/>
      <c r="CY8" s="394"/>
      <c r="CZ8" s="394"/>
      <c r="DA8" s="394"/>
      <c r="DB8" s="394">
        <v>27405.581556785004</v>
      </c>
      <c r="DC8" s="394">
        <v>26341.859335993788</v>
      </c>
      <c r="DD8" s="394"/>
      <c r="DE8" s="394"/>
      <c r="DF8" s="394"/>
      <c r="DG8" s="394"/>
      <c r="DH8" s="394"/>
      <c r="DI8" s="394"/>
      <c r="DJ8" s="394"/>
      <c r="DK8" s="394">
        <v>4.1438564929804089</v>
      </c>
      <c r="DL8" s="394">
        <v>3.5682819538034005</v>
      </c>
      <c r="DM8" s="394"/>
      <c r="DN8" s="394"/>
      <c r="DO8" s="394"/>
      <c r="DP8" s="394"/>
      <c r="DQ8" s="394"/>
      <c r="DR8" s="394"/>
      <c r="DS8" s="394"/>
      <c r="DT8" s="394">
        <v>865.10837663573443</v>
      </c>
      <c r="DU8" s="394">
        <v>74.843436346808019</v>
      </c>
      <c r="DV8" s="394"/>
      <c r="DW8" s="394"/>
      <c r="DX8" s="394"/>
      <c r="DY8" s="394"/>
      <c r="DZ8" s="394"/>
      <c r="EA8" s="394"/>
      <c r="EB8" s="394"/>
      <c r="EC8" s="394"/>
      <c r="ED8" s="394"/>
      <c r="EE8" s="394"/>
      <c r="EF8" s="394"/>
      <c r="EG8" s="394"/>
      <c r="EH8" s="394">
        <v>2905.5213147751119</v>
      </c>
      <c r="EI8" s="394"/>
      <c r="EJ8" s="394"/>
      <c r="EK8" s="394"/>
      <c r="EL8" s="394">
        <v>164.92551550976808</v>
      </c>
      <c r="EM8" s="394"/>
      <c r="EN8" s="394"/>
      <c r="EO8" s="394"/>
      <c r="EP8" s="394">
        <v>261.00541730243219</v>
      </c>
      <c r="EQ8" s="394"/>
      <c r="ER8" s="394"/>
      <c r="ES8" s="394"/>
      <c r="ET8" s="394"/>
      <c r="EU8" s="394"/>
      <c r="EV8" s="394"/>
      <c r="EW8" s="394"/>
      <c r="EX8" s="394"/>
      <c r="EY8" s="394"/>
      <c r="EZ8" s="394"/>
      <c r="FA8" s="394"/>
      <c r="FB8" s="394"/>
      <c r="FC8" s="394"/>
      <c r="FD8" s="394"/>
      <c r="FE8" s="394"/>
      <c r="FF8" s="394"/>
      <c r="FG8" s="394">
        <v>2905.5213147751119</v>
      </c>
      <c r="FH8" s="394">
        <v>327.62485180377956</v>
      </c>
      <c r="FI8" s="394"/>
      <c r="FJ8" s="394">
        <v>1135.6479707798769</v>
      </c>
      <c r="FK8" s="394"/>
      <c r="FL8" s="394"/>
      <c r="FM8" s="394"/>
      <c r="FN8" s="394"/>
      <c r="FO8" s="394"/>
      <c r="FP8" s="394">
        <v>538.86925582681238</v>
      </c>
      <c r="FQ8" s="394">
        <v>521.64905701200826</v>
      </c>
      <c r="FR8" s="394"/>
      <c r="FS8" s="394"/>
      <c r="FT8" s="394">
        <v>-3.1769499837726736</v>
      </c>
      <c r="FU8" s="394">
        <v>216.49417619270855</v>
      </c>
      <c r="FV8" s="394">
        <v>27.204812904931906</v>
      </c>
      <c r="FW8" s="394">
        <v>152.48037695479184</v>
      </c>
      <c r="FX8" s="394">
        <v>117.33559313884581</v>
      </c>
      <c r="FY8" s="394">
        <v>11.311047804502783</v>
      </c>
      <c r="FZ8" s="394">
        <v>17.220198814804132</v>
      </c>
      <c r="GA8" s="394">
        <v>498.39169160866902</v>
      </c>
      <c r="GB8" s="394">
        <v>374.46539973315066</v>
      </c>
      <c r="GC8" s="394">
        <v>194.40337528397822</v>
      </c>
      <c r="GD8" s="394">
        <v>63.290180664238584</v>
      </c>
      <c r="GE8" s="394">
        <v>57.456757179089585</v>
      </c>
      <c r="GF8" s="394"/>
      <c r="GG8" s="394">
        <v>14.325724520091834</v>
      </c>
      <c r="GH8" s="394">
        <v>33.66689505126633</v>
      </c>
      <c r="GI8" s="394">
        <v>11.322467034486076</v>
      </c>
      <c r="GJ8" s="394">
        <v>123.92629187551836</v>
      </c>
      <c r="GK8" s="394">
        <v>71.296863918839321</v>
      </c>
      <c r="GL8" s="394">
        <v>74.843436346808019</v>
      </c>
      <c r="GM8" s="394">
        <v>52.629427956679045</v>
      </c>
      <c r="GN8" s="394"/>
      <c r="GO8" s="394"/>
      <c r="GP8" s="394">
        <v>40.477564218143357</v>
      </c>
      <c r="GQ8" s="394">
        <v>40.477564218143357</v>
      </c>
      <c r="GR8" s="394">
        <v>74.14445926940968</v>
      </c>
      <c r="GS8" s="394">
        <v>147.18365727885759</v>
      </c>
      <c r="GT8" s="394"/>
      <c r="GU8" s="394"/>
      <c r="GV8" s="394">
        <v>30096.974999999999</v>
      </c>
      <c r="GW8" s="394"/>
      <c r="GX8" s="394"/>
      <c r="GY8" s="394"/>
      <c r="GZ8" s="394"/>
      <c r="HA8" s="394"/>
      <c r="HB8" s="394">
        <v>12881.705419460039</v>
      </c>
      <c r="HC8" s="394">
        <v>148.52234516315184</v>
      </c>
      <c r="HD8" s="394">
        <v>12733.183074296887</v>
      </c>
      <c r="HE8" s="394">
        <v>8286.4813355019105</v>
      </c>
      <c r="HF8" s="394">
        <v>12220.305484382292</v>
      </c>
      <c r="HG8" s="394">
        <v>7937.7840573774711</v>
      </c>
      <c r="HH8" s="394"/>
      <c r="HI8" s="394"/>
      <c r="HJ8" s="394">
        <v>140.32948624408542</v>
      </c>
      <c r="HK8" s="394">
        <v>8.1928589190664241</v>
      </c>
      <c r="HL8" s="394">
        <v>1.1529711348528626</v>
      </c>
      <c r="HM8" s="394">
        <v>1.0893704030220526</v>
      </c>
      <c r="HN8" s="394">
        <v>6.3600731830810053E-2</v>
      </c>
      <c r="HO8" s="394">
        <v>4735.4658116106584</v>
      </c>
      <c r="HP8" s="394">
        <v>2612.3735797573186</v>
      </c>
      <c r="HQ8" s="394"/>
      <c r="HR8" s="394"/>
      <c r="HS8" s="394">
        <v>948.81461679062852</v>
      </c>
      <c r="HT8" s="394">
        <v>4436.5290661382805</v>
      </c>
      <c r="HU8" s="394"/>
      <c r="HV8" s="394"/>
      <c r="HW8" s="394"/>
      <c r="HX8" s="394"/>
      <c r="HY8" s="394"/>
      <c r="HZ8" s="394"/>
      <c r="IA8" s="394"/>
      <c r="IB8" s="394"/>
      <c r="IC8" s="394"/>
      <c r="ID8" s="394"/>
      <c r="IE8" s="394">
        <v>1726.5992049462639</v>
      </c>
      <c r="IF8" s="394"/>
      <c r="IG8" s="394"/>
      <c r="IH8" s="394"/>
      <c r="II8" s="394"/>
      <c r="IJ8" s="394"/>
      <c r="IK8" s="394"/>
      <c r="IL8" s="394"/>
      <c r="IM8" s="394"/>
      <c r="IN8" s="394">
        <v>208.3633734319736</v>
      </c>
      <c r="IO8" s="394"/>
      <c r="IP8" s="394"/>
      <c r="IQ8" s="394"/>
      <c r="IR8" s="394"/>
      <c r="IS8" s="394"/>
      <c r="IT8" s="394"/>
      <c r="IU8" s="394"/>
      <c r="IV8" s="394"/>
      <c r="IW8" s="394"/>
      <c r="IX8" s="394"/>
      <c r="IY8" s="394"/>
      <c r="IZ8" s="394"/>
      <c r="JA8" s="394"/>
      <c r="JB8" s="394"/>
      <c r="JC8" s="394"/>
      <c r="JD8" s="394"/>
      <c r="JE8" s="394"/>
      <c r="JF8" s="394"/>
      <c r="JG8" s="394"/>
      <c r="JH8" s="381"/>
    </row>
    <row r="9" spans="1:288" s="199" customFormat="1" ht="15">
      <c r="A9" s="39">
        <v>1959</v>
      </c>
      <c r="B9" s="394">
        <v>4431.1942977749022</v>
      </c>
      <c r="C9" s="394">
        <v>3233.4821492692267</v>
      </c>
      <c r="D9" s="394">
        <v>376.63377424656795</v>
      </c>
      <c r="E9" s="394">
        <v>900.47367421133345</v>
      </c>
      <c r="F9" s="394">
        <v>222.14774232454783</v>
      </c>
      <c r="G9" s="394">
        <v>301.54304227677341</v>
      </c>
      <c r="H9" s="499">
        <v>169130.64732486758</v>
      </c>
      <c r="I9" s="499">
        <v>119823.36634703106</v>
      </c>
      <c r="J9" s="499">
        <v>24251.826223296026</v>
      </c>
      <c r="K9" s="499">
        <v>23940.532835276641</v>
      </c>
      <c r="L9" s="499">
        <v>5417.0374535024948</v>
      </c>
      <c r="M9" s="499">
        <v>4302.1155342386555</v>
      </c>
      <c r="N9" s="394">
        <v>2.6199830532567092</v>
      </c>
      <c r="O9" s="394">
        <v>2.6985405667075426</v>
      </c>
      <c r="P9" s="394">
        <v>1.5530120114615444</v>
      </c>
      <c r="Q9" s="394">
        <v>3.7612933697301654</v>
      </c>
      <c r="R9" s="394">
        <v>4.1009083697753228</v>
      </c>
      <c r="S9" s="394">
        <v>7.0091804805548401</v>
      </c>
      <c r="T9" s="499">
        <v>4431.1942977749022</v>
      </c>
      <c r="U9" s="499">
        <v>4069.5322640819932</v>
      </c>
      <c r="V9" s="499">
        <v>1832.2440068217127</v>
      </c>
      <c r="W9" s="499">
        <v>2237.2882572602803</v>
      </c>
      <c r="X9" s="499">
        <v>1639.5158860984918</v>
      </c>
      <c r="Y9" s="499">
        <v>597.77237116178844</v>
      </c>
      <c r="Z9" s="499">
        <v>361.66203369290957</v>
      </c>
      <c r="AA9" s="394">
        <v>4431.1942977749022</v>
      </c>
      <c r="AB9" s="394"/>
      <c r="AC9" s="394"/>
      <c r="AD9" s="394"/>
      <c r="AE9" s="394"/>
      <c r="AF9" s="394"/>
      <c r="AG9" s="394"/>
      <c r="AH9" s="394"/>
      <c r="AI9" s="394"/>
      <c r="AJ9" s="394"/>
      <c r="AK9" s="394"/>
      <c r="AL9" s="394">
        <v>169130.64732486758</v>
      </c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4"/>
      <c r="AX9" s="394"/>
      <c r="AY9" s="394"/>
      <c r="AZ9" s="394"/>
      <c r="BA9" s="394"/>
      <c r="BB9" s="394"/>
      <c r="BC9" s="394"/>
      <c r="BD9" s="394"/>
      <c r="BE9" s="394"/>
      <c r="BF9" s="394"/>
      <c r="BG9" s="394"/>
      <c r="BH9" s="394">
        <v>222.14774232454783</v>
      </c>
      <c r="BI9" s="394"/>
      <c r="BJ9" s="394"/>
      <c r="BK9" s="394"/>
      <c r="BL9" s="394"/>
      <c r="BM9" s="394">
        <v>301.54304227677341</v>
      </c>
      <c r="BN9" s="394"/>
      <c r="BO9" s="394"/>
      <c r="BP9" s="394"/>
      <c r="BQ9" s="394"/>
      <c r="BR9" s="394">
        <v>5417.0374535024948</v>
      </c>
      <c r="BS9" s="394"/>
      <c r="BT9" s="394"/>
      <c r="BU9" s="394"/>
      <c r="BV9" s="394"/>
      <c r="BW9" s="394">
        <v>4302.1155342386555</v>
      </c>
      <c r="BX9" s="394"/>
      <c r="BY9" s="394"/>
      <c r="BZ9" s="394"/>
      <c r="CA9" s="394"/>
      <c r="CB9" s="394">
        <v>4.1009083697753228</v>
      </c>
      <c r="CC9" s="394"/>
      <c r="CD9" s="394"/>
      <c r="CE9" s="394"/>
      <c r="CF9" s="394"/>
      <c r="CG9" s="394">
        <v>7.0091804805548401</v>
      </c>
      <c r="CH9" s="394"/>
      <c r="CI9" s="394"/>
      <c r="CJ9" s="394"/>
      <c r="CK9" s="394"/>
      <c r="CL9" s="394">
        <v>900.47367421133345</v>
      </c>
      <c r="CM9" s="394">
        <v>914.44151351286405</v>
      </c>
      <c r="CN9" s="394">
        <v>-13.96783930153061</v>
      </c>
      <c r="CO9" s="394"/>
      <c r="CP9" s="394">
        <v>23940.532835276641</v>
      </c>
      <c r="CQ9" s="394">
        <v>24011.682080123315</v>
      </c>
      <c r="CR9" s="394">
        <v>-71.149244846674677</v>
      </c>
      <c r="CS9" s="394"/>
      <c r="CT9" s="394">
        <v>914.44151351286405</v>
      </c>
      <c r="CU9" s="394">
        <v>0</v>
      </c>
      <c r="CV9" s="394">
        <v>0</v>
      </c>
      <c r="CW9" s="394"/>
      <c r="CX9" s="394"/>
      <c r="CY9" s="394"/>
      <c r="CZ9" s="394"/>
      <c r="DA9" s="394"/>
      <c r="DB9" s="394">
        <v>23940.532835276641</v>
      </c>
      <c r="DC9" s="394">
        <v>24011.682080123315</v>
      </c>
      <c r="DD9" s="394"/>
      <c r="DE9" s="394"/>
      <c r="DF9" s="394"/>
      <c r="DG9" s="394"/>
      <c r="DH9" s="394"/>
      <c r="DI9" s="394"/>
      <c r="DJ9" s="394"/>
      <c r="DK9" s="394">
        <v>3.7612933697301654</v>
      </c>
      <c r="DL9" s="394">
        <v>3.8083192608560799</v>
      </c>
      <c r="DM9" s="394"/>
      <c r="DN9" s="394"/>
      <c r="DO9" s="394"/>
      <c r="DP9" s="394"/>
      <c r="DQ9" s="394"/>
      <c r="DR9" s="394"/>
      <c r="DS9" s="394"/>
      <c r="DT9" s="394">
        <v>833.21953570223093</v>
      </c>
      <c r="DU9" s="394">
        <v>81.221977810633106</v>
      </c>
      <c r="DV9" s="394"/>
      <c r="DW9" s="394"/>
      <c r="DX9" s="394"/>
      <c r="DY9" s="394"/>
      <c r="DZ9" s="394"/>
      <c r="EA9" s="394"/>
      <c r="EB9" s="394"/>
      <c r="EC9" s="394"/>
      <c r="ED9" s="394"/>
      <c r="EE9" s="394"/>
      <c r="EF9" s="394"/>
      <c r="EG9" s="394"/>
      <c r="EH9" s="394">
        <v>3233.4821492692267</v>
      </c>
      <c r="EI9" s="394"/>
      <c r="EJ9" s="394"/>
      <c r="EK9" s="394"/>
      <c r="EL9" s="394">
        <v>222.14774232454783</v>
      </c>
      <c r="EM9" s="394"/>
      <c r="EN9" s="394"/>
      <c r="EO9" s="394"/>
      <c r="EP9" s="394">
        <v>301.54304227677341</v>
      </c>
      <c r="EQ9" s="394"/>
      <c r="ER9" s="394"/>
      <c r="ES9" s="394"/>
      <c r="ET9" s="394"/>
      <c r="EU9" s="394"/>
      <c r="EV9" s="394"/>
      <c r="EW9" s="394"/>
      <c r="EX9" s="394"/>
      <c r="EY9" s="394"/>
      <c r="EZ9" s="394"/>
      <c r="FA9" s="394"/>
      <c r="FB9" s="394"/>
      <c r="FC9" s="394"/>
      <c r="FD9" s="394"/>
      <c r="FE9" s="394"/>
      <c r="FF9" s="394"/>
      <c r="FG9" s="394">
        <v>3233.4821492692267</v>
      </c>
      <c r="FH9" s="394">
        <v>376.63377424656795</v>
      </c>
      <c r="FI9" s="394"/>
      <c r="FJ9" s="394">
        <v>900.47367421133345</v>
      </c>
      <c r="FK9" s="394"/>
      <c r="FL9" s="394"/>
      <c r="FM9" s="394"/>
      <c r="FN9" s="394"/>
      <c r="FO9" s="394"/>
      <c r="FP9" s="394">
        <v>596.23886625076636</v>
      </c>
      <c r="FQ9" s="394">
        <v>571.37559650451362</v>
      </c>
      <c r="FR9" s="394"/>
      <c r="FS9" s="394"/>
      <c r="FT9" s="394">
        <v>-0.67493659322298749</v>
      </c>
      <c r="FU9" s="394">
        <v>239.07780702703351</v>
      </c>
      <c r="FV9" s="394">
        <v>28.498190953565803</v>
      </c>
      <c r="FW9" s="394">
        <v>168.79244647987213</v>
      </c>
      <c r="FX9" s="394">
        <v>124.37344488117991</v>
      </c>
      <c r="FY9" s="394">
        <v>11.308643756085248</v>
      </c>
      <c r="FZ9" s="394">
        <v>24.863269746252691</v>
      </c>
      <c r="GA9" s="394">
        <v>554.93010229226013</v>
      </c>
      <c r="GB9" s="394">
        <v>417.45579555972256</v>
      </c>
      <c r="GC9" s="394">
        <v>205.84123664250598</v>
      </c>
      <c r="GD9" s="394">
        <v>76.959599966343319</v>
      </c>
      <c r="GE9" s="394">
        <v>64.879256668229303</v>
      </c>
      <c r="GF9" s="394"/>
      <c r="GG9" s="394">
        <v>16.926904907864845</v>
      </c>
      <c r="GH9" s="394">
        <v>34.422367266476748</v>
      </c>
      <c r="GI9" s="394">
        <v>18.426430108302384</v>
      </c>
      <c r="GJ9" s="394">
        <v>137.4743067325376</v>
      </c>
      <c r="GK9" s="394">
        <v>79.140071881047689</v>
      </c>
      <c r="GL9" s="394">
        <v>81.221977810633106</v>
      </c>
      <c r="GM9" s="394">
        <v>58.33423485148991</v>
      </c>
      <c r="GN9" s="394"/>
      <c r="GO9" s="394"/>
      <c r="GP9" s="394">
        <v>41.308763958506233</v>
      </c>
      <c r="GQ9" s="394">
        <v>41.308763958506233</v>
      </c>
      <c r="GR9" s="394">
        <v>75.731131224982988</v>
      </c>
      <c r="GS9" s="394">
        <v>153.91980094479106</v>
      </c>
      <c r="GT9" s="394"/>
      <c r="GU9" s="394"/>
      <c r="GV9" s="394">
        <v>30363.308000000001</v>
      </c>
      <c r="GW9" s="394"/>
      <c r="GX9" s="394"/>
      <c r="GY9" s="394"/>
      <c r="GZ9" s="394"/>
      <c r="HA9" s="394"/>
      <c r="HB9" s="394">
        <v>12969.913187346525</v>
      </c>
      <c r="HC9" s="394">
        <v>165.27540816077271</v>
      </c>
      <c r="HD9" s="394">
        <v>12804.637779185752</v>
      </c>
      <c r="HE9" s="394">
        <v>8237.5343767998493</v>
      </c>
      <c r="HF9" s="394">
        <v>12288.882078070083</v>
      </c>
      <c r="HG9" s="394">
        <v>7890.8967993590704</v>
      </c>
      <c r="HH9" s="394"/>
      <c r="HI9" s="394"/>
      <c r="HJ9" s="394">
        <v>156.15840896199981</v>
      </c>
      <c r="HK9" s="394">
        <v>9.116999198772902</v>
      </c>
      <c r="HL9" s="394">
        <v>1.2742984920054541</v>
      </c>
      <c r="HM9" s="394">
        <v>1.2040050438760708</v>
      </c>
      <c r="HN9" s="394">
        <v>7.0293448129383318E-2</v>
      </c>
      <c r="HO9" s="394">
        <v>4699.3344540892476</v>
      </c>
      <c r="HP9" s="394">
        <v>2628.089966668821</v>
      </c>
      <c r="HQ9" s="394"/>
      <c r="HR9" s="394"/>
      <c r="HS9" s="394">
        <v>985.87441881268455</v>
      </c>
      <c r="HT9" s="394">
        <v>4491.3389396149987</v>
      </c>
      <c r="HU9" s="394"/>
      <c r="HV9" s="394"/>
      <c r="HW9" s="394"/>
      <c r="HX9" s="394"/>
      <c r="HY9" s="394"/>
      <c r="HZ9" s="394"/>
      <c r="IA9" s="394"/>
      <c r="IB9" s="394"/>
      <c r="IC9" s="394"/>
      <c r="ID9" s="394"/>
      <c r="IE9" s="394">
        <v>1832.2440068217127</v>
      </c>
      <c r="IF9" s="394"/>
      <c r="IG9" s="394"/>
      <c r="IH9" s="394"/>
      <c r="II9" s="394"/>
      <c r="IJ9" s="394"/>
      <c r="IK9" s="394"/>
      <c r="IL9" s="394"/>
      <c r="IM9" s="394"/>
      <c r="IN9" s="394">
        <v>222.42626531332428</v>
      </c>
      <c r="IO9" s="394"/>
      <c r="IP9" s="394"/>
      <c r="IQ9" s="394"/>
      <c r="IR9" s="394"/>
      <c r="IS9" s="394"/>
      <c r="IT9" s="394"/>
      <c r="IU9" s="394"/>
      <c r="IV9" s="394"/>
      <c r="IW9" s="394"/>
      <c r="IX9" s="394"/>
      <c r="IY9" s="394"/>
      <c r="IZ9" s="394"/>
      <c r="JA9" s="394"/>
      <c r="JB9" s="394"/>
      <c r="JC9" s="394"/>
      <c r="JD9" s="394"/>
      <c r="JE9" s="394"/>
      <c r="JF9" s="394"/>
      <c r="JG9" s="394"/>
      <c r="JH9" s="381"/>
    </row>
    <row r="10" spans="1:288" s="199" customFormat="1" ht="15">
      <c r="A10" s="39">
        <v>1960</v>
      </c>
      <c r="B10" s="394">
        <v>4558.1478245155749</v>
      </c>
      <c r="C10" s="394">
        <v>3183.8900307648573</v>
      </c>
      <c r="D10" s="394">
        <v>396.42278283531539</v>
      </c>
      <c r="E10" s="394">
        <v>933.61357861687532</v>
      </c>
      <c r="F10" s="394">
        <v>372.85923386831684</v>
      </c>
      <c r="G10" s="394">
        <v>328.63780156979021</v>
      </c>
      <c r="H10" s="499">
        <v>173107.9154377488</v>
      </c>
      <c r="I10" s="499">
        <v>117011.67258893793</v>
      </c>
      <c r="J10" s="499">
        <v>25348.848650894084</v>
      </c>
      <c r="K10" s="499">
        <v>26162.888306545752</v>
      </c>
      <c r="L10" s="499">
        <v>9163.1859473273071</v>
      </c>
      <c r="M10" s="499">
        <v>4578.6800559562671</v>
      </c>
      <c r="N10" s="394">
        <v>2.6331250151034986</v>
      </c>
      <c r="O10" s="394">
        <v>2.721002067844859</v>
      </c>
      <c r="P10" s="394">
        <v>1.5638689878774161</v>
      </c>
      <c r="Q10" s="394">
        <v>3.5684652538278523</v>
      </c>
      <c r="R10" s="394">
        <v>4.0691003763496845</v>
      </c>
      <c r="S10" s="394">
        <v>7.1775664067698992</v>
      </c>
      <c r="T10" s="499">
        <v>4558.1478245155749</v>
      </c>
      <c r="U10" s="499">
        <v>4139.8437978055726</v>
      </c>
      <c r="V10" s="499">
        <v>1917.5192102094977</v>
      </c>
      <c r="W10" s="499">
        <v>2222.3245875960747</v>
      </c>
      <c r="X10" s="499">
        <v>1606.4733191287348</v>
      </c>
      <c r="Y10" s="499">
        <v>615.85126846733965</v>
      </c>
      <c r="Z10" s="499">
        <v>418.30402671000206</v>
      </c>
      <c r="AA10" s="394">
        <v>4558.1478245155749</v>
      </c>
      <c r="AB10" s="394"/>
      <c r="AC10" s="394"/>
      <c r="AD10" s="394"/>
      <c r="AE10" s="394"/>
      <c r="AF10" s="394"/>
      <c r="AG10" s="394"/>
      <c r="AH10" s="394"/>
      <c r="AI10" s="394"/>
      <c r="AJ10" s="394"/>
      <c r="AK10" s="394"/>
      <c r="AL10" s="394">
        <v>173107.9154377488</v>
      </c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4"/>
      <c r="AX10" s="394"/>
      <c r="AY10" s="394"/>
      <c r="AZ10" s="394"/>
      <c r="BA10" s="394"/>
      <c r="BB10" s="394"/>
      <c r="BC10" s="394"/>
      <c r="BD10" s="394"/>
      <c r="BE10" s="394"/>
      <c r="BF10" s="394"/>
      <c r="BG10" s="394"/>
      <c r="BH10" s="394">
        <v>372.85923386831684</v>
      </c>
      <c r="BI10" s="394"/>
      <c r="BJ10" s="394"/>
      <c r="BK10" s="394"/>
      <c r="BL10" s="394"/>
      <c r="BM10" s="394">
        <v>328.63780156979021</v>
      </c>
      <c r="BN10" s="394"/>
      <c r="BO10" s="394"/>
      <c r="BP10" s="394"/>
      <c r="BQ10" s="394"/>
      <c r="BR10" s="394">
        <v>9163.1859473273071</v>
      </c>
      <c r="BS10" s="394"/>
      <c r="BT10" s="394"/>
      <c r="BU10" s="394"/>
      <c r="BV10" s="394"/>
      <c r="BW10" s="394">
        <v>4578.6800559562671</v>
      </c>
      <c r="BX10" s="394"/>
      <c r="BY10" s="394"/>
      <c r="BZ10" s="394"/>
      <c r="CA10" s="394"/>
      <c r="CB10" s="394">
        <v>4.0691003763496845</v>
      </c>
      <c r="CC10" s="394"/>
      <c r="CD10" s="394"/>
      <c r="CE10" s="394"/>
      <c r="CF10" s="394"/>
      <c r="CG10" s="394">
        <v>7.1775664067698992</v>
      </c>
      <c r="CH10" s="394"/>
      <c r="CI10" s="394"/>
      <c r="CJ10" s="394"/>
      <c r="CK10" s="394"/>
      <c r="CL10" s="394">
        <v>933.61357861687532</v>
      </c>
      <c r="CM10" s="394">
        <v>969.85550850222285</v>
      </c>
      <c r="CN10" s="394">
        <v>-36.241929885347545</v>
      </c>
      <c r="CO10" s="394"/>
      <c r="CP10" s="394">
        <v>26162.888306545752</v>
      </c>
      <c r="CQ10" s="394">
        <v>26348.595093648401</v>
      </c>
      <c r="CR10" s="394">
        <v>-185.70678710264733</v>
      </c>
      <c r="CS10" s="394"/>
      <c r="CT10" s="394">
        <v>969.85550850222285</v>
      </c>
      <c r="CU10" s="394">
        <v>0</v>
      </c>
      <c r="CV10" s="394">
        <v>0</v>
      </c>
      <c r="CW10" s="394"/>
      <c r="CX10" s="394"/>
      <c r="CY10" s="394"/>
      <c r="CZ10" s="394"/>
      <c r="DA10" s="394"/>
      <c r="DB10" s="394">
        <v>26162.888306545752</v>
      </c>
      <c r="DC10" s="394">
        <v>26348.595093648401</v>
      </c>
      <c r="DD10" s="394"/>
      <c r="DE10" s="394"/>
      <c r="DF10" s="394"/>
      <c r="DG10" s="394"/>
      <c r="DH10" s="394"/>
      <c r="DI10" s="394"/>
      <c r="DJ10" s="394"/>
      <c r="DK10" s="394">
        <v>3.5684652538278523</v>
      </c>
      <c r="DL10" s="394">
        <v>3.6808623194335568</v>
      </c>
      <c r="DM10" s="394"/>
      <c r="DN10" s="394"/>
      <c r="DO10" s="394"/>
      <c r="DP10" s="394"/>
      <c r="DQ10" s="394"/>
      <c r="DR10" s="394"/>
      <c r="DS10" s="394"/>
      <c r="DT10" s="394">
        <v>886.70788790914412</v>
      </c>
      <c r="DU10" s="394">
        <v>83.147620593078756</v>
      </c>
      <c r="DV10" s="394"/>
      <c r="DW10" s="394"/>
      <c r="DX10" s="394"/>
      <c r="DY10" s="394"/>
      <c r="DZ10" s="394">
        <v>519345</v>
      </c>
      <c r="EA10" s="394"/>
      <c r="EB10" s="394"/>
      <c r="EC10" s="394"/>
      <c r="ED10" s="394"/>
      <c r="EE10" s="394"/>
      <c r="EF10" s="394"/>
      <c r="EG10" s="394"/>
      <c r="EH10" s="394">
        <v>3183.8900307648573</v>
      </c>
      <c r="EI10" s="394"/>
      <c r="EJ10" s="394"/>
      <c r="EK10" s="394"/>
      <c r="EL10" s="394">
        <v>372.85923386831684</v>
      </c>
      <c r="EM10" s="394"/>
      <c r="EN10" s="394"/>
      <c r="EO10" s="394"/>
      <c r="EP10" s="394">
        <v>328.63780156979021</v>
      </c>
      <c r="EQ10" s="394"/>
      <c r="ER10" s="394"/>
      <c r="ES10" s="394"/>
      <c r="ET10" s="394"/>
      <c r="EU10" s="394"/>
      <c r="EV10" s="394"/>
      <c r="EW10" s="394"/>
      <c r="EX10" s="394"/>
      <c r="EY10" s="394"/>
      <c r="EZ10" s="394"/>
      <c r="FA10" s="394"/>
      <c r="FB10" s="394"/>
      <c r="FC10" s="394"/>
      <c r="FD10" s="394"/>
      <c r="FE10" s="394"/>
      <c r="FF10" s="394"/>
      <c r="FG10" s="394">
        <v>3183.8900307648573</v>
      </c>
      <c r="FH10" s="394">
        <v>396.42278283531539</v>
      </c>
      <c r="FI10" s="394"/>
      <c r="FJ10" s="394">
        <v>933.61357861687532</v>
      </c>
      <c r="FK10" s="394"/>
      <c r="FL10" s="394"/>
      <c r="FM10" s="394"/>
      <c r="FN10" s="394"/>
      <c r="FO10" s="394"/>
      <c r="FP10" s="394">
        <v>655.43795752046458</v>
      </c>
      <c r="FQ10" s="394">
        <v>636.01444833098947</v>
      </c>
      <c r="FR10" s="394"/>
      <c r="FS10" s="394"/>
      <c r="FT10" s="394">
        <v>-0.19773298234226436</v>
      </c>
      <c r="FU10" s="394">
        <v>283.48538939574246</v>
      </c>
      <c r="FV10" s="394">
        <v>36.033079706225287</v>
      </c>
      <c r="FW10" s="394">
        <v>175.70709074080753</v>
      </c>
      <c r="FX10" s="394">
        <v>130.61916266993617</v>
      </c>
      <c r="FY10" s="394">
        <v>10.367458800620245</v>
      </c>
      <c r="FZ10" s="394">
        <v>19.423509189475077</v>
      </c>
      <c r="GA10" s="394">
        <v>607.84981909535657</v>
      </c>
      <c r="GB10" s="394">
        <v>454.74018246727491</v>
      </c>
      <c r="GC10" s="394">
        <v>228.1796545382424</v>
      </c>
      <c r="GD10" s="394">
        <v>78.28963975334463</v>
      </c>
      <c r="GE10" s="394">
        <v>72.683398843652711</v>
      </c>
      <c r="GF10" s="394"/>
      <c r="GG10" s="394">
        <v>24.826006995780894</v>
      </c>
      <c r="GH10" s="394">
        <v>35.561285204284012</v>
      </c>
      <c r="GI10" s="394">
        <v>15.200197131970237</v>
      </c>
      <c r="GJ10" s="394">
        <v>153.10963662808169</v>
      </c>
      <c r="GK10" s="394">
        <v>78.459125166780865</v>
      </c>
      <c r="GL10" s="394">
        <v>83.147620593078756</v>
      </c>
      <c r="GM10" s="394">
        <v>74.650511461300823</v>
      </c>
      <c r="GN10" s="394"/>
      <c r="GO10" s="394"/>
      <c r="GP10" s="394">
        <v>47.588138425108014</v>
      </c>
      <c r="GQ10" s="394">
        <v>47.588138425108014</v>
      </c>
      <c r="GR10" s="394">
        <v>83.149423629392032</v>
      </c>
      <c r="GS10" s="394">
        <v>181.27426586371456</v>
      </c>
      <c r="GT10" s="394"/>
      <c r="GU10" s="394"/>
      <c r="GV10" s="394">
        <v>30631.998</v>
      </c>
      <c r="GW10" s="394"/>
      <c r="GX10" s="394"/>
      <c r="GY10" s="394">
        <v>19527.065999999999</v>
      </c>
      <c r="GZ10" s="394"/>
      <c r="HA10" s="394"/>
      <c r="HB10" s="394">
        <v>12809.221277595238</v>
      </c>
      <c r="HC10" s="394">
        <v>173.11498188444602</v>
      </c>
      <c r="HD10" s="394">
        <v>12636.106295710792</v>
      </c>
      <c r="HE10" s="394">
        <v>8161.24875101611</v>
      </c>
      <c r="HF10" s="394">
        <v>12127.138843893434</v>
      </c>
      <c r="HG10" s="394">
        <v>7817.8212924416875</v>
      </c>
      <c r="HH10" s="394"/>
      <c r="HI10" s="394"/>
      <c r="HJ10" s="394">
        <v>163.56553246120944</v>
      </c>
      <c r="HK10" s="394">
        <v>9.549449423236581</v>
      </c>
      <c r="HL10" s="394">
        <v>1.3514871679767384</v>
      </c>
      <c r="HM10" s="394">
        <v>1.2769358020795836</v>
      </c>
      <c r="HN10" s="394">
        <v>7.4551365897154831E-2</v>
      </c>
      <c r="HO10" s="394">
        <v>4616.0933865495608</v>
      </c>
      <c r="HP10" s="394">
        <v>2601.6049053021384</v>
      </c>
      <c r="HQ10" s="394"/>
      <c r="HR10" s="394"/>
      <c r="HS10" s="394">
        <v>948.05377345787679</v>
      </c>
      <c r="HT10" s="394">
        <v>4470.3542304012171</v>
      </c>
      <c r="HU10" s="394"/>
      <c r="HV10" s="394"/>
      <c r="HW10" s="394"/>
      <c r="HX10" s="394"/>
      <c r="HY10" s="394"/>
      <c r="HZ10" s="394"/>
      <c r="IA10" s="394"/>
      <c r="IB10" s="394"/>
      <c r="IC10" s="394"/>
      <c r="ID10" s="394"/>
      <c r="IE10" s="394">
        <v>1917.5192102094977</v>
      </c>
      <c r="IF10" s="394"/>
      <c r="IG10" s="394"/>
      <c r="IH10" s="394"/>
      <c r="II10" s="394"/>
      <c r="IJ10" s="394"/>
      <c r="IK10" s="394"/>
      <c r="IL10" s="394"/>
      <c r="IM10" s="394"/>
      <c r="IN10" s="394">
        <v>234.95414350294843</v>
      </c>
      <c r="IO10" s="394"/>
      <c r="IP10" s="394"/>
      <c r="IQ10" s="394"/>
      <c r="IR10" s="394"/>
      <c r="IS10" s="394"/>
      <c r="IT10" s="394"/>
      <c r="IU10" s="394"/>
      <c r="IV10" s="394"/>
      <c r="IW10" s="394"/>
      <c r="IX10" s="394"/>
      <c r="IY10" s="394"/>
      <c r="IZ10" s="394"/>
      <c r="JA10" s="394"/>
      <c r="JB10" s="394"/>
      <c r="JC10" s="394"/>
      <c r="JD10" s="394"/>
      <c r="JE10" s="394"/>
      <c r="JF10" s="394"/>
      <c r="JG10" s="394"/>
      <c r="JH10" s="381"/>
    </row>
    <row r="11" spans="1:288" s="199" customFormat="1" ht="15">
      <c r="A11" s="39">
        <v>1961</v>
      </c>
      <c r="B11" s="394">
        <v>5191.14064953057</v>
      </c>
      <c r="C11" s="394">
        <v>3527.5381749744301</v>
      </c>
      <c r="D11" s="394">
        <v>435.69363477831831</v>
      </c>
      <c r="E11" s="394">
        <v>1285.8025059682057</v>
      </c>
      <c r="F11" s="394">
        <v>402.63838628265842</v>
      </c>
      <c r="G11" s="394">
        <v>460.53205247304282</v>
      </c>
      <c r="H11" s="499">
        <v>193604.39986896195</v>
      </c>
      <c r="I11" s="499">
        <v>131004.90808550183</v>
      </c>
      <c r="J11" s="499">
        <v>26965.323883088851</v>
      </c>
      <c r="K11" s="499">
        <v>32128.145649782957</v>
      </c>
      <c r="L11" s="499">
        <v>9977.3532095637584</v>
      </c>
      <c r="M11" s="499">
        <v>6471.3309589754936</v>
      </c>
      <c r="N11" s="394">
        <v>2.6813133653182009</v>
      </c>
      <c r="O11" s="394">
        <v>2.6926763481808962</v>
      </c>
      <c r="P11" s="394">
        <v>1.6157552442808265</v>
      </c>
      <c r="Q11" s="394">
        <v>4.0021061905790134</v>
      </c>
      <c r="R11" s="394">
        <v>4.0355230272564748</v>
      </c>
      <c r="S11" s="394">
        <v>7.1164966742166405</v>
      </c>
      <c r="T11" s="499">
        <v>5191.14064953057</v>
      </c>
      <c r="U11" s="499">
        <v>4727.5529872994266</v>
      </c>
      <c r="V11" s="499">
        <v>2166.9463276266533</v>
      </c>
      <c r="W11" s="499">
        <v>2560.6066596727737</v>
      </c>
      <c r="X11" s="499">
        <v>1878.229106094853</v>
      </c>
      <c r="Y11" s="499">
        <v>682.37755357792093</v>
      </c>
      <c r="Z11" s="499">
        <v>463.58766223114304</v>
      </c>
      <c r="AA11" s="394">
        <v>5191.14064953057</v>
      </c>
      <c r="AB11" s="394"/>
      <c r="AC11" s="394"/>
      <c r="AD11" s="394"/>
      <c r="AE11" s="394"/>
      <c r="AF11" s="394"/>
      <c r="AG11" s="394"/>
      <c r="AH11" s="394"/>
      <c r="AI11" s="394"/>
      <c r="AJ11" s="394"/>
      <c r="AK11" s="394"/>
      <c r="AL11" s="394">
        <v>193604.39986896195</v>
      </c>
      <c r="AM11" s="394"/>
      <c r="AN11" s="394"/>
      <c r="AO11" s="394"/>
      <c r="AP11" s="394"/>
      <c r="AQ11" s="394"/>
      <c r="AR11" s="394"/>
      <c r="AS11" s="394"/>
      <c r="AT11" s="394"/>
      <c r="AU11" s="394"/>
      <c r="AV11" s="394"/>
      <c r="AW11" s="394"/>
      <c r="AX11" s="394"/>
      <c r="AY11" s="394"/>
      <c r="AZ11" s="394"/>
      <c r="BA11" s="394"/>
      <c r="BB11" s="394"/>
      <c r="BC11" s="394"/>
      <c r="BD11" s="394"/>
      <c r="BE11" s="394"/>
      <c r="BF11" s="394"/>
      <c r="BG11" s="394"/>
      <c r="BH11" s="394">
        <v>402.63838628265842</v>
      </c>
      <c r="BI11" s="394"/>
      <c r="BJ11" s="394"/>
      <c r="BK11" s="394"/>
      <c r="BL11" s="394"/>
      <c r="BM11" s="394">
        <v>460.53205247304282</v>
      </c>
      <c r="BN11" s="394"/>
      <c r="BO11" s="394"/>
      <c r="BP11" s="394"/>
      <c r="BQ11" s="394"/>
      <c r="BR11" s="394">
        <v>9977.3532095637584</v>
      </c>
      <c r="BS11" s="394"/>
      <c r="BT11" s="394"/>
      <c r="BU11" s="394"/>
      <c r="BV11" s="394"/>
      <c r="BW11" s="394">
        <v>6471.3309589754936</v>
      </c>
      <c r="BX11" s="394"/>
      <c r="BY11" s="394"/>
      <c r="BZ11" s="394"/>
      <c r="CA11" s="394"/>
      <c r="CB11" s="394">
        <v>4.0355230272564748</v>
      </c>
      <c r="CC11" s="394"/>
      <c r="CD11" s="394"/>
      <c r="CE11" s="394"/>
      <c r="CF11" s="394"/>
      <c r="CG11" s="394">
        <v>7.1164966742166405</v>
      </c>
      <c r="CH11" s="394"/>
      <c r="CI11" s="394"/>
      <c r="CJ11" s="394"/>
      <c r="CK11" s="394"/>
      <c r="CL11" s="394">
        <v>1285.8025059682057</v>
      </c>
      <c r="CM11" s="394">
        <v>1134.7083685138787</v>
      </c>
      <c r="CN11" s="394">
        <v>151.09413745432701</v>
      </c>
      <c r="CO11" s="394"/>
      <c r="CP11" s="394">
        <v>32128.145649782957</v>
      </c>
      <c r="CQ11" s="394">
        <v>31346.208582083684</v>
      </c>
      <c r="CR11" s="394">
        <v>781.93706769927064</v>
      </c>
      <c r="CS11" s="394"/>
      <c r="CT11" s="394">
        <v>1134.7083685138787</v>
      </c>
      <c r="CU11" s="394">
        <v>0</v>
      </c>
      <c r="CV11" s="394">
        <v>0</v>
      </c>
      <c r="CW11" s="394"/>
      <c r="CX11" s="394"/>
      <c r="CY11" s="394"/>
      <c r="CZ11" s="394"/>
      <c r="DA11" s="394"/>
      <c r="DB11" s="394">
        <v>32128.145649782957</v>
      </c>
      <c r="DC11" s="394">
        <v>31346.208582083684</v>
      </c>
      <c r="DD11" s="394"/>
      <c r="DE11" s="394"/>
      <c r="DF11" s="394"/>
      <c r="DG11" s="394"/>
      <c r="DH11" s="394"/>
      <c r="DI11" s="394"/>
      <c r="DJ11" s="394"/>
      <c r="DK11" s="394">
        <v>4.0021061905790134</v>
      </c>
      <c r="DL11" s="394">
        <v>3.6199222165657234</v>
      </c>
      <c r="DM11" s="394"/>
      <c r="DN11" s="394"/>
      <c r="DO11" s="394"/>
      <c r="DP11" s="394"/>
      <c r="DQ11" s="394"/>
      <c r="DR11" s="394"/>
      <c r="DS11" s="394"/>
      <c r="DT11" s="394">
        <v>1033.5844758786809</v>
      </c>
      <c r="DU11" s="394">
        <v>101.12389263519766</v>
      </c>
      <c r="DV11" s="394"/>
      <c r="DW11" s="394"/>
      <c r="DX11" s="394"/>
      <c r="DY11" s="394"/>
      <c r="DZ11" s="394">
        <v>530341</v>
      </c>
      <c r="EA11" s="394"/>
      <c r="EB11" s="394"/>
      <c r="EC11" s="394"/>
      <c r="ED11" s="394"/>
      <c r="EE11" s="394"/>
      <c r="EF11" s="394"/>
      <c r="EG11" s="394"/>
      <c r="EH11" s="394">
        <v>3527.5381749744301</v>
      </c>
      <c r="EI11" s="394"/>
      <c r="EJ11" s="394"/>
      <c r="EK11" s="394"/>
      <c r="EL11" s="394">
        <v>402.63838628265842</v>
      </c>
      <c r="EM11" s="394"/>
      <c r="EN11" s="394"/>
      <c r="EO11" s="394"/>
      <c r="EP11" s="394">
        <v>460.53205247304282</v>
      </c>
      <c r="EQ11" s="394"/>
      <c r="ER11" s="394"/>
      <c r="ES11" s="394"/>
      <c r="ET11" s="394"/>
      <c r="EU11" s="394"/>
      <c r="EV11" s="394"/>
      <c r="EW11" s="394"/>
      <c r="EX11" s="394"/>
      <c r="EY11" s="394"/>
      <c r="EZ11" s="394"/>
      <c r="FA11" s="394"/>
      <c r="FB11" s="394"/>
      <c r="FC11" s="394"/>
      <c r="FD11" s="394"/>
      <c r="FE11" s="394"/>
      <c r="FF11" s="394"/>
      <c r="FG11" s="394">
        <v>3527.5381749744301</v>
      </c>
      <c r="FH11" s="394">
        <v>435.69363477831831</v>
      </c>
      <c r="FI11" s="394"/>
      <c r="FJ11" s="394">
        <v>1285.8025059682057</v>
      </c>
      <c r="FK11" s="394"/>
      <c r="FL11" s="394"/>
      <c r="FM11" s="394"/>
      <c r="FN11" s="394"/>
      <c r="FO11" s="394"/>
      <c r="FP11" s="394">
        <v>772.45080715925621</v>
      </c>
      <c r="FQ11" s="394">
        <v>737.10348226413282</v>
      </c>
      <c r="FR11" s="394"/>
      <c r="FS11" s="394"/>
      <c r="FT11" s="394">
        <v>0.27225848328585339</v>
      </c>
      <c r="FU11" s="394">
        <v>341.26849614751239</v>
      </c>
      <c r="FV11" s="394">
        <v>49.295613813662207</v>
      </c>
      <c r="FW11" s="394">
        <v>191.55577993340785</v>
      </c>
      <c r="FX11" s="394">
        <v>138.43472407534287</v>
      </c>
      <c r="FY11" s="394">
        <v>16.276609810921592</v>
      </c>
      <c r="FZ11" s="394">
        <v>35.347324895123393</v>
      </c>
      <c r="GA11" s="394">
        <v>654.45650475400578</v>
      </c>
      <c r="GB11" s="394">
        <v>498.27209019989664</v>
      </c>
      <c r="GC11" s="394">
        <v>240.69392857572151</v>
      </c>
      <c r="GD11" s="394">
        <v>86.699001117882517</v>
      </c>
      <c r="GE11" s="394">
        <v>78.170639356676645</v>
      </c>
      <c r="GF11" s="394"/>
      <c r="GG11" s="394">
        <v>24.348803384900172</v>
      </c>
      <c r="GH11" s="394">
        <v>37.310831440145208</v>
      </c>
      <c r="GI11" s="394">
        <v>31.048886324570574</v>
      </c>
      <c r="GJ11" s="394">
        <v>156.18441455410911</v>
      </c>
      <c r="GK11" s="394">
        <v>98.938011611553847</v>
      </c>
      <c r="GL11" s="394">
        <v>101.12389263519766</v>
      </c>
      <c r="GM11" s="394">
        <v>57.246402942555264</v>
      </c>
      <c r="GN11" s="394"/>
      <c r="GO11" s="394"/>
      <c r="GP11" s="394">
        <v>117.99430240525044</v>
      </c>
      <c r="GQ11" s="394">
        <v>117.99430240525044</v>
      </c>
      <c r="GR11" s="394">
        <v>155.30513384539563</v>
      </c>
      <c r="GS11" s="394">
        <v>238.83139206423618</v>
      </c>
      <c r="GT11" s="394"/>
      <c r="GU11" s="394"/>
      <c r="GV11" s="394">
        <v>30903.894</v>
      </c>
      <c r="GW11" s="394"/>
      <c r="GX11" s="394"/>
      <c r="GY11" s="394">
        <v>19806.716</v>
      </c>
      <c r="GZ11" s="394"/>
      <c r="HA11" s="394"/>
      <c r="HB11" s="394">
        <v>12882.062519331615</v>
      </c>
      <c r="HC11" s="394">
        <v>155.39539680958114</v>
      </c>
      <c r="HD11" s="394">
        <v>12726.667122522034</v>
      </c>
      <c r="HE11" s="394">
        <v>8166.8597437296976</v>
      </c>
      <c r="HF11" s="394">
        <v>12214.051987456536</v>
      </c>
      <c r="HG11" s="394">
        <v>7823.19617313045</v>
      </c>
      <c r="HH11" s="394"/>
      <c r="HI11" s="394"/>
      <c r="HJ11" s="394">
        <v>146.82340340795054</v>
      </c>
      <c r="HK11" s="394">
        <v>8.571993401630607</v>
      </c>
      <c r="HL11" s="394">
        <v>1.2062928321950404</v>
      </c>
      <c r="HM11" s="394">
        <v>1.1397507440102725</v>
      </c>
      <c r="HN11" s="394">
        <v>6.6542088184767811E-2</v>
      </c>
      <c r="HO11" s="394">
        <v>4515.3381732991902</v>
      </c>
      <c r="HP11" s="394">
        <v>2672.1852347581303</v>
      </c>
      <c r="HQ11" s="394"/>
      <c r="HR11" s="394"/>
      <c r="HS11" s="394">
        <v>977.17265064103231</v>
      </c>
      <c r="HT11" s="394">
        <v>4561.9710638236811</v>
      </c>
      <c r="HU11" s="394"/>
      <c r="HV11" s="394"/>
      <c r="HW11" s="394"/>
      <c r="HX11" s="394"/>
      <c r="HY11" s="394"/>
      <c r="HZ11" s="394"/>
      <c r="IA11" s="394"/>
      <c r="IB11" s="394"/>
      <c r="IC11" s="394"/>
      <c r="ID11" s="394"/>
      <c r="IE11" s="394">
        <v>2166.9463276266533</v>
      </c>
      <c r="IF11" s="394"/>
      <c r="IG11" s="394"/>
      <c r="IH11" s="394"/>
      <c r="II11" s="394"/>
      <c r="IJ11" s="394"/>
      <c r="IK11" s="394"/>
      <c r="IL11" s="394"/>
      <c r="IM11" s="394"/>
      <c r="IN11" s="394">
        <v>265.33409359581304</v>
      </c>
      <c r="IO11" s="394"/>
      <c r="IP11" s="394"/>
      <c r="IQ11" s="394"/>
      <c r="IR11" s="394"/>
      <c r="IS11" s="394"/>
      <c r="IT11" s="394"/>
      <c r="IU11" s="394"/>
      <c r="IV11" s="394"/>
      <c r="IW11" s="394"/>
      <c r="IX11" s="394"/>
      <c r="IY11" s="394"/>
      <c r="IZ11" s="394"/>
      <c r="JA11" s="394"/>
      <c r="JB11" s="394"/>
      <c r="JC11" s="394"/>
      <c r="JD11" s="394"/>
      <c r="JE11" s="394"/>
      <c r="JF11" s="394"/>
      <c r="JG11" s="394"/>
      <c r="JH11" s="381"/>
    </row>
    <row r="12" spans="1:288" s="199" customFormat="1" ht="15">
      <c r="A12" s="39">
        <v>1962</v>
      </c>
      <c r="B12" s="394">
        <v>5998.7380812259844</v>
      </c>
      <c r="C12" s="394">
        <v>3981.7760291157711</v>
      </c>
      <c r="D12" s="394">
        <v>493.08222279445238</v>
      </c>
      <c r="E12" s="394">
        <v>1677.5127142878443</v>
      </c>
      <c r="F12" s="394">
        <v>468.90193021897107</v>
      </c>
      <c r="G12" s="394">
        <v>622.53481519105344</v>
      </c>
      <c r="H12" s="499">
        <v>211629.52461124028</v>
      </c>
      <c r="I12" s="499">
        <v>143211.10410949253</v>
      </c>
      <c r="J12" s="499">
        <v>28935.165278270655</v>
      </c>
      <c r="K12" s="499">
        <v>36914.452868961991</v>
      </c>
      <c r="L12" s="499">
        <v>11305.575367595913</v>
      </c>
      <c r="M12" s="499">
        <v>8736.7730130808104</v>
      </c>
      <c r="N12" s="394">
        <v>2.8345468772590028</v>
      </c>
      <c r="O12" s="394">
        <v>2.7803542566584021</v>
      </c>
      <c r="P12" s="394">
        <v>1.7040933343648141</v>
      </c>
      <c r="Q12" s="394">
        <v>4.5443250107014652</v>
      </c>
      <c r="R12" s="394">
        <v>4.147528232512073</v>
      </c>
      <c r="S12" s="394">
        <v>7.1254548362305643</v>
      </c>
      <c r="T12" s="499">
        <v>5998.7380812259844</v>
      </c>
      <c r="U12" s="499">
        <v>5484.6238305876723</v>
      </c>
      <c r="V12" s="499">
        <v>2515.9020831499183</v>
      </c>
      <c r="W12" s="499">
        <v>2968.7217474377535</v>
      </c>
      <c r="X12" s="499">
        <v>2218.9782041053336</v>
      </c>
      <c r="Y12" s="499">
        <v>749.74354333241979</v>
      </c>
      <c r="Z12" s="499">
        <v>514.11425063831302</v>
      </c>
      <c r="AA12" s="394">
        <v>5998.7380812259844</v>
      </c>
      <c r="AB12" s="394"/>
      <c r="AC12" s="394"/>
      <c r="AD12" s="394"/>
      <c r="AE12" s="394"/>
      <c r="AF12" s="394"/>
      <c r="AG12" s="394"/>
      <c r="AH12" s="394"/>
      <c r="AI12" s="394"/>
      <c r="AJ12" s="394"/>
      <c r="AK12" s="394"/>
      <c r="AL12" s="394">
        <v>211629.52461124028</v>
      </c>
      <c r="AM12" s="394"/>
      <c r="AN12" s="394"/>
      <c r="AO12" s="394"/>
      <c r="AP12" s="394"/>
      <c r="AQ12" s="394"/>
      <c r="AR12" s="394"/>
      <c r="AS12" s="394"/>
      <c r="AT12" s="394"/>
      <c r="AU12" s="394"/>
      <c r="AV12" s="394"/>
      <c r="AW12" s="394"/>
      <c r="AX12" s="394"/>
      <c r="AY12" s="394"/>
      <c r="AZ12" s="394"/>
      <c r="BA12" s="394"/>
      <c r="BB12" s="394"/>
      <c r="BC12" s="394"/>
      <c r="BD12" s="394"/>
      <c r="BE12" s="394"/>
      <c r="BF12" s="394"/>
      <c r="BG12" s="394"/>
      <c r="BH12" s="394">
        <v>468.90193021897107</v>
      </c>
      <c r="BI12" s="394"/>
      <c r="BJ12" s="394"/>
      <c r="BK12" s="394"/>
      <c r="BL12" s="394"/>
      <c r="BM12" s="394">
        <v>622.53481519105344</v>
      </c>
      <c r="BN12" s="394"/>
      <c r="BO12" s="394"/>
      <c r="BP12" s="394"/>
      <c r="BQ12" s="394"/>
      <c r="BR12" s="394">
        <v>11305.575367595913</v>
      </c>
      <c r="BS12" s="394"/>
      <c r="BT12" s="394"/>
      <c r="BU12" s="394"/>
      <c r="BV12" s="394"/>
      <c r="BW12" s="394">
        <v>8736.7730130808104</v>
      </c>
      <c r="BX12" s="394"/>
      <c r="BY12" s="394"/>
      <c r="BZ12" s="394"/>
      <c r="CA12" s="394"/>
      <c r="CB12" s="394">
        <v>4.147528232512073</v>
      </c>
      <c r="CC12" s="394"/>
      <c r="CD12" s="394"/>
      <c r="CE12" s="394"/>
      <c r="CF12" s="394"/>
      <c r="CG12" s="394">
        <v>7.1254548362305643</v>
      </c>
      <c r="CH12" s="394"/>
      <c r="CI12" s="394"/>
      <c r="CJ12" s="394"/>
      <c r="CK12" s="394"/>
      <c r="CL12" s="394">
        <v>1677.5127142878443</v>
      </c>
      <c r="CM12" s="394">
        <v>1319.6231436510629</v>
      </c>
      <c r="CN12" s="394">
        <v>357.88957063678117</v>
      </c>
      <c r="CO12" s="394"/>
      <c r="CP12" s="394">
        <v>36914.452868961991</v>
      </c>
      <c r="CQ12" s="394">
        <v>35071.230885116609</v>
      </c>
      <c r="CR12" s="394">
        <v>1843.2219838453871</v>
      </c>
      <c r="CS12" s="394"/>
      <c r="CT12" s="394">
        <v>1319.6231436510629</v>
      </c>
      <c r="CU12" s="394">
        <v>0</v>
      </c>
      <c r="CV12" s="394">
        <v>0</v>
      </c>
      <c r="CW12" s="394"/>
      <c r="CX12" s="394"/>
      <c r="CY12" s="394"/>
      <c r="CZ12" s="394"/>
      <c r="DA12" s="394"/>
      <c r="DB12" s="394">
        <v>36914.452868961991</v>
      </c>
      <c r="DC12" s="394">
        <v>35071.230885116609</v>
      </c>
      <c r="DD12" s="394"/>
      <c r="DE12" s="394"/>
      <c r="DF12" s="394"/>
      <c r="DG12" s="394"/>
      <c r="DH12" s="394"/>
      <c r="DI12" s="394"/>
      <c r="DJ12" s="394"/>
      <c r="DK12" s="394">
        <v>4.5443250107014652</v>
      </c>
      <c r="DL12" s="394">
        <v>3.7626941237784712</v>
      </c>
      <c r="DM12" s="394"/>
      <c r="DN12" s="394"/>
      <c r="DO12" s="394"/>
      <c r="DP12" s="394"/>
      <c r="DQ12" s="394"/>
      <c r="DR12" s="394"/>
      <c r="DS12" s="394"/>
      <c r="DT12" s="394">
        <v>1212.4638874636432</v>
      </c>
      <c r="DU12" s="394">
        <v>107.15925618741962</v>
      </c>
      <c r="DV12" s="394"/>
      <c r="DW12" s="394"/>
      <c r="DX12" s="394"/>
      <c r="DY12" s="394"/>
      <c r="DZ12" s="394">
        <v>544071</v>
      </c>
      <c r="EA12" s="394"/>
      <c r="EB12" s="394"/>
      <c r="EC12" s="394"/>
      <c r="ED12" s="394"/>
      <c r="EE12" s="394"/>
      <c r="EF12" s="394"/>
      <c r="EG12" s="394"/>
      <c r="EH12" s="394">
        <v>3981.7760291157711</v>
      </c>
      <c r="EI12" s="394"/>
      <c r="EJ12" s="394"/>
      <c r="EK12" s="394"/>
      <c r="EL12" s="394">
        <v>468.90193021897107</v>
      </c>
      <c r="EM12" s="394"/>
      <c r="EN12" s="394"/>
      <c r="EO12" s="394"/>
      <c r="EP12" s="394">
        <v>622.53481519105344</v>
      </c>
      <c r="EQ12" s="394"/>
      <c r="ER12" s="394"/>
      <c r="ES12" s="394"/>
      <c r="ET12" s="394"/>
      <c r="EU12" s="394"/>
      <c r="EV12" s="394"/>
      <c r="EW12" s="394"/>
      <c r="EX12" s="394"/>
      <c r="EY12" s="394"/>
      <c r="EZ12" s="394"/>
      <c r="FA12" s="394"/>
      <c r="FB12" s="394"/>
      <c r="FC12" s="394"/>
      <c r="FD12" s="394"/>
      <c r="FE12" s="394"/>
      <c r="FF12" s="394"/>
      <c r="FG12" s="394">
        <v>3981.7760291157711</v>
      </c>
      <c r="FH12" s="394">
        <v>493.08222279445238</v>
      </c>
      <c r="FI12" s="394"/>
      <c r="FJ12" s="394">
        <v>1677.5127142878443</v>
      </c>
      <c r="FK12" s="394"/>
      <c r="FL12" s="394"/>
      <c r="FM12" s="394"/>
      <c r="FN12" s="394"/>
      <c r="FO12" s="394"/>
      <c r="FP12" s="394">
        <v>895.90650655704212</v>
      </c>
      <c r="FQ12" s="394">
        <v>865.39372302958191</v>
      </c>
      <c r="FR12" s="394"/>
      <c r="FS12" s="394"/>
      <c r="FT12" s="394">
        <v>-2.920918827305182</v>
      </c>
      <c r="FU12" s="394">
        <v>408.68702895676324</v>
      </c>
      <c r="FV12" s="394">
        <v>57.715793396078993</v>
      </c>
      <c r="FW12" s="394">
        <v>219.74505066532041</v>
      </c>
      <c r="FX12" s="394">
        <v>164.09493587200848</v>
      </c>
      <c r="FY12" s="394">
        <v>18.071832966715952</v>
      </c>
      <c r="FZ12" s="394">
        <v>30.512783527460243</v>
      </c>
      <c r="GA12" s="394">
        <v>801.61491952447932</v>
      </c>
      <c r="GB12" s="394">
        <v>632.62654309857805</v>
      </c>
      <c r="GC12" s="394">
        <v>297.35674876492016</v>
      </c>
      <c r="GD12" s="394">
        <v>115.72908778382798</v>
      </c>
      <c r="GE12" s="394">
        <v>86.592020963302204</v>
      </c>
      <c r="GF12" s="394"/>
      <c r="GG12" s="394">
        <v>68.957123796473269</v>
      </c>
      <c r="GH12" s="394">
        <v>37.631170891781764</v>
      </c>
      <c r="GI12" s="394">
        <v>26.360390898272691</v>
      </c>
      <c r="GJ12" s="394">
        <v>168.98837642590121</v>
      </c>
      <c r="GK12" s="394">
        <v>104.81831404084478</v>
      </c>
      <c r="GL12" s="394">
        <v>107.15925618741962</v>
      </c>
      <c r="GM12" s="394">
        <v>64.17006238505644</v>
      </c>
      <c r="GN12" s="394"/>
      <c r="GO12" s="394"/>
      <c r="GP12" s="394">
        <v>94.291587032562802</v>
      </c>
      <c r="GQ12" s="394">
        <v>94.291587032562802</v>
      </c>
      <c r="GR12" s="394">
        <v>131.92275792434458</v>
      </c>
      <c r="GS12" s="394">
        <v>232.76717993100385</v>
      </c>
      <c r="GT12" s="394"/>
      <c r="GU12" s="394"/>
      <c r="GV12" s="394">
        <v>31158.061000000002</v>
      </c>
      <c r="GW12" s="394"/>
      <c r="GX12" s="394"/>
      <c r="GY12" s="394">
        <v>19925.256000000001</v>
      </c>
      <c r="GZ12" s="394"/>
      <c r="HA12" s="394"/>
      <c r="HB12" s="394">
        <v>12955.398028639504</v>
      </c>
      <c r="HC12" s="394">
        <v>139.71624828044696</v>
      </c>
      <c r="HD12" s="394">
        <v>12815.681780359057</v>
      </c>
      <c r="HE12" s="394">
        <v>8224.9991799574582</v>
      </c>
      <c r="HF12" s="394">
        <v>12299.48123990732</v>
      </c>
      <c r="HG12" s="394">
        <v>7878.8890868423805</v>
      </c>
      <c r="HH12" s="394"/>
      <c r="HI12" s="394"/>
      <c r="HJ12" s="394">
        <v>132.00915538741776</v>
      </c>
      <c r="HK12" s="394">
        <v>7.7070928930291984</v>
      </c>
      <c r="HL12" s="394">
        <v>1.0784404151195344</v>
      </c>
      <c r="HM12" s="394">
        <v>1.0189509816340283</v>
      </c>
      <c r="HN12" s="394">
        <v>5.948943348550606E-2</v>
      </c>
      <c r="HO12" s="394">
        <v>4300.6830416925623</v>
      </c>
      <c r="HP12" s="394">
        <v>2776.9553197459181</v>
      </c>
      <c r="HQ12" s="394"/>
      <c r="HR12" s="394"/>
      <c r="HS12" s="394">
        <v>1029.226304290459</v>
      </c>
      <c r="HT12" s="394">
        <v>4708.8171146301174</v>
      </c>
      <c r="HU12" s="394"/>
      <c r="HV12" s="394"/>
      <c r="HW12" s="394"/>
      <c r="HX12" s="394"/>
      <c r="HY12" s="394"/>
      <c r="HZ12" s="394"/>
      <c r="IA12" s="394"/>
      <c r="IB12" s="394"/>
      <c r="IC12" s="394"/>
      <c r="ID12" s="394"/>
      <c r="IE12" s="394">
        <v>2515.9020831499183</v>
      </c>
      <c r="IF12" s="394"/>
      <c r="IG12" s="394"/>
      <c r="IH12" s="394"/>
      <c r="II12" s="394"/>
      <c r="IJ12" s="394"/>
      <c r="IK12" s="394"/>
      <c r="IL12" s="394"/>
      <c r="IM12" s="394"/>
      <c r="IN12" s="394">
        <v>305.8847822478362</v>
      </c>
      <c r="IO12" s="394"/>
      <c r="IP12" s="394"/>
      <c r="IQ12" s="394"/>
      <c r="IR12" s="394"/>
      <c r="IS12" s="394"/>
      <c r="IT12" s="394"/>
      <c r="IU12" s="394"/>
      <c r="IV12" s="394"/>
      <c r="IW12" s="394"/>
      <c r="IX12" s="394"/>
      <c r="IY12" s="394"/>
      <c r="IZ12" s="394"/>
      <c r="JA12" s="394"/>
      <c r="JB12" s="394"/>
      <c r="JC12" s="394"/>
      <c r="JD12" s="394"/>
      <c r="JE12" s="394"/>
      <c r="JF12" s="394"/>
      <c r="JG12" s="394"/>
      <c r="JH12" s="381"/>
    </row>
    <row r="13" spans="1:288" s="199" customFormat="1" ht="15">
      <c r="A13" s="39">
        <v>1963</v>
      </c>
      <c r="B13" s="394">
        <v>7080.4219282418344</v>
      </c>
      <c r="C13" s="394">
        <v>4769.2686516346403</v>
      </c>
      <c r="D13" s="394">
        <v>603.7999123768891</v>
      </c>
      <c r="E13" s="394">
        <v>1973.8734167170419</v>
      </c>
      <c r="F13" s="394">
        <v>516.25710829879722</v>
      </c>
      <c r="G13" s="394">
        <v>782.77716078553317</v>
      </c>
      <c r="H13" s="499">
        <v>230162.04088069138</v>
      </c>
      <c r="I13" s="499">
        <v>157356.1624418468</v>
      </c>
      <c r="J13" s="499">
        <v>31320.359653798172</v>
      </c>
      <c r="K13" s="499">
        <v>40549.177258056749</v>
      </c>
      <c r="L13" s="499">
        <v>11586.945395327153</v>
      </c>
      <c r="M13" s="499">
        <v>10650.60386833747</v>
      </c>
      <c r="N13" s="394">
        <v>3.0762770008248661</v>
      </c>
      <c r="O13" s="394">
        <v>3.030875040179752</v>
      </c>
      <c r="P13" s="394">
        <v>1.9278192174388624</v>
      </c>
      <c r="Q13" s="394">
        <v>4.8678507190299438</v>
      </c>
      <c r="R13" s="394">
        <v>4.4555065263964755</v>
      </c>
      <c r="S13" s="394">
        <v>7.3496035573401022</v>
      </c>
      <c r="T13" s="499">
        <v>7080.4219282418344</v>
      </c>
      <c r="U13" s="499">
        <v>6473.1818257864834</v>
      </c>
      <c r="V13" s="499">
        <v>3064.904175353513</v>
      </c>
      <c r="W13" s="499">
        <v>3408.2776504329709</v>
      </c>
      <c r="X13" s="499">
        <v>2575.4590344161311</v>
      </c>
      <c r="Y13" s="499">
        <v>832.81861601683977</v>
      </c>
      <c r="Z13" s="499">
        <v>607.24010245534953</v>
      </c>
      <c r="AA13" s="394">
        <v>7080.4219282418344</v>
      </c>
      <c r="AB13" s="394"/>
      <c r="AC13" s="394"/>
      <c r="AD13" s="394"/>
      <c r="AE13" s="394"/>
      <c r="AF13" s="394"/>
      <c r="AG13" s="394"/>
      <c r="AH13" s="394"/>
      <c r="AI13" s="394"/>
      <c r="AJ13" s="394"/>
      <c r="AK13" s="394"/>
      <c r="AL13" s="394">
        <v>230162.04088069138</v>
      </c>
      <c r="AM13" s="394"/>
      <c r="AN13" s="394"/>
      <c r="AO13" s="394"/>
      <c r="AP13" s="394"/>
      <c r="AQ13" s="394"/>
      <c r="AR13" s="394"/>
      <c r="AS13" s="394"/>
      <c r="AT13" s="394"/>
      <c r="AU13" s="394"/>
      <c r="AV13" s="394"/>
      <c r="AW13" s="394"/>
      <c r="AX13" s="394"/>
      <c r="AY13" s="394"/>
      <c r="AZ13" s="394"/>
      <c r="BA13" s="394"/>
      <c r="BB13" s="394"/>
      <c r="BC13" s="394"/>
      <c r="BD13" s="394"/>
      <c r="BE13" s="394"/>
      <c r="BF13" s="394"/>
      <c r="BG13" s="394"/>
      <c r="BH13" s="394">
        <v>516.25710829879722</v>
      </c>
      <c r="BI13" s="394"/>
      <c r="BJ13" s="394"/>
      <c r="BK13" s="394"/>
      <c r="BL13" s="394"/>
      <c r="BM13" s="394">
        <v>782.77716078553317</v>
      </c>
      <c r="BN13" s="394"/>
      <c r="BO13" s="394"/>
      <c r="BP13" s="394"/>
      <c r="BQ13" s="394"/>
      <c r="BR13" s="394">
        <v>11586.945395327153</v>
      </c>
      <c r="BS13" s="394"/>
      <c r="BT13" s="394"/>
      <c r="BU13" s="394"/>
      <c r="BV13" s="394"/>
      <c r="BW13" s="394">
        <v>10650.60386833747</v>
      </c>
      <c r="BX13" s="394"/>
      <c r="BY13" s="394"/>
      <c r="BZ13" s="394"/>
      <c r="CA13" s="394"/>
      <c r="CB13" s="394">
        <v>4.4555065263964755</v>
      </c>
      <c r="CC13" s="394"/>
      <c r="CD13" s="394"/>
      <c r="CE13" s="394"/>
      <c r="CF13" s="394"/>
      <c r="CG13" s="394">
        <v>7.3496035573401022</v>
      </c>
      <c r="CH13" s="394"/>
      <c r="CI13" s="394"/>
      <c r="CJ13" s="394"/>
      <c r="CK13" s="394"/>
      <c r="CL13" s="394">
        <v>1973.8734167170419</v>
      </c>
      <c r="CM13" s="394">
        <v>1573.3046847493849</v>
      </c>
      <c r="CN13" s="394">
        <v>400.56873196765673</v>
      </c>
      <c r="CO13" s="394"/>
      <c r="CP13" s="394">
        <v>40549.177258056749</v>
      </c>
      <c r="CQ13" s="394">
        <v>38572.440299691931</v>
      </c>
      <c r="CR13" s="394">
        <v>1976.7369583648194</v>
      </c>
      <c r="CS13" s="394"/>
      <c r="CT13" s="394">
        <v>1573.3046847493849</v>
      </c>
      <c r="CU13" s="394">
        <v>0</v>
      </c>
      <c r="CV13" s="394">
        <v>0</v>
      </c>
      <c r="CW13" s="394"/>
      <c r="CX13" s="394"/>
      <c r="CY13" s="394"/>
      <c r="CZ13" s="394"/>
      <c r="DA13" s="394"/>
      <c r="DB13" s="394">
        <v>40549.177258056749</v>
      </c>
      <c r="DC13" s="394">
        <v>38572.440299691931</v>
      </c>
      <c r="DD13" s="394"/>
      <c r="DE13" s="394"/>
      <c r="DF13" s="394"/>
      <c r="DG13" s="394"/>
      <c r="DH13" s="394"/>
      <c r="DI13" s="394"/>
      <c r="DJ13" s="394"/>
      <c r="DK13" s="394">
        <v>4.8678507190299438</v>
      </c>
      <c r="DL13" s="394">
        <v>4.0788310838657269</v>
      </c>
      <c r="DM13" s="394"/>
      <c r="DN13" s="394"/>
      <c r="DO13" s="394"/>
      <c r="DP13" s="394"/>
      <c r="DQ13" s="394"/>
      <c r="DR13" s="394"/>
      <c r="DS13" s="394"/>
      <c r="DT13" s="394">
        <v>1434.8483242382842</v>
      </c>
      <c r="DU13" s="394">
        <v>138.45636051110071</v>
      </c>
      <c r="DV13" s="394"/>
      <c r="DW13" s="394"/>
      <c r="DX13" s="394"/>
      <c r="DY13" s="394"/>
      <c r="DZ13" s="394">
        <v>560915</v>
      </c>
      <c r="EA13" s="394"/>
      <c r="EB13" s="394"/>
      <c r="EC13" s="394"/>
      <c r="ED13" s="394"/>
      <c r="EE13" s="394"/>
      <c r="EF13" s="394"/>
      <c r="EG13" s="394"/>
      <c r="EH13" s="394">
        <v>4769.2686516346403</v>
      </c>
      <c r="EI13" s="394"/>
      <c r="EJ13" s="394"/>
      <c r="EK13" s="394"/>
      <c r="EL13" s="394">
        <v>516.25710829879722</v>
      </c>
      <c r="EM13" s="394"/>
      <c r="EN13" s="394"/>
      <c r="EO13" s="394"/>
      <c r="EP13" s="394">
        <v>782.77716078553317</v>
      </c>
      <c r="EQ13" s="394"/>
      <c r="ER13" s="394"/>
      <c r="ES13" s="394"/>
      <c r="ET13" s="394"/>
      <c r="EU13" s="394"/>
      <c r="EV13" s="394"/>
      <c r="EW13" s="394"/>
      <c r="EX13" s="394"/>
      <c r="EY13" s="394"/>
      <c r="EZ13" s="394"/>
      <c r="FA13" s="394"/>
      <c r="FB13" s="394"/>
      <c r="FC13" s="394"/>
      <c r="FD13" s="394"/>
      <c r="FE13" s="394"/>
      <c r="FF13" s="394"/>
      <c r="FG13" s="394">
        <v>4769.2686516346403</v>
      </c>
      <c r="FH13" s="394">
        <v>603.7999123768891</v>
      </c>
      <c r="FI13" s="394"/>
      <c r="FJ13" s="394">
        <v>1973.8734167170419</v>
      </c>
      <c r="FK13" s="394"/>
      <c r="FL13" s="394"/>
      <c r="FM13" s="394"/>
      <c r="FN13" s="394"/>
      <c r="FO13" s="394"/>
      <c r="FP13" s="394">
        <v>1010.3313980743571</v>
      </c>
      <c r="FQ13" s="394">
        <v>982.99856959119154</v>
      </c>
      <c r="FR13" s="394"/>
      <c r="FS13" s="394"/>
      <c r="FT13" s="394">
        <v>-2.4905941605663937</v>
      </c>
      <c r="FU13" s="394">
        <v>456.41941028692315</v>
      </c>
      <c r="FV13" s="394">
        <v>44.760376473982191</v>
      </c>
      <c r="FW13" s="394">
        <v>247.4174509874629</v>
      </c>
      <c r="FX13" s="394">
        <v>210.89755147668677</v>
      </c>
      <c r="FY13" s="394">
        <v>25.994374526702966</v>
      </c>
      <c r="FZ13" s="394">
        <v>27.332828483165653</v>
      </c>
      <c r="GA13" s="394">
        <v>987.07222963470474</v>
      </c>
      <c r="GB13" s="394">
        <v>763.60390898272681</v>
      </c>
      <c r="GC13" s="394">
        <v>357.71338934766146</v>
      </c>
      <c r="GD13" s="394">
        <v>149.49454882021323</v>
      </c>
      <c r="GE13" s="394">
        <v>104.03820032935464</v>
      </c>
      <c r="GF13" s="394"/>
      <c r="GG13" s="394">
        <v>56.749966944334261</v>
      </c>
      <c r="GH13" s="394">
        <v>37.476109768850748</v>
      </c>
      <c r="GI13" s="394">
        <v>58.131693772312573</v>
      </c>
      <c r="GJ13" s="394">
        <v>223.46832065197793</v>
      </c>
      <c r="GK13" s="394">
        <v>141.74870481891506</v>
      </c>
      <c r="GL13" s="394">
        <v>138.45636051110071</v>
      </c>
      <c r="GM13" s="394">
        <v>81.719615833062875</v>
      </c>
      <c r="GN13" s="394"/>
      <c r="GO13" s="394"/>
      <c r="GP13" s="394">
        <v>23.259168439652399</v>
      </c>
      <c r="GQ13" s="394">
        <v>23.259168439652399</v>
      </c>
      <c r="GR13" s="394">
        <v>60.735278208503146</v>
      </c>
      <c r="GS13" s="394">
        <v>219.39466060846473</v>
      </c>
      <c r="GT13" s="394"/>
      <c r="GU13" s="394"/>
      <c r="GV13" s="394">
        <v>31429.833999999999</v>
      </c>
      <c r="GW13" s="394"/>
      <c r="GX13" s="394"/>
      <c r="GY13" s="394">
        <v>20055.810000000001</v>
      </c>
      <c r="GZ13" s="394"/>
      <c r="HA13" s="394"/>
      <c r="HB13" s="394">
        <v>13043.494376270486</v>
      </c>
      <c r="HC13" s="394">
        <v>168.17497668297437</v>
      </c>
      <c r="HD13" s="394">
        <v>12875.319399587512</v>
      </c>
      <c r="HE13" s="394">
        <v>8260.2171143400319</v>
      </c>
      <c r="HF13" s="394">
        <v>12356.716726201719</v>
      </c>
      <c r="HG13" s="394">
        <v>7912.6250414360475</v>
      </c>
      <c r="HH13" s="394"/>
      <c r="HI13" s="394"/>
      <c r="HJ13" s="394">
        <v>158.8980301321551</v>
      </c>
      <c r="HK13" s="394">
        <v>9.2769465508192752</v>
      </c>
      <c r="HL13" s="394">
        <v>1.2893398949052237</v>
      </c>
      <c r="HM13" s="394">
        <v>1.2182167258892833</v>
      </c>
      <c r="HN13" s="394">
        <v>7.1123169015940402E-2</v>
      </c>
      <c r="HO13" s="394">
        <v>4172.6774860368114</v>
      </c>
      <c r="HP13" s="394">
        <v>2798.2474621242218</v>
      </c>
      <c r="HQ13" s="394"/>
      <c r="HR13" s="394"/>
      <c r="HS13" s="394">
        <v>1049.591883044631</v>
      </c>
      <c r="HT13" s="394">
        <v>4854.802568381846</v>
      </c>
      <c r="HU13" s="394"/>
      <c r="HV13" s="394"/>
      <c r="HW13" s="394"/>
      <c r="HX13" s="394"/>
      <c r="HY13" s="394"/>
      <c r="HZ13" s="394"/>
      <c r="IA13" s="394"/>
      <c r="IB13" s="394"/>
      <c r="IC13" s="394"/>
      <c r="ID13" s="394"/>
      <c r="IE13" s="394">
        <v>3064.904175353513</v>
      </c>
      <c r="IF13" s="394"/>
      <c r="IG13" s="394"/>
      <c r="IH13" s="394"/>
      <c r="II13" s="394"/>
      <c r="IJ13" s="394"/>
      <c r="IK13" s="394"/>
      <c r="IL13" s="394"/>
      <c r="IM13" s="394"/>
      <c r="IN13" s="394">
        <v>371.0440213529896</v>
      </c>
      <c r="IO13" s="394"/>
      <c r="IP13" s="394"/>
      <c r="IQ13" s="394"/>
      <c r="IR13" s="394"/>
      <c r="IS13" s="394"/>
      <c r="IT13" s="394"/>
      <c r="IU13" s="394"/>
      <c r="IV13" s="394"/>
      <c r="IW13" s="394"/>
      <c r="IX13" s="394"/>
      <c r="IY13" s="394"/>
      <c r="IZ13" s="394"/>
      <c r="JA13" s="394"/>
      <c r="JB13" s="394"/>
      <c r="JC13" s="394"/>
      <c r="JD13" s="394"/>
      <c r="JE13" s="394"/>
      <c r="JF13" s="394"/>
      <c r="JG13" s="394"/>
      <c r="JH13" s="381"/>
    </row>
    <row r="14" spans="1:288" s="200" customFormat="1" ht="15">
      <c r="A14" s="39">
        <v>1964</v>
      </c>
      <c r="B14" s="394">
        <v>7993.6135010232701</v>
      </c>
      <c r="C14" s="394">
        <v>5367.01608091853</v>
      </c>
      <c r="D14" s="394">
        <v>666.43571905533236</v>
      </c>
      <c r="E14" s="394">
        <v>2201.2637097210049</v>
      </c>
      <c r="F14" s="394">
        <v>674.22137028842155</v>
      </c>
      <c r="G14" s="394">
        <v>915.32337896002059</v>
      </c>
      <c r="H14" s="499">
        <v>244395.70799092695</v>
      </c>
      <c r="I14" s="499">
        <v>164360.56609651769</v>
      </c>
      <c r="J14" s="499">
        <v>31754.930422043668</v>
      </c>
      <c r="K14" s="499">
        <v>45771.574568783784</v>
      </c>
      <c r="L14" s="499">
        <v>14562.945364350357</v>
      </c>
      <c r="M14" s="499">
        <v>12054.308460768532</v>
      </c>
      <c r="N14" s="394">
        <v>3.2707667277528572</v>
      </c>
      <c r="O14" s="394">
        <v>3.2653915768134123</v>
      </c>
      <c r="P14" s="394">
        <v>2.0986842364255516</v>
      </c>
      <c r="Q14" s="394">
        <v>4.8092374589670914</v>
      </c>
      <c r="R14" s="394">
        <v>4.6297047295040663</v>
      </c>
      <c r="S14" s="394">
        <v>7.5933296541978761</v>
      </c>
      <c r="T14" s="499">
        <v>7993.6135010232701</v>
      </c>
      <c r="U14" s="499">
        <v>7289.9020750697182</v>
      </c>
      <c r="V14" s="499">
        <v>3510.6758274910462</v>
      </c>
      <c r="W14" s="499">
        <v>3779.226247578672</v>
      </c>
      <c r="X14" s="499">
        <v>2818.828404054485</v>
      </c>
      <c r="Y14" s="499">
        <v>960.3978435241869</v>
      </c>
      <c r="Z14" s="499">
        <v>703.71142595355263</v>
      </c>
      <c r="AA14" s="394">
        <v>7993.6135010232701</v>
      </c>
      <c r="AB14" s="394">
        <v>7624.6616556650142</v>
      </c>
      <c r="AC14" s="394">
        <v>1225.9986407412275</v>
      </c>
      <c r="AD14" s="394">
        <v>246.46808620842128</v>
      </c>
      <c r="AE14" s="394">
        <v>2140.3615193056344</v>
      </c>
      <c r="AF14" s="394">
        <v>663.02575246586173</v>
      </c>
      <c r="AG14" s="394">
        <v>3348.8076569438695</v>
      </c>
      <c r="AH14" s="394">
        <v>2721.5188383422615</v>
      </c>
      <c r="AI14" s="394"/>
      <c r="AJ14" s="394">
        <v>627.28881860160755</v>
      </c>
      <c r="AK14" s="394">
        <v>368.95184535825501</v>
      </c>
      <c r="AL14" s="394">
        <v>244395.70799092695</v>
      </c>
      <c r="AM14" s="394">
        <v>218604.81686991482</v>
      </c>
      <c r="AN14" s="394">
        <v>11119.875191333807</v>
      </c>
      <c r="AO14" s="394">
        <v>8184.5904505412682</v>
      </c>
      <c r="AP14" s="394">
        <v>30258.655448767848</v>
      </c>
      <c r="AQ14" s="394">
        <v>33368.837846330927</v>
      </c>
      <c r="AR14" s="394">
        <v>135672.85793294097</v>
      </c>
      <c r="AS14" s="394">
        <v>98243.119495439256</v>
      </c>
      <c r="AT14" s="394"/>
      <c r="AU14" s="394">
        <v>37429.738437501714</v>
      </c>
      <c r="AV14" s="394">
        <v>25790.891121012111</v>
      </c>
      <c r="AW14" s="394">
        <v>3.2707667277528572</v>
      </c>
      <c r="AX14" s="394">
        <v>3.4878744964719703</v>
      </c>
      <c r="AY14" s="394">
        <v>11.025291378240473</v>
      </c>
      <c r="AZ14" s="394">
        <v>3.0113673701549928</v>
      </c>
      <c r="BA14" s="394">
        <v>7.0735513113911059</v>
      </c>
      <c r="BB14" s="394">
        <v>1.9869608750511665</v>
      </c>
      <c r="BC14" s="394">
        <v>2.4682959495104648</v>
      </c>
      <c r="BD14" s="394">
        <v>2.77018772644796</v>
      </c>
      <c r="BE14" s="394"/>
      <c r="BF14" s="394">
        <v>1.6759102381894084</v>
      </c>
      <c r="BG14" s="394">
        <v>1.43055097874329</v>
      </c>
      <c r="BH14" s="394">
        <v>674.22137028842155</v>
      </c>
      <c r="BI14" s="394">
        <v>208.54881074916517</v>
      </c>
      <c r="BJ14" s="394">
        <v>465.67255953925633</v>
      </c>
      <c r="BK14" s="394">
        <v>173.67777654936077</v>
      </c>
      <c r="BL14" s="394">
        <v>291.99478298989555</v>
      </c>
      <c r="BM14" s="394">
        <v>915.32337896002059</v>
      </c>
      <c r="BN14" s="394">
        <v>562.01572525698373</v>
      </c>
      <c r="BO14" s="394">
        <v>353.30765370303681</v>
      </c>
      <c r="BP14" s="394">
        <v>230.04251066649354</v>
      </c>
      <c r="BQ14" s="394">
        <v>123.26514303654326</v>
      </c>
      <c r="BR14" s="394">
        <v>14562.945364350357</v>
      </c>
      <c r="BS14" s="394">
        <v>2044.6509861413308</v>
      </c>
      <c r="BT14" s="394">
        <v>12518.294378209026</v>
      </c>
      <c r="BU14" s="394">
        <v>938.31223772968224</v>
      </c>
      <c r="BV14" s="394">
        <v>11579.982140479344</v>
      </c>
      <c r="BW14" s="394">
        <v>12054.308460768532</v>
      </c>
      <c r="BX14" s="394">
        <v>6039.1899466690938</v>
      </c>
      <c r="BY14" s="394">
        <v>6015.1185140994385</v>
      </c>
      <c r="BZ14" s="394">
        <v>4408.3865439021483</v>
      </c>
      <c r="CA14" s="394">
        <v>1606.7319701972897</v>
      </c>
      <c r="CB14" s="394">
        <v>4.6297047295040663</v>
      </c>
      <c r="CC14" s="394">
        <v>10.19972661166681</v>
      </c>
      <c r="CD14" s="394">
        <v>3.7199361627880121</v>
      </c>
      <c r="CE14" s="394">
        <v>18.509593029457587</v>
      </c>
      <c r="CF14" s="394">
        <v>2.5215477834735993</v>
      </c>
      <c r="CG14" s="394">
        <v>7.5933296541978761</v>
      </c>
      <c r="CH14" s="394">
        <v>9.306144205100928</v>
      </c>
      <c r="CI14" s="394">
        <v>5.8736607246371557</v>
      </c>
      <c r="CJ14" s="394">
        <v>5.2182926423432008</v>
      </c>
      <c r="CK14" s="394">
        <v>7.6717925156743849</v>
      </c>
      <c r="CL14" s="394">
        <v>2201.2637097210049</v>
      </c>
      <c r="CM14" s="394">
        <v>1919.2515788577905</v>
      </c>
      <c r="CN14" s="394">
        <v>282.01213086321411</v>
      </c>
      <c r="CO14" s="394"/>
      <c r="CP14" s="394">
        <v>45771.574568783784</v>
      </c>
      <c r="CQ14" s="394">
        <v>44425.279435395016</v>
      </c>
      <c r="CR14" s="394">
        <v>1346.29513338877</v>
      </c>
      <c r="CS14" s="394"/>
      <c r="CT14" s="394">
        <v>1919.2515788577905</v>
      </c>
      <c r="CU14" s="394">
        <v>597.34096851874131</v>
      </c>
      <c r="CV14" s="394">
        <v>344.34091240876324</v>
      </c>
      <c r="CW14" s="394">
        <v>252.22123535410014</v>
      </c>
      <c r="CX14" s="394"/>
      <c r="CY14" s="394"/>
      <c r="CZ14" s="394"/>
      <c r="DA14" s="394">
        <v>725.34846257618608</v>
      </c>
      <c r="DB14" s="394">
        <v>45771.574568783784</v>
      </c>
      <c r="DC14" s="394">
        <v>44425.279435395016</v>
      </c>
      <c r="DD14" s="394">
        <v>21134.320552404151</v>
      </c>
      <c r="DE14" s="394">
        <v>10835.167917222121</v>
      </c>
      <c r="DF14" s="394">
        <v>2898.3010449030303</v>
      </c>
      <c r="DG14" s="394"/>
      <c r="DH14" s="394"/>
      <c r="DI14" s="394"/>
      <c r="DJ14" s="394">
        <v>9557.4899208657171</v>
      </c>
      <c r="DK14" s="394">
        <v>4.8092374589670914</v>
      </c>
      <c r="DL14" s="394">
        <v>4.3201789684831171</v>
      </c>
      <c r="DM14" s="394">
        <v>2.8264025192463085</v>
      </c>
      <c r="DN14" s="394">
        <v>3.1779933180495092</v>
      </c>
      <c r="DO14" s="394">
        <v>8.7023822386448746</v>
      </c>
      <c r="DP14" s="394"/>
      <c r="DQ14" s="394"/>
      <c r="DR14" s="394"/>
      <c r="DS14" s="394">
        <v>7.5893196705614105</v>
      </c>
      <c r="DT14" s="394">
        <v>1730.9917493048233</v>
      </c>
      <c r="DU14" s="394">
        <v>188.2598295529672</v>
      </c>
      <c r="DV14" s="394">
        <v>38501.420864524531</v>
      </c>
      <c r="DW14" s="394">
        <v>5923.8585708704859</v>
      </c>
      <c r="DX14" s="394">
        <v>4.4959165413548954</v>
      </c>
      <c r="DY14" s="394">
        <v>3.1779933180495092</v>
      </c>
      <c r="DZ14" s="394">
        <v>581315</v>
      </c>
      <c r="EA14" s="394"/>
      <c r="EB14" s="394"/>
      <c r="EC14" s="394">
        <v>2039.930286671329</v>
      </c>
      <c r="ED14" s="394">
        <v>3510.4522358762342</v>
      </c>
      <c r="EE14" s="394">
        <v>304.51933421680485</v>
      </c>
      <c r="EF14" s="394">
        <v>-113.70252965418338</v>
      </c>
      <c r="EG14" s="394">
        <v>5741.1993271101846</v>
      </c>
      <c r="EH14" s="394">
        <v>5367.01608091853</v>
      </c>
      <c r="EI14" s="394">
        <v>0.64046472795063858</v>
      </c>
      <c r="EJ14" s="394">
        <v>374.82371091960533</v>
      </c>
      <c r="EK14" s="394">
        <v>6.5286656944599022</v>
      </c>
      <c r="EL14" s="394">
        <v>674.22137028842155</v>
      </c>
      <c r="EM14" s="394">
        <v>208.54881074916517</v>
      </c>
      <c r="EN14" s="394">
        <v>465.67255953925633</v>
      </c>
      <c r="EO14" s="394">
        <v>291.99478298989555</v>
      </c>
      <c r="EP14" s="394">
        <v>915.32337896002059</v>
      </c>
      <c r="EQ14" s="394">
        <v>562.01572525698373</v>
      </c>
      <c r="ER14" s="394">
        <v>353.30765370303681</v>
      </c>
      <c r="ES14" s="394">
        <v>123.26514303654326</v>
      </c>
      <c r="ET14" s="394">
        <v>-14.262017237027155</v>
      </c>
      <c r="EU14" s="394">
        <v>114.25420407967016</v>
      </c>
      <c r="EV14" s="394">
        <v>2.2910581419109781</v>
      </c>
      <c r="EW14" s="394">
        <v>-138.81876368704505</v>
      </c>
      <c r="EX14" s="394">
        <v>16.533842991597851</v>
      </c>
      <c r="EY14" s="394">
        <v>30.795860228625006</v>
      </c>
      <c r="EZ14" s="394">
        <v>-14.262017237027155</v>
      </c>
      <c r="FA14" s="394">
        <v>119.74805572584231</v>
      </c>
      <c r="FB14" s="394">
        <v>5.4938516461721534</v>
      </c>
      <c r="FC14" s="394">
        <v>114.25420407967016</v>
      </c>
      <c r="FD14" s="394">
        <v>8093.6056878659128</v>
      </c>
      <c r="FE14" s="394">
        <v>960.3978435241869</v>
      </c>
      <c r="FF14" s="394">
        <v>7133.2078443417258</v>
      </c>
      <c r="FG14" s="394">
        <v>5367.01608091853</v>
      </c>
      <c r="FH14" s="394">
        <v>666.43571905533236</v>
      </c>
      <c r="FI14" s="394">
        <v>2060.1538878920505</v>
      </c>
      <c r="FJ14" s="394">
        <v>2201.2637097210049</v>
      </c>
      <c r="FK14" s="394">
        <v>2.2910581419109781</v>
      </c>
      <c r="FL14" s="394">
        <v>0</v>
      </c>
      <c r="FM14" s="394">
        <v>2.2910581419109781</v>
      </c>
      <c r="FN14" s="394">
        <v>-138.81876368704343</v>
      </c>
      <c r="FO14" s="394">
        <v>-1.7366209120477629</v>
      </c>
      <c r="FP14" s="394">
        <v>1192.4248434363469</v>
      </c>
      <c r="FQ14" s="394">
        <v>1163.6339595879463</v>
      </c>
      <c r="FR14" s="394"/>
      <c r="FS14" s="394"/>
      <c r="FT14" s="394">
        <v>-7.1772865505511287</v>
      </c>
      <c r="FU14" s="394">
        <v>538.12940992631593</v>
      </c>
      <c r="FV14" s="394">
        <v>72.33781688363203</v>
      </c>
      <c r="FW14" s="394">
        <v>270.11166804899449</v>
      </c>
      <c r="FX14" s="394">
        <v>261.84594857740439</v>
      </c>
      <c r="FY14" s="394">
        <v>28.386402702150423</v>
      </c>
      <c r="FZ14" s="394">
        <v>28.790883848400703</v>
      </c>
      <c r="GA14" s="394">
        <v>1145.5819600206748</v>
      </c>
      <c r="GB14" s="394">
        <v>856.0834445205727</v>
      </c>
      <c r="GC14" s="394">
        <v>403.73829528926711</v>
      </c>
      <c r="GD14" s="394">
        <v>149.58770569639273</v>
      </c>
      <c r="GE14" s="394">
        <v>129.61006334667579</v>
      </c>
      <c r="GF14" s="394">
        <v>5.2676324867161766</v>
      </c>
      <c r="GG14" s="394">
        <v>75.856742754799086</v>
      </c>
      <c r="GH14" s="394">
        <v>42.992198862885104</v>
      </c>
      <c r="GI14" s="394">
        <v>54.298438570552811</v>
      </c>
      <c r="GJ14" s="394">
        <v>289.4985155001022</v>
      </c>
      <c r="GK14" s="394">
        <v>188.89870541992715</v>
      </c>
      <c r="GL14" s="394">
        <v>188.2598295529672</v>
      </c>
      <c r="GM14" s="394">
        <v>100.59981008017503</v>
      </c>
      <c r="GN14" s="394"/>
      <c r="GO14" s="394"/>
      <c r="GP14" s="394">
        <v>46.842883415672077</v>
      </c>
      <c r="GQ14" s="394">
        <v>46.842883415672077</v>
      </c>
      <c r="GR14" s="394">
        <v>89.835082278557181</v>
      </c>
      <c r="GS14" s="394">
        <v>307.55051506737357</v>
      </c>
      <c r="GT14" s="394">
        <v>536.42717521821112</v>
      </c>
      <c r="GU14" s="394"/>
      <c r="GV14" s="394">
        <v>31743.92156989266</v>
      </c>
      <c r="GW14" s="394"/>
      <c r="GX14" s="394"/>
      <c r="GY14" s="394">
        <v>20212.495999999999</v>
      </c>
      <c r="GZ14" s="394"/>
      <c r="HA14" s="394"/>
      <c r="HB14" s="394">
        <v>13128.719562124086</v>
      </c>
      <c r="HC14" s="394">
        <v>181.06194786794003</v>
      </c>
      <c r="HD14" s="394">
        <v>12947.657614256146</v>
      </c>
      <c r="HE14" s="394">
        <v>8319.430995297178</v>
      </c>
      <c r="HF14" s="394">
        <v>12426.141242937834</v>
      </c>
      <c r="HG14" s="394">
        <v>7969.3471869652167</v>
      </c>
      <c r="HH14" s="394"/>
      <c r="HI14" s="394"/>
      <c r="HJ14" s="394">
        <v>171.07412419828376</v>
      </c>
      <c r="HK14" s="394">
        <v>9.9878236696562794</v>
      </c>
      <c r="HL14" s="394">
        <v>1.3791287643183254</v>
      </c>
      <c r="HM14" s="394">
        <v>1.3030526197834771</v>
      </c>
      <c r="HN14" s="394">
        <v>7.6076144534848344E-2</v>
      </c>
      <c r="HO14" s="394">
        <v>3988.8475493357287</v>
      </c>
      <c r="HP14" s="394">
        <v>2866.8619054635028</v>
      </c>
      <c r="HQ14" s="394"/>
      <c r="HR14" s="394"/>
      <c r="HS14" s="394">
        <v>1088.7131750100316</v>
      </c>
      <c r="HT14" s="394">
        <v>5003.2349844468827</v>
      </c>
      <c r="HU14" s="394">
        <v>4167.5791329362601</v>
      </c>
      <c r="HV14" s="394">
        <v>835.65585151062214</v>
      </c>
      <c r="HW14" s="394">
        <v>1316.9579147215945</v>
      </c>
      <c r="HX14" s="394">
        <v>2361.2152601046841</v>
      </c>
      <c r="HY14" s="394"/>
      <c r="HZ14" s="394"/>
      <c r="IA14" s="394">
        <v>1040.8374879578823</v>
      </c>
      <c r="IB14" s="394">
        <v>3600.4203325130165</v>
      </c>
      <c r="IC14" s="394">
        <v>2818.0034231916866</v>
      </c>
      <c r="ID14" s="394">
        <v>782.41690932133031</v>
      </c>
      <c r="IE14" s="394">
        <v>3510.6758274910462</v>
      </c>
      <c r="IF14" s="394">
        <v>397.03727116750514</v>
      </c>
      <c r="IG14" s="394">
        <v>1137.8422321894284</v>
      </c>
      <c r="IH14" s="394">
        <v>113.12931991291282</v>
      </c>
      <c r="II14" s="394">
        <v>1024.7129122765157</v>
      </c>
      <c r="IJ14" s="394">
        <v>414.39512174334055</v>
      </c>
      <c r="IK14" s="394">
        <v>1561.4012023907717</v>
      </c>
      <c r="IL14" s="394">
        <v>1082.0675000824745</v>
      </c>
      <c r="IM14" s="394">
        <v>479.33370230829729</v>
      </c>
      <c r="IN14" s="394">
        <v>421.98508882104642</v>
      </c>
      <c r="IO14" s="394">
        <v>301.48060672951647</v>
      </c>
      <c r="IP14" s="394">
        <v>481.88839510506222</v>
      </c>
      <c r="IQ14" s="394"/>
      <c r="IR14" s="394"/>
      <c r="IS14" s="394">
        <v>398.13623792161985</v>
      </c>
      <c r="IT14" s="394">
        <v>433.67192110620789</v>
      </c>
      <c r="IU14" s="394">
        <v>383.98374224007102</v>
      </c>
      <c r="IV14" s="394">
        <v>612.63208475909869</v>
      </c>
      <c r="IW14" s="394">
        <v>160.93295893795181</v>
      </c>
      <c r="IX14" s="394"/>
      <c r="IY14" s="394">
        <v>5.2676324867161766</v>
      </c>
      <c r="IZ14" s="394">
        <v>0.46043693294674454</v>
      </c>
      <c r="JA14" s="394">
        <v>0.32384805168092196</v>
      </c>
      <c r="JB14" s="394">
        <v>0.45900190021862325</v>
      </c>
      <c r="JC14" s="394">
        <v>0.47875693102955247</v>
      </c>
      <c r="JD14" s="394">
        <v>0.62500607284432319</v>
      </c>
      <c r="JE14" s="394">
        <v>0.4662558624868024</v>
      </c>
      <c r="JF14" s="394">
        <v>0.39759691714703921</v>
      </c>
      <c r="JG14" s="394">
        <v>0.7641355753428839</v>
      </c>
      <c r="JH14" s="394">
        <v>22474.161870630764</v>
      </c>
      <c r="JI14" s="394"/>
      <c r="JJ14" s="394"/>
      <c r="JK14" s="394">
        <v>12162.793408325146</v>
      </c>
      <c r="JL14" s="394"/>
      <c r="JM14" s="394"/>
      <c r="JN14" s="394">
        <v>11924.699267822918</v>
      </c>
      <c r="JO14" s="394"/>
      <c r="JP14" s="394"/>
      <c r="JQ14" s="394">
        <v>238.09414050222611</v>
      </c>
      <c r="JR14" s="394"/>
      <c r="JS14" s="394"/>
      <c r="JT14" s="394">
        <v>53.74901692674684</v>
      </c>
      <c r="JW14" s="394">
        <v>53.05959499831723</v>
      </c>
      <c r="JZ14" s="394">
        <v>2.1064442700608161</v>
      </c>
    </row>
    <row r="15" spans="1:288" s="200" customFormat="1" ht="15">
      <c r="A15" s="39">
        <v>1965</v>
      </c>
      <c r="B15" s="394">
        <v>9272.5099277766112</v>
      </c>
      <c r="C15" s="394">
        <v>6281.0944686339162</v>
      </c>
      <c r="D15" s="394">
        <v>791.63280938481228</v>
      </c>
      <c r="E15" s="394">
        <v>2697.5131380562643</v>
      </c>
      <c r="F15" s="394">
        <v>725.56225811788897</v>
      </c>
      <c r="G15" s="394">
        <v>1223.2927464162717</v>
      </c>
      <c r="H15" s="499">
        <v>259678.71828405099</v>
      </c>
      <c r="I15" s="499">
        <v>174521.52476890234</v>
      </c>
      <c r="J15" s="499">
        <v>32693.931198251608</v>
      </c>
      <c r="K15" s="499">
        <v>52937.737829126709</v>
      </c>
      <c r="L15" s="499">
        <v>15457.868686532098</v>
      </c>
      <c r="M15" s="499">
        <v>15932.344198761712</v>
      </c>
      <c r="N15" s="394">
        <v>3.5707623593681728</v>
      </c>
      <c r="O15" s="394">
        <v>3.5990371256217291</v>
      </c>
      <c r="P15" s="394">
        <v>2.4213448195766278</v>
      </c>
      <c r="Q15" s="394">
        <v>5.0956335662912933</v>
      </c>
      <c r="R15" s="394">
        <v>4.6938052899236107</v>
      </c>
      <c r="S15" s="394">
        <v>7.6780461880264177</v>
      </c>
      <c r="T15" s="499">
        <v>9272.5099277766112</v>
      </c>
      <c r="U15" s="499">
        <v>8397.3067521349967</v>
      </c>
      <c r="V15" s="499">
        <v>3768.1215983350216</v>
      </c>
      <c r="W15" s="499">
        <v>4629.1851537999755</v>
      </c>
      <c r="X15" s="499">
        <v>3526.0718688886318</v>
      </c>
      <c r="Y15" s="499">
        <v>1103.1132849113433</v>
      </c>
      <c r="Z15" s="499">
        <v>875.20317564161451</v>
      </c>
      <c r="AA15" s="394">
        <v>9272.5099277766112</v>
      </c>
      <c r="AB15" s="394">
        <v>8880.1349879445206</v>
      </c>
      <c r="AC15" s="394">
        <v>1341.4366826301416</v>
      </c>
      <c r="AD15" s="394">
        <v>288.90755030478363</v>
      </c>
      <c r="AE15" s="394">
        <v>2479.7982713808501</v>
      </c>
      <c r="AF15" s="394">
        <v>819.58276804087154</v>
      </c>
      <c r="AG15" s="394">
        <v>3950.4097155878731</v>
      </c>
      <c r="AH15" s="394">
        <v>3204.532478970817</v>
      </c>
      <c r="AI15" s="394"/>
      <c r="AJ15" s="394">
        <v>745.8772366170557</v>
      </c>
      <c r="AK15" s="394">
        <v>392.37493983209231</v>
      </c>
      <c r="AL15" s="394">
        <v>259678.71828405099</v>
      </c>
      <c r="AM15" s="394">
        <v>230836.54732521359</v>
      </c>
      <c r="AN15" s="394">
        <v>10386.696489167991</v>
      </c>
      <c r="AO15" s="394">
        <v>9034.736325358399</v>
      </c>
      <c r="AP15" s="394">
        <v>33381.09154545499</v>
      </c>
      <c r="AQ15" s="394">
        <v>36874.999447089423</v>
      </c>
      <c r="AR15" s="394">
        <v>141159.02351814279</v>
      </c>
      <c r="AS15" s="394">
        <v>103169.4725935438</v>
      </c>
      <c r="AT15" s="394"/>
      <c r="AU15" s="394">
        <v>37989.550924598974</v>
      </c>
      <c r="AV15" s="394">
        <v>28842.170958837432</v>
      </c>
      <c r="AW15" s="394">
        <v>3.5707623593681728</v>
      </c>
      <c r="AX15" s="394">
        <v>3.8469363239235084</v>
      </c>
      <c r="AY15" s="394">
        <v>12.914950234938416</v>
      </c>
      <c r="AZ15" s="394">
        <v>3.1977419141042054</v>
      </c>
      <c r="BA15" s="394">
        <v>7.428751297734264</v>
      </c>
      <c r="BB15" s="394">
        <v>2.2225973703860271</v>
      </c>
      <c r="BC15" s="394">
        <v>2.7985527365738241</v>
      </c>
      <c r="BD15" s="394">
        <v>3.1060859364820987</v>
      </c>
      <c r="BE15" s="394"/>
      <c r="BF15" s="394">
        <v>1.9633747134770305</v>
      </c>
      <c r="BG15" s="394">
        <v>1.3604209627356987</v>
      </c>
      <c r="BH15" s="394">
        <v>725.56225811788897</v>
      </c>
      <c r="BI15" s="394">
        <v>191.04309414840799</v>
      </c>
      <c r="BJ15" s="394">
        <v>534.51916396948104</v>
      </c>
      <c r="BK15" s="394">
        <v>218.82918642277815</v>
      </c>
      <c r="BL15" s="394">
        <v>315.68997754670289</v>
      </c>
      <c r="BM15" s="394">
        <v>1223.2927464162717</v>
      </c>
      <c r="BN15" s="394">
        <v>778.98981930670038</v>
      </c>
      <c r="BO15" s="394">
        <v>444.30292710957139</v>
      </c>
      <c r="BP15" s="394">
        <v>293.06216433031307</v>
      </c>
      <c r="BQ15" s="394">
        <v>151.24076277925832</v>
      </c>
      <c r="BR15" s="394">
        <v>15457.868686532098</v>
      </c>
      <c r="BS15" s="394">
        <v>1874.0399299584305</v>
      </c>
      <c r="BT15" s="394">
        <v>13583.828756573668</v>
      </c>
      <c r="BU15" s="394">
        <v>1448.6595705407763</v>
      </c>
      <c r="BV15" s="394">
        <v>12135.169186032892</v>
      </c>
      <c r="BW15" s="394">
        <v>15932.344198761712</v>
      </c>
      <c r="BX15" s="394">
        <v>8514.9332907973203</v>
      </c>
      <c r="BY15" s="394">
        <v>7417.4109079643931</v>
      </c>
      <c r="BZ15" s="394">
        <v>5457.0433882275402</v>
      </c>
      <c r="CA15" s="394">
        <v>1960.3675197368532</v>
      </c>
      <c r="CB15" s="394">
        <v>4.6938052899236107</v>
      </c>
      <c r="CC15" s="394">
        <v>10.194184824687575</v>
      </c>
      <c r="CD15" s="394">
        <v>3.9349668900295094</v>
      </c>
      <c r="CE15" s="394">
        <v>15.105632190804529</v>
      </c>
      <c r="CF15" s="394">
        <v>2.6014468583598305</v>
      </c>
      <c r="CG15" s="394">
        <v>7.6780461880264177</v>
      </c>
      <c r="CH15" s="394">
        <v>9.1485134727785695</v>
      </c>
      <c r="CI15" s="394">
        <v>5.9900001850039644</v>
      </c>
      <c r="CJ15" s="394">
        <v>5.370346971448587</v>
      </c>
      <c r="CK15" s="394">
        <v>7.7149188229541714</v>
      </c>
      <c r="CL15" s="394">
        <v>2697.5131380562643</v>
      </c>
      <c r="CM15" s="394">
        <v>2337.2151214022715</v>
      </c>
      <c r="CN15" s="394">
        <v>360.2980166539927</v>
      </c>
      <c r="CO15" s="394"/>
      <c r="CP15" s="394">
        <v>52937.737829126709</v>
      </c>
      <c r="CQ15" s="394">
        <v>51428.962841038214</v>
      </c>
      <c r="CR15" s="394">
        <v>1508.7749880884951</v>
      </c>
      <c r="CS15" s="394"/>
      <c r="CT15" s="394">
        <v>2337.2151214022715</v>
      </c>
      <c r="CU15" s="394">
        <v>708.81663450484257</v>
      </c>
      <c r="CV15" s="394">
        <v>443.02344244398626</v>
      </c>
      <c r="CW15" s="394">
        <v>322.12621985952904</v>
      </c>
      <c r="CX15" s="394"/>
      <c r="CY15" s="394"/>
      <c r="CZ15" s="394"/>
      <c r="DA15" s="394">
        <v>863.2488245939137</v>
      </c>
      <c r="DB15" s="394">
        <v>52937.737829126709</v>
      </c>
      <c r="DC15" s="394">
        <v>51428.962841038214</v>
      </c>
      <c r="DD15" s="394">
        <v>23489.225351435729</v>
      </c>
      <c r="DE15" s="394">
        <v>12882.765264306077</v>
      </c>
      <c r="DF15" s="394">
        <v>3745.9549988366844</v>
      </c>
      <c r="DG15" s="394"/>
      <c r="DH15" s="394"/>
      <c r="DI15" s="394"/>
      <c r="DJ15" s="394">
        <v>11311.017226459724</v>
      </c>
      <c r="DK15" s="394">
        <v>5.0956335662912933</v>
      </c>
      <c r="DL15" s="394">
        <v>4.5445503706274808</v>
      </c>
      <c r="DM15" s="394">
        <v>3.0176245657310181</v>
      </c>
      <c r="DN15" s="394">
        <v>3.4388846909402213</v>
      </c>
      <c r="DO15" s="394">
        <v>8.5993083194957265</v>
      </c>
      <c r="DP15" s="394"/>
      <c r="DQ15" s="394"/>
      <c r="DR15" s="394"/>
      <c r="DS15" s="394">
        <v>7.631929182943213</v>
      </c>
      <c r="DT15" s="394">
        <v>2117.6930462276773</v>
      </c>
      <c r="DU15" s="394">
        <v>219.52207517459402</v>
      </c>
      <c r="DV15" s="394">
        <v>45045.437515140336</v>
      </c>
      <c r="DW15" s="394">
        <v>6383.5253258978782</v>
      </c>
      <c r="DX15" s="394">
        <v>4.7012376015126822</v>
      </c>
      <c r="DY15" s="394">
        <v>3.4388846909402213</v>
      </c>
      <c r="DZ15" s="394">
        <v>607432</v>
      </c>
      <c r="EA15" s="394"/>
      <c r="EB15" s="394">
        <v>83.780042098311384</v>
      </c>
      <c r="EC15" s="394">
        <v>2556.8081753655038</v>
      </c>
      <c r="ED15" s="394">
        <v>3767.881610243161</v>
      </c>
      <c r="EE15" s="394">
        <v>344.57400360930382</v>
      </c>
      <c r="EF15" s="394">
        <v>-90.825609815711289</v>
      </c>
      <c r="EG15" s="394">
        <v>6578.4381794022574</v>
      </c>
      <c r="EH15" s="394">
        <v>6281.0944686339162</v>
      </c>
      <c r="EI15" s="394">
        <v>0.74423639186507584</v>
      </c>
      <c r="EJ15" s="394">
        <v>298.08794716020628</v>
      </c>
      <c r="EK15" s="394">
        <v>4.5312875036744922</v>
      </c>
      <c r="EL15" s="394">
        <v>725.56225811788897</v>
      </c>
      <c r="EM15" s="394">
        <v>191.04309414840799</v>
      </c>
      <c r="EN15" s="394">
        <v>534.51916396948104</v>
      </c>
      <c r="EO15" s="394">
        <v>315.68997754670289</v>
      </c>
      <c r="EP15" s="394">
        <v>1223.2927464162717</v>
      </c>
      <c r="EQ15" s="394">
        <v>778.98981930670038</v>
      </c>
      <c r="ER15" s="394">
        <v>444.30292710957139</v>
      </c>
      <c r="ES15" s="394">
        <v>151.24076277925832</v>
      </c>
      <c r="ET15" s="394">
        <v>-24.496051350474197</v>
      </c>
      <c r="EU15" s="394">
        <v>130.04639813445843</v>
      </c>
      <c r="EV15" s="394">
        <v>0</v>
      </c>
      <c r="EW15" s="394">
        <v>-392.18014151439854</v>
      </c>
      <c r="EX15" s="394">
        <v>19.33215534960874</v>
      </c>
      <c r="EY15" s="394">
        <v>43.828206700082937</v>
      </c>
      <c r="EZ15" s="394">
        <v>-24.496051350474197</v>
      </c>
      <c r="FA15" s="394">
        <v>136.9592393590807</v>
      </c>
      <c r="FB15" s="394">
        <v>6.9128412246222641</v>
      </c>
      <c r="FC15" s="394">
        <v>130.04639813445843</v>
      </c>
      <c r="FD15" s="394">
        <v>9378.0602745605956</v>
      </c>
      <c r="FE15" s="394">
        <v>1103.1132849113433</v>
      </c>
      <c r="FF15" s="394">
        <v>8274.9469896492519</v>
      </c>
      <c r="FG15" s="394">
        <v>6281.0944686339162</v>
      </c>
      <c r="FH15" s="394">
        <v>791.63280938481228</v>
      </c>
      <c r="FI15" s="394">
        <v>2305.332996541867</v>
      </c>
      <c r="FJ15" s="394">
        <v>2697.5131380562643</v>
      </c>
      <c r="FK15" s="394">
        <v>0</v>
      </c>
      <c r="FL15" s="394">
        <v>0</v>
      </c>
      <c r="FM15" s="394">
        <v>0</v>
      </c>
      <c r="FN15" s="394">
        <v>-392.18014151439729</v>
      </c>
      <c r="FO15" s="394">
        <v>-4.2294928187629921</v>
      </c>
      <c r="FP15" s="394">
        <v>1404.0454124746072</v>
      </c>
      <c r="FQ15" s="394">
        <v>1375.5430144363108</v>
      </c>
      <c r="FR15" s="394"/>
      <c r="FS15" s="394"/>
      <c r="FT15" s="394">
        <v>0.67193153270106865</v>
      </c>
      <c r="FU15" s="394">
        <v>650.91534143497654</v>
      </c>
      <c r="FV15" s="394">
        <v>92.189847703532749</v>
      </c>
      <c r="FW15" s="394">
        <v>306.59069873667261</v>
      </c>
      <c r="FX15" s="394">
        <v>294.17198562379048</v>
      </c>
      <c r="FY15" s="394">
        <v>31.00320940463741</v>
      </c>
      <c r="FZ15" s="394">
        <v>28.502398038296491</v>
      </c>
      <c r="GA15" s="394">
        <v>1366.4989842895436</v>
      </c>
      <c r="GB15" s="394">
        <v>1030.255550346784</v>
      </c>
      <c r="GC15" s="394">
        <v>470.2703352445518</v>
      </c>
      <c r="GD15" s="394">
        <v>190.80751986345007</v>
      </c>
      <c r="GE15" s="394">
        <v>148.43256043176709</v>
      </c>
      <c r="GF15" s="394">
        <v>5.1571392421827023</v>
      </c>
      <c r="GG15" s="394">
        <v>92.880410611469713</v>
      </c>
      <c r="GH15" s="394">
        <v>55.405502866827746</v>
      </c>
      <c r="GI15" s="394">
        <v>72.459221328717561</v>
      </c>
      <c r="GJ15" s="394">
        <v>336.24343394275962</v>
      </c>
      <c r="GK15" s="394">
        <v>221.18447465531958</v>
      </c>
      <c r="GL15" s="394">
        <v>219.52207517459402</v>
      </c>
      <c r="GM15" s="394">
        <v>115.05895928744006</v>
      </c>
      <c r="GN15" s="394"/>
      <c r="GO15" s="394"/>
      <c r="GP15" s="394">
        <v>37.546428185063633</v>
      </c>
      <c r="GQ15" s="394">
        <v>37.546428185063633</v>
      </c>
      <c r="GR15" s="394">
        <v>92.951931051891378</v>
      </c>
      <c r="GS15" s="394">
        <v>345.28746408952679</v>
      </c>
      <c r="GT15" s="394">
        <v>773.32261053238562</v>
      </c>
      <c r="GU15" s="394"/>
      <c r="GV15" s="394">
        <v>32090.696688027914</v>
      </c>
      <c r="GW15" s="394"/>
      <c r="GX15" s="394"/>
      <c r="GY15" s="394">
        <v>20390.896000000001</v>
      </c>
      <c r="GZ15" s="394"/>
      <c r="HA15" s="394"/>
      <c r="HB15" s="394">
        <v>13201.801752918069</v>
      </c>
      <c r="HC15" s="394">
        <v>189.86804474235942</v>
      </c>
      <c r="HD15" s="394">
        <v>13011.933708175709</v>
      </c>
      <c r="HE15" s="394">
        <v>8490.0290536729262</v>
      </c>
      <c r="HF15" s="394">
        <v>12487.828371635878</v>
      </c>
      <c r="HG15" s="394">
        <v>8132.7664349146298</v>
      </c>
      <c r="HH15" s="394"/>
      <c r="HI15" s="394"/>
      <c r="HJ15" s="394">
        <v>179.39445504712299</v>
      </c>
      <c r="HK15" s="394">
        <v>10.473589695236427</v>
      </c>
      <c r="HL15" s="394">
        <v>1.4381979694581506</v>
      </c>
      <c r="HM15" s="394">
        <v>1.3588634218618714</v>
      </c>
      <c r="HN15" s="394">
        <v>7.9334547596279226E-2</v>
      </c>
      <c r="HO15" s="394">
        <v>3881.6506569337389</v>
      </c>
      <c r="HP15" s="394">
        <v>2894.05401124221</v>
      </c>
      <c r="HQ15" s="394"/>
      <c r="HR15" s="394"/>
      <c r="HS15" s="394">
        <v>1116.3891708617177</v>
      </c>
      <c r="HT15" s="394">
        <v>5119.8398691380407</v>
      </c>
      <c r="HU15" s="394">
        <v>4259.3918888469152</v>
      </c>
      <c r="HV15" s="394">
        <v>860.4479802911253</v>
      </c>
      <c r="HW15" s="394">
        <v>1282.8426684220772</v>
      </c>
      <c r="HX15" s="394">
        <v>2432.4638417802694</v>
      </c>
      <c r="HY15" s="394"/>
      <c r="HZ15" s="394"/>
      <c r="IA15" s="394">
        <v>1068.9201240699022</v>
      </c>
      <c r="IB15" s="394">
        <v>3705.8024194006784</v>
      </c>
      <c r="IC15" s="394">
        <v>2898.6546893499176</v>
      </c>
      <c r="ID15" s="394">
        <v>807.14773005076086</v>
      </c>
      <c r="IE15" s="394">
        <v>3768.1215983350216</v>
      </c>
      <c r="IF15" s="394">
        <v>403.21703747563095</v>
      </c>
      <c r="IG15" s="394">
        <v>1226.2052342175214</v>
      </c>
      <c r="IH15" s="394">
        <v>119.9136404139517</v>
      </c>
      <c r="II15" s="394">
        <v>1106.2915938035696</v>
      </c>
      <c r="IJ15" s="394">
        <v>449.31704266272277</v>
      </c>
      <c r="IK15" s="394">
        <v>1689.3822839791467</v>
      </c>
      <c r="IL15" s="394">
        <v>1153.706735546338</v>
      </c>
      <c r="IM15" s="394">
        <v>535.67554843280868</v>
      </c>
      <c r="IN15" s="394">
        <v>443.82905812376111</v>
      </c>
      <c r="IO15" s="394">
        <v>314.31526827182648</v>
      </c>
      <c r="IP15" s="394">
        <v>504.10008698015724</v>
      </c>
      <c r="IQ15" s="394"/>
      <c r="IR15" s="394"/>
      <c r="IS15" s="394">
        <v>420.34669620771365</v>
      </c>
      <c r="IT15" s="394">
        <v>455.87489368965396</v>
      </c>
      <c r="IU15" s="394">
        <v>398.01454784704976</v>
      </c>
      <c r="IV15" s="394">
        <v>663.664814369385</v>
      </c>
      <c r="IW15" s="394">
        <v>182.5003338823939</v>
      </c>
      <c r="IX15" s="394"/>
      <c r="IY15" s="394">
        <v>5.1571392421827023</v>
      </c>
      <c r="IZ15" s="394">
        <v>0.42433156741992573</v>
      </c>
      <c r="JA15" s="394">
        <v>0.30058596331587362</v>
      </c>
      <c r="JB15" s="394">
        <v>0.4150588667116818</v>
      </c>
      <c r="JC15" s="394">
        <v>0.44612160858856575</v>
      </c>
      <c r="JD15" s="394">
        <v>0.54822656134751224</v>
      </c>
      <c r="JE15" s="394">
        <v>0.42764735954172906</v>
      </c>
      <c r="JF15" s="394">
        <v>0.36002341780504216</v>
      </c>
      <c r="JG15" s="394">
        <v>0.71818192342533216</v>
      </c>
      <c r="JH15" s="394">
        <v>22698.790353166354</v>
      </c>
      <c r="JI15" s="394"/>
      <c r="JJ15" s="394"/>
      <c r="JK15" s="394">
        <v>12420.728163698988</v>
      </c>
      <c r="JL15" s="394"/>
      <c r="JM15" s="394"/>
      <c r="JN15" s="394">
        <v>12216.202748225965</v>
      </c>
      <c r="JO15" s="394"/>
      <c r="JP15" s="394"/>
      <c r="JQ15" s="394">
        <v>204.52541547302329</v>
      </c>
      <c r="JR15" s="394"/>
      <c r="JS15" s="394"/>
      <c r="JT15" s="394">
        <v>54.68288015520384</v>
      </c>
      <c r="JW15" s="394">
        <v>53.818739052417719</v>
      </c>
      <c r="JZ15" s="394">
        <v>1.7052167900492321</v>
      </c>
    </row>
    <row r="16" spans="1:288" s="200" customFormat="1" ht="15">
      <c r="A16" s="39">
        <v>1966</v>
      </c>
      <c r="B16" s="394">
        <v>10756.844207310711</v>
      </c>
      <c r="C16" s="394">
        <v>7210.0875413217382</v>
      </c>
      <c r="D16" s="394">
        <v>952.79459599578377</v>
      </c>
      <c r="E16" s="394">
        <v>3143.8043631019577</v>
      </c>
      <c r="F16" s="394">
        <v>913.92837393780621</v>
      </c>
      <c r="G16" s="394">
        <v>1463.770667046575</v>
      </c>
      <c r="H16" s="499">
        <v>278494.87301309902</v>
      </c>
      <c r="I16" s="499">
        <v>186740.48793729526</v>
      </c>
      <c r="J16" s="499">
        <v>33281.941769259683</v>
      </c>
      <c r="K16" s="499">
        <v>59633.84224002008</v>
      </c>
      <c r="L16" s="499">
        <v>17819.445376658005</v>
      </c>
      <c r="M16" s="499">
        <v>18980.844310134009</v>
      </c>
      <c r="N16" s="394">
        <v>3.8624927241675868</v>
      </c>
      <c r="O16" s="394">
        <v>3.8610199753482384</v>
      </c>
      <c r="P16" s="394">
        <v>2.8627974972175956</v>
      </c>
      <c r="Q16" s="394">
        <v>5.2718460609136475</v>
      </c>
      <c r="R16" s="394">
        <v>5.1288261481750519</v>
      </c>
      <c r="S16" s="394">
        <v>7.7118311658299481</v>
      </c>
      <c r="T16" s="499">
        <v>10756.844207310711</v>
      </c>
      <c r="U16" s="499">
        <v>9696.0357862885157</v>
      </c>
      <c r="V16" s="499">
        <v>4424.1814135393715</v>
      </c>
      <c r="W16" s="499">
        <v>5271.8543727491442</v>
      </c>
      <c r="X16" s="499">
        <v>4059.9263459699732</v>
      </c>
      <c r="Y16" s="499">
        <v>1211.9280267791703</v>
      </c>
      <c r="Z16" s="499">
        <v>1060.8084210221971</v>
      </c>
      <c r="AA16" s="394">
        <v>10756.844207310711</v>
      </c>
      <c r="AB16" s="394">
        <v>10284.328875255771</v>
      </c>
      <c r="AC16" s="394">
        <v>1510.6951644033772</v>
      </c>
      <c r="AD16" s="394">
        <v>321.67589044422465</v>
      </c>
      <c r="AE16" s="394">
        <v>2840.719021498222</v>
      </c>
      <c r="AF16" s="394">
        <v>987.99455157367458</v>
      </c>
      <c r="AG16" s="394">
        <v>4623.2442473362726</v>
      </c>
      <c r="AH16" s="394">
        <v>3699.6240944387146</v>
      </c>
      <c r="AI16" s="394"/>
      <c r="AJ16" s="394">
        <v>923.62015289755834</v>
      </c>
      <c r="AK16" s="394">
        <v>472.51533205493968</v>
      </c>
      <c r="AL16" s="394">
        <v>278494.87301309902</v>
      </c>
      <c r="AM16" s="394">
        <v>248793.59649736455</v>
      </c>
      <c r="AN16" s="394">
        <v>11015.260435080976</v>
      </c>
      <c r="AO16" s="394">
        <v>9652.457749877487</v>
      </c>
      <c r="AP16" s="394">
        <v>37110.953280438531</v>
      </c>
      <c r="AQ16" s="394">
        <v>41410.329386836143</v>
      </c>
      <c r="AR16" s="394">
        <v>149604.59564513143</v>
      </c>
      <c r="AS16" s="394">
        <v>110767.21288152855</v>
      </c>
      <c r="AT16" s="394"/>
      <c r="AU16" s="394">
        <v>38837.38276360288</v>
      </c>
      <c r="AV16" s="394">
        <v>29701.276515734447</v>
      </c>
      <c r="AW16" s="394">
        <v>3.8624927241675868</v>
      </c>
      <c r="AX16" s="394">
        <v>4.1336790898332909</v>
      </c>
      <c r="AY16" s="394">
        <v>13.714566017814464</v>
      </c>
      <c r="AZ16" s="394">
        <v>3.3325801446611618</v>
      </c>
      <c r="BA16" s="394">
        <v>7.6546646485515817</v>
      </c>
      <c r="BB16" s="394">
        <v>2.3858649911819985</v>
      </c>
      <c r="BC16" s="394">
        <v>3.0903089757368201</v>
      </c>
      <c r="BD16" s="394">
        <v>3.339999263496555</v>
      </c>
      <c r="BE16" s="394"/>
      <c r="BF16" s="394">
        <v>2.3781730054249302</v>
      </c>
      <c r="BG16" s="394">
        <v>1.5908923369156256</v>
      </c>
      <c r="BH16" s="394">
        <v>913.92837393780621</v>
      </c>
      <c r="BI16" s="394">
        <v>258.13441874025017</v>
      </c>
      <c r="BJ16" s="394">
        <v>655.7939551975561</v>
      </c>
      <c r="BK16" s="394">
        <v>268.51234983850617</v>
      </c>
      <c r="BL16" s="394">
        <v>387.28160535904993</v>
      </c>
      <c r="BM16" s="394">
        <v>1463.770667046575</v>
      </c>
      <c r="BN16" s="394">
        <v>897.38124573602056</v>
      </c>
      <c r="BO16" s="394">
        <v>566.38942131055455</v>
      </c>
      <c r="BP16" s="394">
        <v>402.15013513639838</v>
      </c>
      <c r="BQ16" s="394">
        <v>164.23928617415615</v>
      </c>
      <c r="BR16" s="394">
        <v>17819.445376658005</v>
      </c>
      <c r="BS16" s="394">
        <v>2384.1266042053994</v>
      </c>
      <c r="BT16" s="394">
        <v>15435.318772452607</v>
      </c>
      <c r="BU16" s="394">
        <v>1577.8648777658291</v>
      </c>
      <c r="BV16" s="394">
        <v>13857.453894686778</v>
      </c>
      <c r="BW16" s="394">
        <v>18980.844310134009</v>
      </c>
      <c r="BX16" s="394">
        <v>10096.290269023941</v>
      </c>
      <c r="BY16" s="394">
        <v>8884.5540411100683</v>
      </c>
      <c r="BZ16" s="394">
        <v>6772.4039673719026</v>
      </c>
      <c r="CA16" s="394">
        <v>2112.1500737381657</v>
      </c>
      <c r="CB16" s="394">
        <v>5.1288261481750519</v>
      </c>
      <c r="CC16" s="394">
        <v>10.827211033378962</v>
      </c>
      <c r="CD16" s="394">
        <v>4.2486583196969709</v>
      </c>
      <c r="CE16" s="394">
        <v>17.01744893508911</v>
      </c>
      <c r="CF16" s="394">
        <v>2.7947529777280469</v>
      </c>
      <c r="CG16" s="394">
        <v>7.7118311658299481</v>
      </c>
      <c r="CH16" s="394">
        <v>8.8882274758803561</v>
      </c>
      <c r="CI16" s="394">
        <v>6.3749898834515708</v>
      </c>
      <c r="CJ16" s="394">
        <v>5.9380706920892177</v>
      </c>
      <c r="CK16" s="394">
        <v>7.7759288137835325</v>
      </c>
      <c r="CL16" s="394">
        <v>3143.8043631019577</v>
      </c>
      <c r="CM16" s="394">
        <v>2733.5336922482543</v>
      </c>
      <c r="CN16" s="394">
        <v>410.27067085370345</v>
      </c>
      <c r="CO16" s="394"/>
      <c r="CP16" s="394">
        <v>59633.84224002008</v>
      </c>
      <c r="CQ16" s="394">
        <v>58037.902108511036</v>
      </c>
      <c r="CR16" s="394">
        <v>1595.9401315090442</v>
      </c>
      <c r="CS16" s="394"/>
      <c r="CT16" s="394">
        <v>2733.5336922482543</v>
      </c>
      <c r="CU16" s="394">
        <v>796.13538718493703</v>
      </c>
      <c r="CV16" s="394">
        <v>574.08164688729153</v>
      </c>
      <c r="CW16" s="394">
        <v>365.72540225600085</v>
      </c>
      <c r="CX16" s="394"/>
      <c r="CY16" s="394"/>
      <c r="CZ16" s="394"/>
      <c r="DA16" s="394">
        <v>997.59125592002499</v>
      </c>
      <c r="DB16" s="394">
        <v>59633.84224002008</v>
      </c>
      <c r="DC16" s="394">
        <v>58037.902108511036</v>
      </c>
      <c r="DD16" s="394">
        <v>25019.159859956719</v>
      </c>
      <c r="DE16" s="394">
        <v>15716.289379887845</v>
      </c>
      <c r="DF16" s="394">
        <v>4264.4605257521243</v>
      </c>
      <c r="DG16" s="394"/>
      <c r="DH16" s="394"/>
      <c r="DI16" s="394"/>
      <c r="DJ16" s="394">
        <v>13037.992342914347</v>
      </c>
      <c r="DK16" s="394">
        <v>5.2718460609136475</v>
      </c>
      <c r="DL16" s="394">
        <v>4.709911269944735</v>
      </c>
      <c r="DM16" s="394">
        <v>3.1821028029768312</v>
      </c>
      <c r="DN16" s="394">
        <v>3.6527810923483282</v>
      </c>
      <c r="DO16" s="394">
        <v>8.5761235224823125</v>
      </c>
      <c r="DP16" s="394"/>
      <c r="DQ16" s="394"/>
      <c r="DR16" s="394"/>
      <c r="DS16" s="394">
        <v>7.6514177158738539</v>
      </c>
      <c r="DT16" s="394">
        <v>2458.8200745159929</v>
      </c>
      <c r="DU16" s="394">
        <v>274.71361773226113</v>
      </c>
      <c r="DV16" s="394">
        <v>50517.231945502412</v>
      </c>
      <c r="DW16" s="394">
        <v>7520.6701630086218</v>
      </c>
      <c r="DX16" s="394">
        <v>4.8672897936461537</v>
      </c>
      <c r="DY16" s="394">
        <v>3.6527810923483282</v>
      </c>
      <c r="DZ16" s="394">
        <v>638410</v>
      </c>
      <c r="EA16" s="394"/>
      <c r="EB16" s="394">
        <v>83.278365199519101</v>
      </c>
      <c r="EC16" s="394">
        <v>2878.4587626303828</v>
      </c>
      <c r="ED16" s="394">
        <v>4423.8996416199225</v>
      </c>
      <c r="EE16" s="394">
        <v>369.00218110525907</v>
      </c>
      <c r="EF16" s="394">
        <v>-106.90637772825852</v>
      </c>
      <c r="EG16" s="394">
        <v>7564.4542076273065</v>
      </c>
      <c r="EH16" s="394">
        <v>7210.0875413217382</v>
      </c>
      <c r="EI16" s="394">
        <v>0.67579470195097235</v>
      </c>
      <c r="EJ16" s="394">
        <v>355.04246100751925</v>
      </c>
      <c r="EK16" s="394">
        <v>4.6935634913293116</v>
      </c>
      <c r="EL16" s="394">
        <v>913.92837393780621</v>
      </c>
      <c r="EM16" s="394">
        <v>258.13441874025017</v>
      </c>
      <c r="EN16" s="394">
        <v>655.7939551975561</v>
      </c>
      <c r="EO16" s="394">
        <v>387.28160535904993</v>
      </c>
      <c r="EP16" s="394">
        <v>1463.770667046575</v>
      </c>
      <c r="EQ16" s="394">
        <v>897.38124573602056</v>
      </c>
      <c r="ER16" s="394">
        <v>566.38942131055455</v>
      </c>
      <c r="ES16" s="394">
        <v>164.23928617415615</v>
      </c>
      <c r="ET16" s="394">
        <v>-43.900328152608999</v>
      </c>
      <c r="EU16" s="394">
        <v>154.03639729304149</v>
      </c>
      <c r="EV16" s="394">
        <v>3.2815260899354515</v>
      </c>
      <c r="EW16" s="394">
        <v>-436.42469787840082</v>
      </c>
      <c r="EX16" s="394">
        <v>9.9816090296058562</v>
      </c>
      <c r="EY16" s="394">
        <v>53.881937182214855</v>
      </c>
      <c r="EZ16" s="394">
        <v>-43.900328152608999</v>
      </c>
      <c r="FA16" s="394">
        <v>161.01114276441527</v>
      </c>
      <c r="FB16" s="394">
        <v>6.9747454713737937</v>
      </c>
      <c r="FC16" s="394">
        <v>154.03639729304149</v>
      </c>
      <c r="FD16" s="394">
        <v>10866.980276451142</v>
      </c>
      <c r="FE16" s="394">
        <v>1211.9280267791703</v>
      </c>
      <c r="FF16" s="394">
        <v>9655.0522496719714</v>
      </c>
      <c r="FG16" s="394">
        <v>7210.0875413217382</v>
      </c>
      <c r="FH16" s="394">
        <v>952.79459599578377</v>
      </c>
      <c r="FI16" s="394">
        <v>2704.0981391336204</v>
      </c>
      <c r="FJ16" s="394">
        <v>3143.8043631019577</v>
      </c>
      <c r="FK16" s="394">
        <v>3.2815260899354515</v>
      </c>
      <c r="FL16" s="394">
        <v>0</v>
      </c>
      <c r="FM16" s="394">
        <v>3.2815260899354515</v>
      </c>
      <c r="FN16" s="394">
        <v>-436.4246978784019</v>
      </c>
      <c r="FO16" s="394">
        <v>-4.0571815438378582</v>
      </c>
      <c r="FP16" s="394">
        <v>1622.6617624078947</v>
      </c>
      <c r="FQ16" s="394">
        <v>1588.6144266945535</v>
      </c>
      <c r="FR16" s="394"/>
      <c r="FS16" s="394"/>
      <c r="FT16" s="394">
        <v>7.5294796437200242</v>
      </c>
      <c r="FU16" s="394">
        <v>786.97306263748146</v>
      </c>
      <c r="FV16" s="394">
        <v>89.256307622035507</v>
      </c>
      <c r="FW16" s="394">
        <v>358.59447309268808</v>
      </c>
      <c r="FX16" s="394">
        <v>310.54776243193544</v>
      </c>
      <c r="FY16" s="394">
        <v>35.713341266693106</v>
      </c>
      <c r="FZ16" s="394">
        <v>34.047335713341269</v>
      </c>
      <c r="GA16" s="394">
        <v>1593.2386138256825</v>
      </c>
      <c r="GB16" s="394">
        <v>1199.589508732706</v>
      </c>
      <c r="GC16" s="394">
        <v>584.12126020218057</v>
      </c>
      <c r="GD16" s="394">
        <v>203.40172851081221</v>
      </c>
      <c r="GE16" s="394">
        <v>175.65179762720422</v>
      </c>
      <c r="GF16" s="394">
        <v>5.6499272953426898</v>
      </c>
      <c r="GG16" s="394">
        <v>112.58639549000517</v>
      </c>
      <c r="GH16" s="394">
        <v>53.280324065726688</v>
      </c>
      <c r="GI16" s="394">
        <v>70.548002836777144</v>
      </c>
      <c r="GJ16" s="394">
        <v>393.64910509297658</v>
      </c>
      <c r="GK16" s="394">
        <v>279.30715324606638</v>
      </c>
      <c r="GL16" s="394">
        <v>274.71361773226113</v>
      </c>
      <c r="GM16" s="394">
        <v>114.34195184691021</v>
      </c>
      <c r="GN16" s="394"/>
      <c r="GO16" s="394"/>
      <c r="GP16" s="394">
        <v>29.423148582212207</v>
      </c>
      <c r="GQ16" s="394">
        <v>29.423148582212207</v>
      </c>
      <c r="GR16" s="394">
        <v>82.703472647938895</v>
      </c>
      <c r="GS16" s="394">
        <v>389.02491796184745</v>
      </c>
      <c r="GT16" s="394">
        <v>1023.9992743670487</v>
      </c>
      <c r="GU16" s="394"/>
      <c r="GV16" s="394">
        <v>32461.36025141471</v>
      </c>
      <c r="GW16" s="394"/>
      <c r="GX16" s="394"/>
      <c r="GY16" s="394">
        <v>20566.183000000001</v>
      </c>
      <c r="GZ16" s="394"/>
      <c r="HA16" s="394"/>
      <c r="HB16" s="394">
        <v>13185.605089325387</v>
      </c>
      <c r="HC16" s="394">
        <v>110.7205626436189</v>
      </c>
      <c r="HD16" s="394">
        <v>13074.884526681768</v>
      </c>
      <c r="HE16" s="394">
        <v>8596.6379176119081</v>
      </c>
      <c r="HF16" s="394">
        <v>12548.243605450336</v>
      </c>
      <c r="HG16" s="394">
        <v>8234.8891702817418</v>
      </c>
      <c r="HH16" s="394"/>
      <c r="HI16" s="394"/>
      <c r="HJ16" s="394">
        <v>104.61294329393552</v>
      </c>
      <c r="HK16" s="394">
        <v>6.1076193496833895</v>
      </c>
      <c r="HL16" s="394">
        <v>0.83970786242683704</v>
      </c>
      <c r="HM16" s="394">
        <v>0.79338750542913317</v>
      </c>
      <c r="HN16" s="394">
        <v>4.6320356997703871E-2</v>
      </c>
      <c r="HO16" s="394">
        <v>3799.8284473736117</v>
      </c>
      <c r="HP16" s="394">
        <v>2957.0931494629945</v>
      </c>
      <c r="HQ16" s="394"/>
      <c r="HR16" s="394"/>
      <c r="HS16" s="394">
        <v>1160.4382031465727</v>
      </c>
      <c r="HT16" s="394">
        <v>5157.5247266985898</v>
      </c>
      <c r="HU16" s="394">
        <v>4296.4634810799998</v>
      </c>
      <c r="HV16" s="394">
        <v>861.06124561858974</v>
      </c>
      <c r="HW16" s="394">
        <v>1241.4474790621441</v>
      </c>
      <c r="HX16" s="394">
        <v>2534.321360117729</v>
      </c>
      <c r="HY16" s="394"/>
      <c r="HZ16" s="394"/>
      <c r="IA16" s="394">
        <v>1111.7507064936392</v>
      </c>
      <c r="IB16" s="394">
        <v>3709.1183719383957</v>
      </c>
      <c r="IC16" s="394">
        <v>2899.7560065190651</v>
      </c>
      <c r="ID16" s="394">
        <v>809.36236541933079</v>
      </c>
      <c r="IE16" s="394">
        <v>4424.1814135393715</v>
      </c>
      <c r="IF16" s="394">
        <v>436.23356100071635</v>
      </c>
      <c r="IG16" s="394">
        <v>1425.256984611827</v>
      </c>
      <c r="IH16" s="394">
        <v>134.02303615395294</v>
      </c>
      <c r="II16" s="394">
        <v>1291.233948457874</v>
      </c>
      <c r="IJ16" s="394">
        <v>516.84726210009671</v>
      </c>
      <c r="IK16" s="394">
        <v>2045.8436058267316</v>
      </c>
      <c r="IL16" s="394">
        <v>1362.8855241975505</v>
      </c>
      <c r="IM16" s="394">
        <v>682.95808162918127</v>
      </c>
      <c r="IN16" s="394">
        <v>514.64089286296019</v>
      </c>
      <c r="IO16" s="394">
        <v>351.39107240386079</v>
      </c>
      <c r="IP16" s="394">
        <v>562.38210632672815</v>
      </c>
      <c r="IQ16" s="394"/>
      <c r="IR16" s="394"/>
      <c r="IS16" s="394">
        <v>464.89492570702839</v>
      </c>
      <c r="IT16" s="394">
        <v>551.5713980186531</v>
      </c>
      <c r="IU16" s="394">
        <v>470.00006936224617</v>
      </c>
      <c r="IV16" s="394">
        <v>843.82238513813354</v>
      </c>
      <c r="IW16" s="394">
        <v>152.96802910235454</v>
      </c>
      <c r="IX16" s="394"/>
      <c r="IY16" s="394">
        <v>5.6499272953426898</v>
      </c>
      <c r="IZ16" s="394">
        <v>0.43018669153842498</v>
      </c>
      <c r="JA16" s="394">
        <v>0.28876345888947041</v>
      </c>
      <c r="JB16" s="394">
        <v>0.41663997873409536</v>
      </c>
      <c r="JC16" s="394">
        <v>0.45454476091650381</v>
      </c>
      <c r="JD16" s="394">
        <v>0.52312764405113776</v>
      </c>
      <c r="JE16" s="394">
        <v>0.44251255100905917</v>
      </c>
      <c r="JF16" s="394">
        <v>0.36838486543707072</v>
      </c>
      <c r="JG16" s="394">
        <v>0.73943609771465257</v>
      </c>
      <c r="JH16" s="394">
        <v>22942.855049644975</v>
      </c>
      <c r="JI16" s="394"/>
      <c r="JJ16" s="394"/>
      <c r="JK16" s="394">
        <v>12498.138711146723</v>
      </c>
      <c r="JL16" s="394"/>
      <c r="JM16" s="394"/>
      <c r="JN16" s="394">
        <v>12348.29011723015</v>
      </c>
      <c r="JO16" s="394"/>
      <c r="JP16" s="394"/>
      <c r="JQ16" s="394">
        <v>149.84859391657358</v>
      </c>
      <c r="JR16" s="394"/>
      <c r="JS16" s="394"/>
      <c r="JT16" s="394">
        <v>54.267829831445169</v>
      </c>
      <c r="JW16" s="394">
        <v>53.821941909628336</v>
      </c>
      <c r="JZ16" s="394">
        <v>1.3039893100376481</v>
      </c>
    </row>
    <row r="17" spans="1:286" s="200" customFormat="1" ht="15">
      <c r="A17" s="39">
        <v>1967</v>
      </c>
      <c r="B17" s="394">
        <v>12181.002594087064</v>
      </c>
      <c r="C17" s="394">
        <v>8126.2912141257993</v>
      </c>
      <c r="D17" s="394">
        <v>1172.2630440437536</v>
      </c>
      <c r="E17" s="394">
        <v>3343.0726789662872</v>
      </c>
      <c r="F17" s="394">
        <v>1000.4249572301835</v>
      </c>
      <c r="G17" s="394">
        <v>1461.049300278961</v>
      </c>
      <c r="H17" s="499">
        <v>290582.41258821834</v>
      </c>
      <c r="I17" s="499">
        <v>196347.84898193349</v>
      </c>
      <c r="J17" s="499">
        <v>33789.49422030503</v>
      </c>
      <c r="K17" s="499">
        <v>61800.287631259213</v>
      </c>
      <c r="L17" s="499">
        <v>16856.341937000332</v>
      </c>
      <c r="M17" s="499">
        <v>18211.560182279689</v>
      </c>
      <c r="N17" s="394">
        <v>4.1919269943390036</v>
      </c>
      <c r="O17" s="394">
        <v>4.1387217920953754</v>
      </c>
      <c r="P17" s="394">
        <v>3.4693121962722624</v>
      </c>
      <c r="Q17" s="394">
        <v>5.4094775398348265</v>
      </c>
      <c r="R17" s="394">
        <v>5.9350063078289335</v>
      </c>
      <c r="S17" s="394">
        <v>8.0226476241206353</v>
      </c>
      <c r="T17" s="499">
        <v>12181.002594087064</v>
      </c>
      <c r="U17" s="499">
        <v>11015.413892903776</v>
      </c>
      <c r="V17" s="499">
        <v>5222.9715860689439</v>
      </c>
      <c r="W17" s="499">
        <v>5792.4423068348324</v>
      </c>
      <c r="X17" s="499">
        <v>4505.2264025936738</v>
      </c>
      <c r="Y17" s="499">
        <v>1287.2159042411581</v>
      </c>
      <c r="Z17" s="499">
        <v>1165.588701183287</v>
      </c>
      <c r="AA17" s="394">
        <v>12181.002594087064</v>
      </c>
      <c r="AB17" s="394">
        <v>11604.749464007502</v>
      </c>
      <c r="AC17" s="394">
        <v>1552.3090493983166</v>
      </c>
      <c r="AD17" s="394">
        <v>334.39710049780984</v>
      </c>
      <c r="AE17" s="394">
        <v>3124.9014592835747</v>
      </c>
      <c r="AF17" s="394">
        <v>1187.3626544168303</v>
      </c>
      <c r="AG17" s="394">
        <v>5405.7792004109715</v>
      </c>
      <c r="AH17" s="394">
        <v>4260.2623295836811</v>
      </c>
      <c r="AI17" s="394"/>
      <c r="AJ17" s="394">
        <v>1145.5168708272906</v>
      </c>
      <c r="AK17" s="394">
        <v>576.25313007956197</v>
      </c>
      <c r="AL17" s="394">
        <v>290582.41258821834</v>
      </c>
      <c r="AM17" s="394">
        <v>261550.62043411494</v>
      </c>
      <c r="AN17" s="394">
        <v>11490.669099878465</v>
      </c>
      <c r="AO17" s="394">
        <v>9801.8224096933463</v>
      </c>
      <c r="AP17" s="394">
        <v>39484.881000357418</v>
      </c>
      <c r="AQ17" s="394">
        <v>42937.916912462002</v>
      </c>
      <c r="AR17" s="394">
        <v>157835.3310117237</v>
      </c>
      <c r="AS17" s="394">
        <v>118213.06935770888</v>
      </c>
      <c r="AT17" s="394"/>
      <c r="AU17" s="394">
        <v>39622.261654014823</v>
      </c>
      <c r="AV17" s="394">
        <v>29031.792154103408</v>
      </c>
      <c r="AW17" s="394">
        <v>4.1919269943390036</v>
      </c>
      <c r="AX17" s="394">
        <v>4.4369038179860709</v>
      </c>
      <c r="AY17" s="394">
        <v>13.509300771830032</v>
      </c>
      <c r="AZ17" s="394">
        <v>3.4115808930297851</v>
      </c>
      <c r="BA17" s="394">
        <v>7.9141721593520522</v>
      </c>
      <c r="BB17" s="394">
        <v>2.7653010201624815</v>
      </c>
      <c r="BC17" s="394">
        <v>3.4249487524497546</v>
      </c>
      <c r="BD17" s="394">
        <v>3.6038843697495633</v>
      </c>
      <c r="BE17" s="394"/>
      <c r="BF17" s="394">
        <v>2.8910941046981309</v>
      </c>
      <c r="BG17" s="394">
        <v>1.9849037462818611</v>
      </c>
      <c r="BH17" s="394">
        <v>1000.4249572301835</v>
      </c>
      <c r="BI17" s="394">
        <v>302.91698705014807</v>
      </c>
      <c r="BJ17" s="394">
        <v>697.5079701800355</v>
      </c>
      <c r="BK17" s="394">
        <v>302.84822667212921</v>
      </c>
      <c r="BL17" s="394">
        <v>394.65974350790634</v>
      </c>
      <c r="BM17" s="394">
        <v>1461.049300278961</v>
      </c>
      <c r="BN17" s="394">
        <v>831.99599428517809</v>
      </c>
      <c r="BO17" s="394">
        <v>629.05330599378294</v>
      </c>
      <c r="BP17" s="394">
        <v>471.01668489663348</v>
      </c>
      <c r="BQ17" s="394">
        <v>158.03662109714946</v>
      </c>
      <c r="BR17" s="394">
        <v>16856.341937000332</v>
      </c>
      <c r="BS17" s="394">
        <v>2534.4358932467258</v>
      </c>
      <c r="BT17" s="394">
        <v>14321.906043753606</v>
      </c>
      <c r="BU17" s="394">
        <v>1710.1417027345142</v>
      </c>
      <c r="BV17" s="394">
        <v>12611.764341019092</v>
      </c>
      <c r="BW17" s="394">
        <v>18211.560182279689</v>
      </c>
      <c r="BX17" s="394">
        <v>9093.7996489833458</v>
      </c>
      <c r="BY17" s="394">
        <v>9117.7605332963431</v>
      </c>
      <c r="BZ17" s="394">
        <v>7150.8116656995844</v>
      </c>
      <c r="CA17" s="394">
        <v>1966.9488675967589</v>
      </c>
      <c r="CB17" s="394">
        <v>5.9350063078289335</v>
      </c>
      <c r="CC17" s="394">
        <v>11.95204770644634</v>
      </c>
      <c r="CD17" s="394">
        <v>4.870217470001128</v>
      </c>
      <c r="CE17" s="394">
        <v>17.708955122717335</v>
      </c>
      <c r="CF17" s="394">
        <v>3.1292984299135416</v>
      </c>
      <c r="CG17" s="394">
        <v>8.0226476241206353</v>
      </c>
      <c r="CH17" s="394">
        <v>9.1490468934862914</v>
      </c>
      <c r="CI17" s="394">
        <v>6.8992084591013203</v>
      </c>
      <c r="CJ17" s="394">
        <v>6.5868982000458347</v>
      </c>
      <c r="CK17" s="394">
        <v>8.0346074928851845</v>
      </c>
      <c r="CL17" s="394">
        <v>3343.0726789662872</v>
      </c>
      <c r="CM17" s="394">
        <v>3126.8626197327967</v>
      </c>
      <c r="CN17" s="394">
        <v>216.21005923349034</v>
      </c>
      <c r="CO17" s="394"/>
      <c r="CP17" s="394">
        <v>61800.287631259213</v>
      </c>
      <c r="CQ17" s="394">
        <v>61037.458118616807</v>
      </c>
      <c r="CR17" s="394">
        <v>762.82951264240853</v>
      </c>
      <c r="CS17" s="394"/>
      <c r="CT17" s="394">
        <v>3126.8626197327967</v>
      </c>
      <c r="CU17" s="394">
        <v>1047.2169327395759</v>
      </c>
      <c r="CV17" s="394">
        <v>630.50542664508714</v>
      </c>
      <c r="CW17" s="394">
        <v>411.71783262833299</v>
      </c>
      <c r="CX17" s="394"/>
      <c r="CY17" s="394"/>
      <c r="CZ17" s="394"/>
      <c r="DA17" s="394">
        <v>1037.4224277198005</v>
      </c>
      <c r="DB17" s="394">
        <v>61800.287631259213</v>
      </c>
      <c r="DC17" s="394">
        <v>61037.458118616807</v>
      </c>
      <c r="DD17" s="394">
        <v>29225.876887112583</v>
      </c>
      <c r="DE17" s="394">
        <v>15028.688366010851</v>
      </c>
      <c r="DF17" s="394">
        <v>4277.8970241511206</v>
      </c>
      <c r="DG17" s="394"/>
      <c r="DH17" s="394"/>
      <c r="DI17" s="394"/>
      <c r="DJ17" s="394">
        <v>12504.995841342248</v>
      </c>
      <c r="DK17" s="394">
        <v>5.4094775398348265</v>
      </c>
      <c r="DL17" s="394">
        <v>5.1228585136298195</v>
      </c>
      <c r="DM17" s="394">
        <v>3.5831839598330606</v>
      </c>
      <c r="DN17" s="394">
        <v>4.1953456701587442</v>
      </c>
      <c r="DO17" s="394">
        <v>9.6243044258418475</v>
      </c>
      <c r="DP17" s="394"/>
      <c r="DQ17" s="394"/>
      <c r="DR17" s="394"/>
      <c r="DS17" s="394">
        <v>8.296063756295073</v>
      </c>
      <c r="DT17" s="394">
        <v>2826.5723308863794</v>
      </c>
      <c r="DU17" s="394">
        <v>300.29028884641735</v>
      </c>
      <c r="DV17" s="394">
        <v>53879.757360313022</v>
      </c>
      <c r="DW17" s="394">
        <v>7157.700758303783</v>
      </c>
      <c r="DX17" s="394">
        <v>5.2460747215027137</v>
      </c>
      <c r="DY17" s="394">
        <v>4.1953456701587442</v>
      </c>
      <c r="DZ17" s="394">
        <v>672692</v>
      </c>
      <c r="EA17" s="394"/>
      <c r="EB17" s="394">
        <v>80.268303806765388</v>
      </c>
      <c r="EC17" s="394">
        <v>3011.4813853972137</v>
      </c>
      <c r="ED17" s="394">
        <v>5222.638939960777</v>
      </c>
      <c r="EE17" s="394">
        <v>413.95930164750143</v>
      </c>
      <c r="EF17" s="394">
        <v>-314.1626936105356</v>
      </c>
      <c r="EG17" s="394">
        <v>8333.9169333949576</v>
      </c>
      <c r="EH17" s="394">
        <v>8126.2912141257993</v>
      </c>
      <c r="EI17" s="394">
        <v>0.73727610185067427</v>
      </c>
      <c r="EJ17" s="394">
        <v>208.36299537100894</v>
      </c>
      <c r="EK17" s="394">
        <v>2.5001808517682078</v>
      </c>
      <c r="EL17" s="394">
        <v>1000.4249572301835</v>
      </c>
      <c r="EM17" s="394">
        <v>302.91698705014807</v>
      </c>
      <c r="EN17" s="394">
        <v>697.5079701800355</v>
      </c>
      <c r="EO17" s="394">
        <v>394.65974350790634</v>
      </c>
      <c r="EP17" s="394">
        <v>1461.049300278961</v>
      </c>
      <c r="EQ17" s="394">
        <v>831.99599428517809</v>
      </c>
      <c r="ER17" s="394">
        <v>629.05330599378294</v>
      </c>
      <c r="ES17" s="394">
        <v>158.03662109714946</v>
      </c>
      <c r="ET17" s="394">
        <v>-51.516954551464664</v>
      </c>
      <c r="EU17" s="394">
        <v>162.99147764835985</v>
      </c>
      <c r="EV17" s="394">
        <v>0.70198213792025776</v>
      </c>
      <c r="EW17" s="394">
        <v>-348.44783781396211</v>
      </c>
      <c r="EX17" s="394">
        <v>12.491435577512531</v>
      </c>
      <c r="EY17" s="394">
        <v>64.008390128977197</v>
      </c>
      <c r="EZ17" s="394">
        <v>-51.516954551464664</v>
      </c>
      <c r="FA17" s="394">
        <v>175.43663529383483</v>
      </c>
      <c r="FB17" s="394">
        <v>12.445157645474978</v>
      </c>
      <c r="FC17" s="394">
        <v>162.99147764835985</v>
      </c>
      <c r="FD17" s="394">
        <v>12292.477117183958</v>
      </c>
      <c r="FE17" s="394">
        <v>1287.2159042411581</v>
      </c>
      <c r="FF17" s="394">
        <v>11005.2612129428</v>
      </c>
      <c r="FG17" s="394">
        <v>8126.2912141257993</v>
      </c>
      <c r="FH17" s="394">
        <v>1172.2630440437536</v>
      </c>
      <c r="FI17" s="394">
        <v>2993.9228590144057</v>
      </c>
      <c r="FJ17" s="394">
        <v>3343.0726789662872</v>
      </c>
      <c r="FK17" s="394">
        <v>0.70198213792025776</v>
      </c>
      <c r="FL17" s="394">
        <v>0</v>
      </c>
      <c r="FM17" s="394">
        <v>0.70198213792025776</v>
      </c>
      <c r="FN17" s="394">
        <v>-348.4478378139612</v>
      </c>
      <c r="FO17" s="394">
        <v>-2.8605842181094827</v>
      </c>
      <c r="FP17" s="394">
        <v>2207.6671114156243</v>
      </c>
      <c r="FQ17" s="394">
        <v>2167.9408123279604</v>
      </c>
      <c r="FR17" s="394"/>
      <c r="FS17" s="394"/>
      <c r="FT17" s="394">
        <v>-15.420768574279087</v>
      </c>
      <c r="FU17" s="394">
        <v>888.18229899150174</v>
      </c>
      <c r="FV17" s="394">
        <v>114.44352289255107</v>
      </c>
      <c r="FW17" s="394">
        <v>405.64650872068557</v>
      </c>
      <c r="FX17" s="394">
        <v>722.34623105309333</v>
      </c>
      <c r="FY17" s="394">
        <v>52.743019244407584</v>
      </c>
      <c r="FZ17" s="394">
        <v>39.726299087663634</v>
      </c>
      <c r="GA17" s="394">
        <v>2101.092038993665</v>
      </c>
      <c r="GB17" s="394">
        <v>1669.3495847006357</v>
      </c>
      <c r="GC17" s="394">
        <v>741.95364994650993</v>
      </c>
      <c r="GD17" s="394">
        <v>245.62583390429481</v>
      </c>
      <c r="GE17" s="394">
        <v>410.02788696164339</v>
      </c>
      <c r="GF17" s="394">
        <v>10.294779676506556</v>
      </c>
      <c r="GG17" s="394">
        <v>124.68296611493756</v>
      </c>
      <c r="GH17" s="394">
        <v>58.423785655043091</v>
      </c>
      <c r="GI17" s="394">
        <v>88.635462118207073</v>
      </c>
      <c r="GJ17" s="394">
        <v>431.74245429302948</v>
      </c>
      <c r="GK17" s="394">
        <v>313.88458163547415</v>
      </c>
      <c r="GL17" s="394">
        <v>300.29028884641735</v>
      </c>
      <c r="GM17" s="394">
        <v>117.85787265755533</v>
      </c>
      <c r="GN17" s="394"/>
      <c r="GO17" s="394"/>
      <c r="GP17" s="394">
        <v>106.57507242195925</v>
      </c>
      <c r="GQ17" s="394">
        <v>106.57507242195925</v>
      </c>
      <c r="GR17" s="394">
        <v>164.99885807700235</v>
      </c>
      <c r="GS17" s="394">
        <v>498.59122762732477</v>
      </c>
      <c r="GT17" s="394">
        <v>1324.687998731622</v>
      </c>
      <c r="GU17" s="394"/>
      <c r="GV17" s="394">
        <v>32862.942865859601</v>
      </c>
      <c r="GW17" s="394"/>
      <c r="GX17" s="394"/>
      <c r="GY17" s="394">
        <v>20742.612000000001</v>
      </c>
      <c r="GZ17" s="394"/>
      <c r="HA17" s="394"/>
      <c r="HB17" s="394">
        <v>13305.886190694282</v>
      </c>
      <c r="HC17" s="394">
        <v>125.8627539334957</v>
      </c>
      <c r="HD17" s="394">
        <v>13180.023436760786</v>
      </c>
      <c r="HE17" s="394">
        <v>8690.7115847084988</v>
      </c>
      <c r="HF17" s="394">
        <v>12649.147644288367</v>
      </c>
      <c r="HG17" s="394">
        <v>8325.0041931321648</v>
      </c>
      <c r="HH17" s="394"/>
      <c r="HI17" s="394"/>
      <c r="HJ17" s="394">
        <v>118.91985396104003</v>
      </c>
      <c r="HK17" s="394">
        <v>6.9428999724556633</v>
      </c>
      <c r="HL17" s="394">
        <v>0.94591786018371171</v>
      </c>
      <c r="HM17" s="394">
        <v>0.89373869772168069</v>
      </c>
      <c r="HN17" s="394">
        <v>5.2179162462031026E-2</v>
      </c>
      <c r="HO17" s="394">
        <v>3715.1839335975897</v>
      </c>
      <c r="HP17" s="394">
        <v>3011.1983216394465</v>
      </c>
      <c r="HQ17" s="394"/>
      <c r="HR17" s="394"/>
      <c r="HS17" s="394">
        <v>1184.3879699923575</v>
      </c>
      <c r="HT17" s="394">
        <v>5269.2532115313943</v>
      </c>
      <c r="HU17" s="394">
        <v>4377.187695796144</v>
      </c>
      <c r="HV17" s="394">
        <v>892.06551573525041</v>
      </c>
      <c r="HW17" s="394">
        <v>1198.0649998198671</v>
      </c>
      <c r="HX17" s="394">
        <v>2575.6292052782701</v>
      </c>
      <c r="HY17" s="394"/>
      <c r="HZ17" s="394"/>
      <c r="IA17" s="394">
        <v>1144.5323623316378</v>
      </c>
      <c r="IB17" s="394">
        <v>3772.4850172787242</v>
      </c>
      <c r="IC17" s="394">
        <v>2932.9805418714063</v>
      </c>
      <c r="ID17" s="394">
        <v>839.5044754073175</v>
      </c>
      <c r="IE17" s="394">
        <v>5222.9715860689439</v>
      </c>
      <c r="IF17" s="394">
        <v>481.48551626683354</v>
      </c>
      <c r="IG17" s="394">
        <v>1669.5757834760293</v>
      </c>
      <c r="IH17" s="394">
        <v>152.12164798750541</v>
      </c>
      <c r="II17" s="394">
        <v>1517.4541354885241</v>
      </c>
      <c r="IJ17" s="394">
        <v>600.52285042090352</v>
      </c>
      <c r="IK17" s="394">
        <v>2471.387435905177</v>
      </c>
      <c r="IL17" s="394">
        <v>1616.4436453351959</v>
      </c>
      <c r="IM17" s="394">
        <v>854.94379056998116</v>
      </c>
      <c r="IN17" s="394">
        <v>600.98319167085003</v>
      </c>
      <c r="IO17" s="394">
        <v>401.88597141158988</v>
      </c>
      <c r="IP17" s="394">
        <v>648.22055133345521</v>
      </c>
      <c r="IQ17" s="394"/>
      <c r="IR17" s="394"/>
      <c r="IS17" s="394">
        <v>524.68839692529116</v>
      </c>
      <c r="IT17" s="394">
        <v>655.10861529886427</v>
      </c>
      <c r="IU17" s="394">
        <v>551.12661753419411</v>
      </c>
      <c r="IV17" s="394">
        <v>1018.3909861292553</v>
      </c>
      <c r="IW17" s="394">
        <v>181.67280870466951</v>
      </c>
      <c r="IX17" s="394"/>
      <c r="IY17" s="394">
        <v>10.294779676506556</v>
      </c>
      <c r="IZ17" s="394">
        <v>0.45007189532769798</v>
      </c>
      <c r="JA17" s="394">
        <v>0.31017374823232524</v>
      </c>
      <c r="JB17" s="394">
        <v>0.45491317885545407</v>
      </c>
      <c r="JC17" s="394">
        <v>0.48560063581538365</v>
      </c>
      <c r="JD17" s="394">
        <v>0.50576194912905403</v>
      </c>
      <c r="JE17" s="394">
        <v>0.45717506103787797</v>
      </c>
      <c r="JF17" s="394">
        <v>0.37942350031134281</v>
      </c>
      <c r="JG17" s="394">
        <v>0.74633889062894554</v>
      </c>
      <c r="JH17" s="394">
        <v>23203.455032612444</v>
      </c>
      <c r="JI17" s="394"/>
      <c r="JJ17" s="394"/>
      <c r="JK17" s="394">
        <v>12582.477050778496</v>
      </c>
      <c r="JL17" s="394"/>
      <c r="JM17" s="394"/>
      <c r="JN17" s="394">
        <v>12424.888113717057</v>
      </c>
      <c r="JO17" s="394"/>
      <c r="JP17" s="394"/>
      <c r="JQ17" s="394">
        <v>157.58893706143763</v>
      </c>
      <c r="JR17" s="394"/>
      <c r="JS17" s="394"/>
      <c r="JT17" s="394">
        <v>54.060304669565838</v>
      </c>
      <c r="JW17" s="394">
        <v>53.547577704500824</v>
      </c>
      <c r="JZ17" s="394">
        <v>1.3039893100376481</v>
      </c>
    </row>
    <row r="18" spans="1:286" s="200" customFormat="1" ht="15">
      <c r="A18" s="39">
        <v>1968</v>
      </c>
      <c r="B18" s="394">
        <v>13752.043061076061</v>
      </c>
      <c r="C18" s="394">
        <v>9084.3397090495746</v>
      </c>
      <c r="D18" s="394">
        <v>1283.3537755922903</v>
      </c>
      <c r="E18" s="394">
        <v>3738.8543720633029</v>
      </c>
      <c r="F18" s="394">
        <v>1400.4105477477051</v>
      </c>
      <c r="G18" s="394">
        <v>1754.9153433768122</v>
      </c>
      <c r="H18" s="499">
        <v>309751.80804045935</v>
      </c>
      <c r="I18" s="499">
        <v>207884.97870112347</v>
      </c>
      <c r="J18" s="499">
        <v>34392.235333503115</v>
      </c>
      <c r="K18" s="499">
        <v>67204.175441595304</v>
      </c>
      <c r="L18" s="499">
        <v>19940.648484644873</v>
      </c>
      <c r="M18" s="499">
        <v>19670.229920407437</v>
      </c>
      <c r="N18" s="394">
        <v>4.4396974300404368</v>
      </c>
      <c r="O18" s="394">
        <v>4.3698875050083066</v>
      </c>
      <c r="P18" s="394">
        <v>3.73152184831125</v>
      </c>
      <c r="Q18" s="394">
        <v>5.5634257060598937</v>
      </c>
      <c r="R18" s="394">
        <v>7.0228937079256939</v>
      </c>
      <c r="S18" s="394">
        <v>8.9216819044709066</v>
      </c>
      <c r="T18" s="499">
        <v>13752.043061076061</v>
      </c>
      <c r="U18" s="499">
        <v>12515.307699729474</v>
      </c>
      <c r="V18" s="499">
        <v>6130.9113058432413</v>
      </c>
      <c r="W18" s="499">
        <v>6384.3963938862325</v>
      </c>
      <c r="X18" s="499">
        <v>4844.2666250979155</v>
      </c>
      <c r="Y18" s="499">
        <v>1540.1297687883171</v>
      </c>
      <c r="Z18" s="499">
        <v>1236.7353613465868</v>
      </c>
      <c r="AA18" s="394">
        <v>13752.043061076061</v>
      </c>
      <c r="AB18" s="394">
        <v>13110.547518733669</v>
      </c>
      <c r="AC18" s="394">
        <v>1663.5841606425108</v>
      </c>
      <c r="AD18" s="394">
        <v>369.85765398387616</v>
      </c>
      <c r="AE18" s="394">
        <v>3495.7981951850684</v>
      </c>
      <c r="AF18" s="394">
        <v>1450.0657024536974</v>
      </c>
      <c r="AG18" s="394">
        <v>6131.2418064685153</v>
      </c>
      <c r="AH18" s="394">
        <v>4857.4304177328577</v>
      </c>
      <c r="AI18" s="394"/>
      <c r="AJ18" s="394">
        <v>1273.8113887356581</v>
      </c>
      <c r="AK18" s="394">
        <v>641.49554234239372</v>
      </c>
      <c r="AL18" s="394">
        <v>309751.80804045935</v>
      </c>
      <c r="AM18" s="394">
        <v>277286.82277321554</v>
      </c>
      <c r="AN18" s="394">
        <v>11372.41286759494</v>
      </c>
      <c r="AO18" s="394">
        <v>10667.909358078508</v>
      </c>
      <c r="AP18" s="394">
        <v>42041.446771459414</v>
      </c>
      <c r="AQ18" s="394">
        <v>48217.215481737338</v>
      </c>
      <c r="AR18" s="394">
        <v>164987.83829434533</v>
      </c>
      <c r="AS18" s="394">
        <v>124798.66966947596</v>
      </c>
      <c r="AT18" s="394"/>
      <c r="AU18" s="394">
        <v>40189.168624869373</v>
      </c>
      <c r="AV18" s="394">
        <v>32464.985267243865</v>
      </c>
      <c r="AW18" s="394">
        <v>4.4396974300404368</v>
      </c>
      <c r="AX18" s="394">
        <v>4.7281538255629219</v>
      </c>
      <c r="AY18" s="394">
        <v>14.628242748579781</v>
      </c>
      <c r="AZ18" s="394">
        <v>3.4670115912054813</v>
      </c>
      <c r="BA18" s="394">
        <v>8.3151234404194039</v>
      </c>
      <c r="BB18" s="394">
        <v>3.0073609352305333</v>
      </c>
      <c r="BC18" s="394">
        <v>3.7161780346076894</v>
      </c>
      <c r="BD18" s="394">
        <v>3.8922132989057965</v>
      </c>
      <c r="BE18" s="394"/>
      <c r="BF18" s="394">
        <v>3.1695390383054938</v>
      </c>
      <c r="BG18" s="394">
        <v>1.9759612920251106</v>
      </c>
      <c r="BH18" s="394">
        <v>1400.4105477477051</v>
      </c>
      <c r="BI18" s="394">
        <v>431.71372183278089</v>
      </c>
      <c r="BJ18" s="394">
        <v>968.69682591492403</v>
      </c>
      <c r="BK18" s="394">
        <v>493.01378968041251</v>
      </c>
      <c r="BL18" s="394">
        <v>475.68303623451152</v>
      </c>
      <c r="BM18" s="394">
        <v>1754.9153433768122</v>
      </c>
      <c r="BN18" s="394">
        <v>879.07183435549075</v>
      </c>
      <c r="BO18" s="394">
        <v>875.84350902132155</v>
      </c>
      <c r="BP18" s="394">
        <v>709.63274812954376</v>
      </c>
      <c r="BQ18" s="394">
        <v>166.21076089177777</v>
      </c>
      <c r="BR18" s="394">
        <v>19940.648484644873</v>
      </c>
      <c r="BS18" s="394">
        <v>3120.619577130406</v>
      </c>
      <c r="BT18" s="394">
        <v>16820.028907514465</v>
      </c>
      <c r="BU18" s="394">
        <v>2962.9829549468104</v>
      </c>
      <c r="BV18" s="394">
        <v>13857.045952567654</v>
      </c>
      <c r="BW18" s="394">
        <v>19670.229920407437</v>
      </c>
      <c r="BX18" s="394">
        <v>8497.7455235632042</v>
      </c>
      <c r="BY18" s="394">
        <v>11172.484396844233</v>
      </c>
      <c r="BZ18" s="394">
        <v>9220.4291778813531</v>
      </c>
      <c r="CA18" s="394">
        <v>1952.0552189628788</v>
      </c>
      <c r="CB18" s="394">
        <v>7.0228937079256939</v>
      </c>
      <c r="CC18" s="394">
        <v>13.834231028883281</v>
      </c>
      <c r="CD18" s="394">
        <v>5.7591864511133632</v>
      </c>
      <c r="CE18" s="394">
        <v>16.639103132784062</v>
      </c>
      <c r="CF18" s="394">
        <v>3.4327881848899358</v>
      </c>
      <c r="CG18" s="394">
        <v>8.9216819044709066</v>
      </c>
      <c r="CH18" s="394">
        <v>10.344765348855558</v>
      </c>
      <c r="CI18" s="394">
        <v>7.8392905097160961</v>
      </c>
      <c r="CJ18" s="394">
        <v>7.6963092979648193</v>
      </c>
      <c r="CK18" s="394">
        <v>8.5146546715048892</v>
      </c>
      <c r="CL18" s="394">
        <v>3738.8543720633029</v>
      </c>
      <c r="CM18" s="394">
        <v>3602.0501126995282</v>
      </c>
      <c r="CN18" s="394">
        <v>136.80425936377446</v>
      </c>
      <c r="CO18" s="394"/>
      <c r="CP18" s="394">
        <v>67204.175441595304</v>
      </c>
      <c r="CQ18" s="394">
        <v>66747.678210097787</v>
      </c>
      <c r="CR18" s="394">
        <v>456.49723149751765</v>
      </c>
      <c r="CS18" s="394"/>
      <c r="CT18" s="394">
        <v>3602.0501126995282</v>
      </c>
      <c r="CU18" s="394">
        <v>1341.810764321084</v>
      </c>
      <c r="CV18" s="394">
        <v>728.41183139575639</v>
      </c>
      <c r="CW18" s="394">
        <v>418.40554238068523</v>
      </c>
      <c r="CX18" s="394"/>
      <c r="CY18" s="394"/>
      <c r="CZ18" s="394"/>
      <c r="DA18" s="394">
        <v>1113.421974602003</v>
      </c>
      <c r="DB18" s="394">
        <v>67204.175441595304</v>
      </c>
      <c r="DC18" s="394">
        <v>66747.678210097787</v>
      </c>
      <c r="DD18" s="394">
        <v>34475.854490016398</v>
      </c>
      <c r="DE18" s="394">
        <v>15870.978136446813</v>
      </c>
      <c r="DF18" s="394">
        <v>4186.6849475581885</v>
      </c>
      <c r="DG18" s="394"/>
      <c r="DH18" s="394"/>
      <c r="DI18" s="394"/>
      <c r="DJ18" s="394">
        <v>12214.160636076382</v>
      </c>
      <c r="DK18" s="394">
        <v>5.5634257060598937</v>
      </c>
      <c r="DL18" s="394">
        <v>5.3965174659132931</v>
      </c>
      <c r="DM18" s="394">
        <v>3.892030478054282</v>
      </c>
      <c r="DN18" s="394">
        <v>4.5895837366381311</v>
      </c>
      <c r="DO18" s="394">
        <v>9.9937193178271748</v>
      </c>
      <c r="DP18" s="394"/>
      <c r="DQ18" s="394"/>
      <c r="DR18" s="394"/>
      <c r="DS18" s="394">
        <v>9.1158288135931489</v>
      </c>
      <c r="DT18" s="394">
        <v>3317.7557610112854</v>
      </c>
      <c r="DU18" s="394">
        <v>284.29435168824301</v>
      </c>
      <c r="DV18" s="394">
        <v>60553.339725351267</v>
      </c>
      <c r="DW18" s="394">
        <v>6194.3384847465177</v>
      </c>
      <c r="DX18" s="394">
        <v>5.4790632127962935</v>
      </c>
      <c r="DY18" s="394">
        <v>4.5895837366381311</v>
      </c>
      <c r="DZ18" s="394">
        <v>709351</v>
      </c>
      <c r="EA18" s="394"/>
      <c r="EB18" s="394">
        <v>80.769980705557671</v>
      </c>
      <c r="EC18" s="394">
        <v>3279.1925215043339</v>
      </c>
      <c r="ED18" s="394">
        <v>6130.5208339151832</v>
      </c>
      <c r="EE18" s="394">
        <v>476.15353573102573</v>
      </c>
      <c r="EF18" s="394">
        <v>-244.20491270251435</v>
      </c>
      <c r="EG18" s="394">
        <v>9641.6619784480281</v>
      </c>
      <c r="EH18" s="394">
        <v>9084.3397090495746</v>
      </c>
      <c r="EI18" s="394">
        <v>0.8868634054329404</v>
      </c>
      <c r="EJ18" s="394">
        <v>558.2091328038864</v>
      </c>
      <c r="EK18" s="394">
        <v>5.7895530257298917</v>
      </c>
      <c r="EL18" s="394">
        <v>1400.4105477477051</v>
      </c>
      <c r="EM18" s="394">
        <v>431.71372183278089</v>
      </c>
      <c r="EN18" s="394">
        <v>968.69682591492403</v>
      </c>
      <c r="EO18" s="394">
        <v>475.68303623451152</v>
      </c>
      <c r="EP18" s="394">
        <v>1754.9153433768122</v>
      </c>
      <c r="EQ18" s="394">
        <v>879.07183435549075</v>
      </c>
      <c r="ER18" s="394">
        <v>875.84350902132155</v>
      </c>
      <c r="ES18" s="394">
        <v>166.21076089177777</v>
      </c>
      <c r="ET18" s="394">
        <v>-65.012080343298123</v>
      </c>
      <c r="EU18" s="394">
        <v>189.57304100104577</v>
      </c>
      <c r="EV18" s="394">
        <v>2.5176397052636639</v>
      </c>
      <c r="EW18" s="394">
        <v>-227.42619526609579</v>
      </c>
      <c r="EX18" s="394">
        <v>17.556164581154668</v>
      </c>
      <c r="EY18" s="394">
        <v>82.568244924452785</v>
      </c>
      <c r="EZ18" s="394">
        <v>-65.012080343298123</v>
      </c>
      <c r="FA18" s="394">
        <v>206.60512302717777</v>
      </c>
      <c r="FB18" s="394">
        <v>17.032082026132006</v>
      </c>
      <c r="FC18" s="394">
        <v>189.57304100104577</v>
      </c>
      <c r="FD18" s="394">
        <v>13876.604021733809</v>
      </c>
      <c r="FE18" s="394">
        <v>1540.1297687883171</v>
      </c>
      <c r="FF18" s="394">
        <v>12336.474252945492</v>
      </c>
      <c r="FG18" s="394">
        <v>9084.3397090495746</v>
      </c>
      <c r="FH18" s="394">
        <v>1283.3537755922903</v>
      </c>
      <c r="FI18" s="394">
        <v>3508.9105370919438</v>
      </c>
      <c r="FJ18" s="394">
        <v>3738.8543720633029</v>
      </c>
      <c r="FK18" s="394">
        <v>2.5176397052636639</v>
      </c>
      <c r="FL18" s="394">
        <v>0</v>
      </c>
      <c r="FM18" s="394">
        <v>2.5176397052636639</v>
      </c>
      <c r="FN18" s="394">
        <v>-227.42619526609548</v>
      </c>
      <c r="FO18" s="394">
        <v>-1.6537629663901008</v>
      </c>
      <c r="FP18" s="394">
        <v>2433.4811823110117</v>
      </c>
      <c r="FQ18" s="394">
        <v>2383.0316252569328</v>
      </c>
      <c r="FR18" s="394"/>
      <c r="FS18" s="394"/>
      <c r="FT18" s="394">
        <v>1.6834349043789745</v>
      </c>
      <c r="FU18" s="394">
        <v>953.22683398843651</v>
      </c>
      <c r="FV18" s="394">
        <v>165.65095621025807</v>
      </c>
      <c r="FW18" s="394">
        <v>442.31786328176656</v>
      </c>
      <c r="FX18" s="394">
        <v>770.53838664310706</v>
      </c>
      <c r="FY18" s="394">
        <v>49.614150228985615</v>
      </c>
      <c r="FZ18" s="394">
        <v>50.449557054079072</v>
      </c>
      <c r="GA18" s="394">
        <v>2349.4987559049441</v>
      </c>
      <c r="GB18" s="394">
        <v>1914.7548471626221</v>
      </c>
      <c r="GC18" s="394">
        <v>824.09878234947655</v>
      </c>
      <c r="GD18" s="394">
        <v>282.43181517675765</v>
      </c>
      <c r="GE18" s="394">
        <v>468.74676955993891</v>
      </c>
      <c r="GF18" s="394">
        <v>17.659420317497069</v>
      </c>
      <c r="GG18" s="394">
        <v>144.71890663877971</v>
      </c>
      <c r="GH18" s="394">
        <v>75.418003918598927</v>
      </c>
      <c r="GI18" s="394">
        <v>119.34056951907012</v>
      </c>
      <c r="GJ18" s="394">
        <v>434.74390874232211</v>
      </c>
      <c r="GK18" s="394">
        <v>297.68189631339175</v>
      </c>
      <c r="GL18" s="394">
        <v>284.29435168824301</v>
      </c>
      <c r="GM18" s="394">
        <v>137.06201242893033</v>
      </c>
      <c r="GN18" s="394"/>
      <c r="GO18" s="394"/>
      <c r="GP18" s="394">
        <v>83.982426406067589</v>
      </c>
      <c r="GQ18" s="394">
        <v>83.982426406067589</v>
      </c>
      <c r="GR18" s="394">
        <v>159.4004303246665</v>
      </c>
      <c r="GS18" s="394">
        <v>468.27677809431066</v>
      </c>
      <c r="GT18" s="394">
        <v>1702.8809490481526</v>
      </c>
      <c r="GU18" s="394"/>
      <c r="GV18" s="394">
        <v>33255.32412694805</v>
      </c>
      <c r="GW18" s="394"/>
      <c r="GX18" s="394"/>
      <c r="GY18" s="394">
        <v>20912.522000000001</v>
      </c>
      <c r="GZ18" s="394"/>
      <c r="HA18" s="394"/>
      <c r="HB18" s="394">
        <v>13418.701024166667</v>
      </c>
      <c r="HC18" s="394">
        <v>127.79579929527063</v>
      </c>
      <c r="HD18" s="394">
        <v>13290.905224871396</v>
      </c>
      <c r="HE18" s="394">
        <v>8821.1970136647578</v>
      </c>
      <c r="HF18" s="394">
        <v>12755.563244807094</v>
      </c>
      <c r="HG18" s="394">
        <v>8449.9987614842976</v>
      </c>
      <c r="HH18" s="394"/>
      <c r="HI18" s="394"/>
      <c r="HJ18" s="394">
        <v>120.74626777241909</v>
      </c>
      <c r="HK18" s="394">
        <v>7.0495315228515381</v>
      </c>
      <c r="HL18" s="394">
        <v>0.95237086708404528</v>
      </c>
      <c r="HM18" s="394">
        <v>0.89983574084375817</v>
      </c>
      <c r="HN18" s="394">
        <v>5.2535126240287111E-2</v>
      </c>
      <c r="HO18" s="394">
        <v>3663.4704016106552</v>
      </c>
      <c r="HP18" s="394">
        <v>3004.8346758118346</v>
      </c>
      <c r="HQ18" s="394"/>
      <c r="HR18" s="394"/>
      <c r="HS18" s="394">
        <v>1212.9447602750072</v>
      </c>
      <c r="HT18" s="394">
        <v>5409.6553871738988</v>
      </c>
      <c r="HU18" s="394">
        <v>4529.370370196546</v>
      </c>
      <c r="HV18" s="394">
        <v>880.2850169773526</v>
      </c>
      <c r="HW18" s="394">
        <v>1187.2939595902483</v>
      </c>
      <c r="HX18" s="394">
        <v>2571.5116937300832</v>
      </c>
      <c r="HY18" s="394"/>
      <c r="HZ18" s="394"/>
      <c r="IA18" s="394">
        <v>1175.3024751071628</v>
      </c>
      <c r="IB18" s="394">
        <v>3887.0888852372655</v>
      </c>
      <c r="IC18" s="394">
        <v>3058.1549281610114</v>
      </c>
      <c r="ID18" s="394">
        <v>828.93395707625416</v>
      </c>
      <c r="IE18" s="394">
        <v>6130.9113058432413</v>
      </c>
      <c r="IF18" s="394">
        <v>524.92861136867907</v>
      </c>
      <c r="IG18" s="394">
        <v>1942.7658687500114</v>
      </c>
      <c r="IH18" s="394">
        <v>165.73114824757812</v>
      </c>
      <c r="II18" s="394">
        <v>1777.0347205024329</v>
      </c>
      <c r="IJ18" s="394">
        <v>704.53774881965944</v>
      </c>
      <c r="IK18" s="394">
        <v>2958.6790769048912</v>
      </c>
      <c r="IL18" s="394">
        <v>1917.7397022659954</v>
      </c>
      <c r="IM18" s="394">
        <v>1040.939374638896</v>
      </c>
      <c r="IN18" s="394">
        <v>695.0203352612981</v>
      </c>
      <c r="IO18" s="394">
        <v>442.12185796838321</v>
      </c>
      <c r="IP18" s="394">
        <v>755.49563841646375</v>
      </c>
      <c r="IQ18" s="394"/>
      <c r="IR18" s="394"/>
      <c r="IS18" s="394">
        <v>599.45228036333413</v>
      </c>
      <c r="IT18" s="394">
        <v>761.15549817798808</v>
      </c>
      <c r="IU18" s="394">
        <v>627.09043436828358</v>
      </c>
      <c r="IV18" s="394">
        <v>1255.7567050460925</v>
      </c>
      <c r="IW18" s="394">
        <v>225.92471758348151</v>
      </c>
      <c r="IX18" s="394"/>
      <c r="IY18" s="394">
        <v>17.659420317497069</v>
      </c>
      <c r="IZ18" s="394">
        <v>0.46763198082176038</v>
      </c>
      <c r="JA18" s="394">
        <v>0.31554076059845432</v>
      </c>
      <c r="JB18" s="394">
        <v>0.44809441270830946</v>
      </c>
      <c r="JC18" s="394">
        <v>0.5083344693495262</v>
      </c>
      <c r="JD18" s="394">
        <v>0.48586608705211842</v>
      </c>
      <c r="JE18" s="394">
        <v>0.48255788473119071</v>
      </c>
      <c r="JF18" s="394">
        <v>0.39480538831085826</v>
      </c>
      <c r="JG18" s="394">
        <v>0.8171848547154984</v>
      </c>
      <c r="JH18" s="394">
        <v>23461.444180871142</v>
      </c>
      <c r="JI18" s="394"/>
      <c r="JJ18" s="394"/>
      <c r="JK18" s="394">
        <v>12642.618319158773</v>
      </c>
      <c r="JL18" s="394"/>
      <c r="JM18" s="394"/>
      <c r="JN18" s="394">
        <v>12484.265307479807</v>
      </c>
      <c r="JO18" s="394"/>
      <c r="JP18" s="394"/>
      <c r="JQ18" s="394">
        <v>158.35301167896634</v>
      </c>
      <c r="JR18" s="394"/>
      <c r="JS18" s="394"/>
      <c r="JT18" s="394">
        <v>53.852779507686506</v>
      </c>
      <c r="JW18" s="394">
        <v>53.211836454887219</v>
      </c>
      <c r="JZ18" s="394">
        <v>1.3039893100376481</v>
      </c>
    </row>
    <row r="19" spans="1:286" s="200" customFormat="1" ht="15">
      <c r="A19" s="39">
        <v>1969</v>
      </c>
      <c r="B19" s="394">
        <v>15746.146505093888</v>
      </c>
      <c r="C19" s="394">
        <v>9990.234686413909</v>
      </c>
      <c r="D19" s="394">
        <v>1467.0303894416918</v>
      </c>
      <c r="E19" s="394">
        <v>4660.8764252530409</v>
      </c>
      <c r="F19" s="394">
        <v>1710.9050318574955</v>
      </c>
      <c r="G19" s="394">
        <v>2082.9000278722456</v>
      </c>
      <c r="H19" s="499">
        <v>337343.17622139573</v>
      </c>
      <c r="I19" s="499">
        <v>225025.35129199785</v>
      </c>
      <c r="J19" s="499">
        <v>36267.185922259669</v>
      </c>
      <c r="K19" s="499">
        <v>75779.248672935224</v>
      </c>
      <c r="L19" s="499">
        <v>23318.133325592655</v>
      </c>
      <c r="M19" s="499">
        <v>23046.742991389627</v>
      </c>
      <c r="N19" s="394">
        <v>4.6676937952228839</v>
      </c>
      <c r="O19" s="394">
        <v>4.4396040841862128</v>
      </c>
      <c r="P19" s="394">
        <v>4.045062643091021</v>
      </c>
      <c r="Q19" s="394">
        <v>6.1505973031871539</v>
      </c>
      <c r="R19" s="394">
        <v>7.3372298201061561</v>
      </c>
      <c r="S19" s="394">
        <v>9.0377196840804217</v>
      </c>
      <c r="T19" s="499">
        <v>15746.146505093888</v>
      </c>
      <c r="U19" s="499">
        <v>14207.313540830246</v>
      </c>
      <c r="V19" s="499">
        <v>6817.4734652934158</v>
      </c>
      <c r="W19" s="499">
        <v>7389.8400755368302</v>
      </c>
      <c r="X19" s="499">
        <v>5642.5962281694838</v>
      </c>
      <c r="Y19" s="499">
        <v>1747.2438473673462</v>
      </c>
      <c r="Z19" s="499">
        <v>1538.8329642636411</v>
      </c>
      <c r="AA19" s="394">
        <v>15746.146505093888</v>
      </c>
      <c r="AB19" s="394">
        <v>15063.173903951301</v>
      </c>
      <c r="AC19" s="394">
        <v>1789.796139306535</v>
      </c>
      <c r="AD19" s="394">
        <v>442.12513428962262</v>
      </c>
      <c r="AE19" s="394">
        <v>4153.018813101904</v>
      </c>
      <c r="AF19" s="394">
        <v>1670.7017786137014</v>
      </c>
      <c r="AG19" s="394">
        <v>7007.5320386395388</v>
      </c>
      <c r="AH19" s="394">
        <v>5497.1463838842119</v>
      </c>
      <c r="AI19" s="394"/>
      <c r="AJ19" s="394">
        <v>1510.3856547553269</v>
      </c>
      <c r="AK19" s="394">
        <v>682.97260114258779</v>
      </c>
      <c r="AL19" s="394">
        <v>337343.17622139573</v>
      </c>
      <c r="AM19" s="394">
        <v>301639.85376405384</v>
      </c>
      <c r="AN19" s="394">
        <v>11567.35612645147</v>
      </c>
      <c r="AO19" s="394">
        <v>12279.218109209021</v>
      </c>
      <c r="AP19" s="394">
        <v>47673.179653623774</v>
      </c>
      <c r="AQ19" s="394">
        <v>51396.402172233713</v>
      </c>
      <c r="AR19" s="394">
        <v>178723.69770253584</v>
      </c>
      <c r="AS19" s="394">
        <v>136478.87112620208</v>
      </c>
      <c r="AT19" s="394"/>
      <c r="AU19" s="394">
        <v>42244.826576333762</v>
      </c>
      <c r="AV19" s="394">
        <v>35703.322457341863</v>
      </c>
      <c r="AW19" s="394">
        <v>4.6676937952228839</v>
      </c>
      <c r="AX19" s="394">
        <v>4.9937611744547157</v>
      </c>
      <c r="AY19" s="394">
        <v>15.472819542693482</v>
      </c>
      <c r="AZ19" s="394">
        <v>3.6005967998731361</v>
      </c>
      <c r="BA19" s="394">
        <v>8.7114365840001629</v>
      </c>
      <c r="BB19" s="394">
        <v>3.2506200979108182</v>
      </c>
      <c r="BC19" s="394">
        <v>3.9208745839081369</v>
      </c>
      <c r="BD19" s="394">
        <v>4.027836938071534</v>
      </c>
      <c r="BE19" s="394"/>
      <c r="BF19" s="394">
        <v>3.5753150791758004</v>
      </c>
      <c r="BG19" s="394">
        <v>1.9129104916176913</v>
      </c>
      <c r="BH19" s="394">
        <v>1710.9050318574955</v>
      </c>
      <c r="BI19" s="394">
        <v>525.03094143273722</v>
      </c>
      <c r="BJ19" s="394">
        <v>1185.8740904247584</v>
      </c>
      <c r="BK19" s="394">
        <v>664.21505489465676</v>
      </c>
      <c r="BL19" s="394">
        <v>521.65903553010151</v>
      </c>
      <c r="BM19" s="394">
        <v>2082.9000278722456</v>
      </c>
      <c r="BN19" s="394">
        <v>1044.1949529927347</v>
      </c>
      <c r="BO19" s="394">
        <v>1038.7050748795107</v>
      </c>
      <c r="BP19" s="394">
        <v>849.40285422120803</v>
      </c>
      <c r="BQ19" s="394">
        <v>189.30222065830273</v>
      </c>
      <c r="BR19" s="394">
        <v>23318.133325592655</v>
      </c>
      <c r="BS19" s="394">
        <v>3917.704044682132</v>
      </c>
      <c r="BT19" s="394">
        <v>19400.429280910521</v>
      </c>
      <c r="BU19" s="394">
        <v>4291.9398266979242</v>
      </c>
      <c r="BV19" s="394">
        <v>15108.489454212597</v>
      </c>
      <c r="BW19" s="394">
        <v>23046.742991389627</v>
      </c>
      <c r="BX19" s="394">
        <v>10103.993741361912</v>
      </c>
      <c r="BY19" s="394">
        <v>12942.749250027715</v>
      </c>
      <c r="BZ19" s="394">
        <v>10761.517837905794</v>
      </c>
      <c r="CA19" s="394">
        <v>2181.2314121219206</v>
      </c>
      <c r="CB19" s="394">
        <v>7.3372298201061561</v>
      </c>
      <c r="CC19" s="394">
        <v>13.401495759880358</v>
      </c>
      <c r="CD19" s="394">
        <v>6.1126177841416389</v>
      </c>
      <c r="CE19" s="394">
        <v>15.475870625280452</v>
      </c>
      <c r="CF19" s="394">
        <v>3.4527544074543526</v>
      </c>
      <c r="CG19" s="394">
        <v>9.0377196840804217</v>
      </c>
      <c r="CH19" s="394">
        <v>10.334477432603677</v>
      </c>
      <c r="CI19" s="394">
        <v>8.0253820483873355</v>
      </c>
      <c r="CJ19" s="394">
        <v>7.8929651654650126</v>
      </c>
      <c r="CK19" s="394">
        <v>8.6786857921758926</v>
      </c>
      <c r="CL19" s="394">
        <v>4660.8764252530409</v>
      </c>
      <c r="CM19" s="394">
        <v>4153.4007243597407</v>
      </c>
      <c r="CN19" s="394">
        <v>507.47570089329997</v>
      </c>
      <c r="CO19" s="394"/>
      <c r="CP19" s="394">
        <v>75779.248672935224</v>
      </c>
      <c r="CQ19" s="394">
        <v>74164.988361380805</v>
      </c>
      <c r="CR19" s="394">
        <v>1614.260311554408</v>
      </c>
      <c r="CS19" s="394"/>
      <c r="CT19" s="394">
        <v>4153.4007243597407</v>
      </c>
      <c r="CU19" s="394">
        <v>1352.9949797713425</v>
      </c>
      <c r="CV19" s="394">
        <v>933.9939835061939</v>
      </c>
      <c r="CW19" s="394">
        <v>462.47518453120847</v>
      </c>
      <c r="CX19" s="394"/>
      <c r="CY19" s="394"/>
      <c r="CZ19" s="394"/>
      <c r="DA19" s="394">
        <v>1403.9365765509958</v>
      </c>
      <c r="DB19" s="394">
        <v>75779.248672935224</v>
      </c>
      <c r="DC19" s="394">
        <v>74164.988361380805</v>
      </c>
      <c r="DD19" s="394">
        <v>34383.703262355943</v>
      </c>
      <c r="DE19" s="394">
        <v>20051.614435913427</v>
      </c>
      <c r="DF19" s="394">
        <v>4349.3516228571498</v>
      </c>
      <c r="DG19" s="394"/>
      <c r="DH19" s="394"/>
      <c r="DI19" s="394"/>
      <c r="DJ19" s="394">
        <v>15380.319040254286</v>
      </c>
      <c r="DK19" s="394">
        <v>6.1505973031871539</v>
      </c>
      <c r="DL19" s="394">
        <v>5.6002175907068565</v>
      </c>
      <c r="DM19" s="394">
        <v>3.9349891122770133</v>
      </c>
      <c r="DN19" s="394">
        <v>4.6579490469025018</v>
      </c>
      <c r="DO19" s="394">
        <v>10.633198339282627</v>
      </c>
      <c r="DP19" s="394"/>
      <c r="DQ19" s="394"/>
      <c r="DR19" s="394"/>
      <c r="DS19" s="394">
        <v>9.1281368928468218</v>
      </c>
      <c r="DT19" s="394">
        <v>3809.6470431606012</v>
      </c>
      <c r="DU19" s="394">
        <v>343.75368119913935</v>
      </c>
      <c r="DV19" s="394">
        <v>66785.051875649326</v>
      </c>
      <c r="DW19" s="394">
        <v>7379.9364857314786</v>
      </c>
      <c r="DX19" s="394">
        <v>5.7043409208605356</v>
      </c>
      <c r="DY19" s="394">
        <v>4.6579490469025018</v>
      </c>
      <c r="DZ19" s="394">
        <v>750524</v>
      </c>
      <c r="EA19" s="394"/>
      <c r="EB19" s="394">
        <v>83.027526750122945</v>
      </c>
      <c r="EC19" s="394">
        <v>3402.015553354438</v>
      </c>
      <c r="ED19" s="394">
        <v>6817.0392668723853</v>
      </c>
      <c r="EE19" s="394">
        <v>538.35075593488955</v>
      </c>
      <c r="EF19" s="394">
        <v>-251.93420561956975</v>
      </c>
      <c r="EG19" s="394">
        <v>10505.471370542144</v>
      </c>
      <c r="EH19" s="394">
        <v>9990.234686413909</v>
      </c>
      <c r="EI19" s="394">
        <v>1.1287309771994947</v>
      </c>
      <c r="EJ19" s="394">
        <v>516.36541510543407</v>
      </c>
      <c r="EK19" s="394">
        <v>4.9152046290216731</v>
      </c>
      <c r="EL19" s="394">
        <v>1710.9050318574955</v>
      </c>
      <c r="EM19" s="394">
        <v>525.03094143273722</v>
      </c>
      <c r="EN19" s="394">
        <v>1185.8740904247584</v>
      </c>
      <c r="EO19" s="394">
        <v>521.65903553010151</v>
      </c>
      <c r="EP19" s="394">
        <v>2082.9000278722456</v>
      </c>
      <c r="EQ19" s="394">
        <v>1044.1949529927347</v>
      </c>
      <c r="ER19" s="394">
        <v>1038.7050748795107</v>
      </c>
      <c r="ES19" s="394">
        <v>189.30222065830273</v>
      </c>
      <c r="ET19" s="394">
        <v>-96.792999411008154</v>
      </c>
      <c r="EU19" s="394">
        <v>233.56893007825181</v>
      </c>
      <c r="EV19" s="394">
        <v>0.24581395069296696</v>
      </c>
      <c r="EW19" s="394">
        <v>-234.97325139681348</v>
      </c>
      <c r="EX19" s="394">
        <v>20.07921339535778</v>
      </c>
      <c r="EY19" s="394">
        <v>116.87221280636594</v>
      </c>
      <c r="EZ19" s="394">
        <v>-96.792999411008154</v>
      </c>
      <c r="FA19" s="394">
        <v>251.66420251703872</v>
      </c>
      <c r="FB19" s="394">
        <v>18.095272438786917</v>
      </c>
      <c r="FC19" s="394">
        <v>233.56893007825181</v>
      </c>
      <c r="FD19" s="394">
        <v>15882.922435761133</v>
      </c>
      <c r="FE19" s="394">
        <v>1747.2438473673462</v>
      </c>
      <c r="FF19" s="394">
        <v>14135.678588393786</v>
      </c>
      <c r="FG19" s="394">
        <v>9990.234686413909</v>
      </c>
      <c r="FH19" s="394">
        <v>1467.0303894416918</v>
      </c>
      <c r="FI19" s="394">
        <v>4425.6573599055318</v>
      </c>
      <c r="FJ19" s="394">
        <v>4660.8764252530409</v>
      </c>
      <c r="FK19" s="394">
        <v>0.24581395069296696</v>
      </c>
      <c r="FL19" s="394">
        <v>0</v>
      </c>
      <c r="FM19" s="394">
        <v>0.24581395069296696</v>
      </c>
      <c r="FN19" s="394">
        <v>-234.9732513968161</v>
      </c>
      <c r="FO19" s="394">
        <v>-1.4922587651575712</v>
      </c>
      <c r="FP19" s="394">
        <v>2820.2703352445515</v>
      </c>
      <c r="FQ19" s="394">
        <v>2770.8647362157872</v>
      </c>
      <c r="FR19" s="394"/>
      <c r="FS19" s="394"/>
      <c r="FT19" s="394">
        <v>-14.760857283665693</v>
      </c>
      <c r="FU19" s="394">
        <v>1147.4787542221102</v>
      </c>
      <c r="FV19" s="394">
        <v>168.95051266332504</v>
      </c>
      <c r="FW19" s="394">
        <v>517.09699133340541</v>
      </c>
      <c r="FX19" s="394">
        <v>885.41043116608364</v>
      </c>
      <c r="FY19" s="394">
        <v>66.688904114528853</v>
      </c>
      <c r="FZ19" s="394">
        <v>49.405599028764442</v>
      </c>
      <c r="GA19" s="394">
        <v>2744.6011082663208</v>
      </c>
      <c r="GB19" s="394">
        <v>2182.4131838015219</v>
      </c>
      <c r="GC19" s="394">
        <v>961.50998281105376</v>
      </c>
      <c r="GD19" s="394">
        <v>307.59559097520224</v>
      </c>
      <c r="GE19" s="394">
        <v>565.50130419626657</v>
      </c>
      <c r="GF19" s="394">
        <v>18.430509537369712</v>
      </c>
      <c r="GG19" s="394">
        <v>154.28581731636075</v>
      </c>
      <c r="GH19" s="394">
        <v>87.855348406716914</v>
      </c>
      <c r="GI19" s="394">
        <v>105.66514009592153</v>
      </c>
      <c r="GJ19" s="394">
        <v>562.1879244647987</v>
      </c>
      <c r="GK19" s="394">
        <v>355.52510427560009</v>
      </c>
      <c r="GL19" s="394">
        <v>343.75368119913935</v>
      </c>
      <c r="GM19" s="394">
        <v>206.66282018919864</v>
      </c>
      <c r="GN19" s="394"/>
      <c r="GO19" s="394"/>
      <c r="GP19" s="394">
        <v>75.669226978230654</v>
      </c>
      <c r="GQ19" s="394">
        <v>75.669226978230654</v>
      </c>
      <c r="GR19" s="394">
        <v>163.52457538494758</v>
      </c>
      <c r="GS19" s="394">
        <v>588.45155241426528</v>
      </c>
      <c r="GT19" s="394">
        <v>2052.6640580403728</v>
      </c>
      <c r="GU19" s="394"/>
      <c r="GV19" s="394">
        <v>33585.493715914949</v>
      </c>
      <c r="GW19" s="394"/>
      <c r="GX19" s="394"/>
      <c r="GY19" s="394">
        <v>21042.385999999999</v>
      </c>
      <c r="GZ19" s="394"/>
      <c r="HA19" s="394"/>
      <c r="HB19" s="394">
        <v>13524.062481275338</v>
      </c>
      <c r="HC19" s="394">
        <v>119.95622557585193</v>
      </c>
      <c r="HD19" s="394">
        <v>13404.106255699486</v>
      </c>
      <c r="HE19" s="394">
        <v>9028.6843648910144</v>
      </c>
      <c r="HF19" s="394">
        <v>12864.204671683196</v>
      </c>
      <c r="HG19" s="394">
        <v>8648.7549912986378</v>
      </c>
      <c r="HH19" s="394"/>
      <c r="HI19" s="394"/>
      <c r="HJ19" s="394">
        <v>113.33914427722937</v>
      </c>
      <c r="HK19" s="394">
        <v>6.6170812986225656</v>
      </c>
      <c r="HL19" s="394">
        <v>0.88698366886382529</v>
      </c>
      <c r="HM19" s="394">
        <v>0.83805546176788537</v>
      </c>
      <c r="HN19" s="394">
        <v>4.8928207095939924E-2</v>
      </c>
      <c r="HO19" s="394">
        <v>3543.2754495343565</v>
      </c>
      <c r="HP19" s="394">
        <v>3090.1558202100732</v>
      </c>
      <c r="HQ19" s="394"/>
      <c r="HR19" s="394"/>
      <c r="HS19" s="394">
        <v>1256.8518155690813</v>
      </c>
      <c r="HT19" s="394">
        <v>5513.8231703859765</v>
      </c>
      <c r="HU19" s="394">
        <v>4610.8936976285077</v>
      </c>
      <c r="HV19" s="394">
        <v>902.9294727574686</v>
      </c>
      <c r="HW19" s="394">
        <v>1195.1086108774709</v>
      </c>
      <c r="HX19" s="394">
        <v>2645.4582651114615</v>
      </c>
      <c r="HY19" s="394"/>
      <c r="HZ19" s="394"/>
      <c r="IA19" s="394">
        <v>1209.685063881712</v>
      </c>
      <c r="IB19" s="394">
        <v>3978.4324250203699</v>
      </c>
      <c r="IC19" s="394">
        <v>3126.090803212986</v>
      </c>
      <c r="ID19" s="394">
        <v>852.34162180738406</v>
      </c>
      <c r="IE19" s="394">
        <v>6817.4734652934158</v>
      </c>
      <c r="IF19" s="394">
        <v>548.89968911576102</v>
      </c>
      <c r="IG19" s="394">
        <v>2145.5865855232992</v>
      </c>
      <c r="IH19" s="394">
        <v>173.19131145695417</v>
      </c>
      <c r="II19" s="394">
        <v>1972.3952740663449</v>
      </c>
      <c r="IJ19" s="394">
        <v>783.10804323693117</v>
      </c>
      <c r="IK19" s="394">
        <v>3339.879147417425</v>
      </c>
      <c r="IL19" s="394">
        <v>2150.0502437741588</v>
      </c>
      <c r="IM19" s="394">
        <v>1189.8289036432659</v>
      </c>
      <c r="IN19" s="394">
        <v>755.09046387797935</v>
      </c>
      <c r="IO19" s="394">
        <v>459.28854007063728</v>
      </c>
      <c r="IP19" s="394">
        <v>811.04533525230215</v>
      </c>
      <c r="IQ19" s="394"/>
      <c r="IR19" s="394"/>
      <c r="IS19" s="394">
        <v>647.36522473382104</v>
      </c>
      <c r="IT19" s="394">
        <v>839.49626149558765</v>
      </c>
      <c r="IU19" s="394">
        <v>687.77600495940305</v>
      </c>
      <c r="IV19" s="394">
        <v>1395.9530699911645</v>
      </c>
      <c r="IW19" s="394">
        <v>197.34406675782523</v>
      </c>
      <c r="IX19" s="394"/>
      <c r="IY19" s="394">
        <v>18.430509537369712</v>
      </c>
      <c r="IZ19" s="394">
        <v>0.45259209704171893</v>
      </c>
      <c r="JA19" s="394">
        <v>0.30668279870602178</v>
      </c>
      <c r="JB19" s="394">
        <v>0.39172464541113794</v>
      </c>
      <c r="JC19" s="394">
        <v>0.47493049341453769</v>
      </c>
      <c r="JD19" s="394">
        <v>0.46872999913050367</v>
      </c>
      <c r="JE19" s="394">
        <v>0.47661275453345459</v>
      </c>
      <c r="JF19" s="394">
        <v>0.3911211551646841</v>
      </c>
      <c r="JG19" s="394">
        <v>0.7877649657868413</v>
      </c>
      <c r="JH19" s="394">
        <v>23668.280308354409</v>
      </c>
      <c r="JI19" s="394"/>
      <c r="JJ19" s="394"/>
      <c r="JK19" s="394">
        <v>12699.54669841022</v>
      </c>
      <c r="JL19" s="394"/>
      <c r="JM19" s="394"/>
      <c r="JN19" s="394">
        <v>12561.611688545916</v>
      </c>
      <c r="JO19" s="394"/>
      <c r="JP19" s="394"/>
      <c r="JQ19" s="394">
        <v>137.93500986430357</v>
      </c>
      <c r="JR19" s="394"/>
      <c r="JS19" s="394"/>
      <c r="JT19" s="394">
        <v>53.541491764867509</v>
      </c>
      <c r="JW19" s="394">
        <v>53.073613819386487</v>
      </c>
      <c r="JZ19" s="394">
        <v>1.1033755700318562</v>
      </c>
    </row>
    <row r="20" spans="1:286" s="200" customFormat="1" ht="15">
      <c r="A20" s="39">
        <v>1970</v>
      </c>
      <c r="B20" s="394">
        <v>17390.561884834529</v>
      </c>
      <c r="C20" s="394">
        <v>11160.376190057355</v>
      </c>
      <c r="D20" s="394">
        <v>1687.1559671382179</v>
      </c>
      <c r="E20" s="394">
        <v>4810.146626863122</v>
      </c>
      <c r="F20" s="394">
        <v>2086.4045453448171</v>
      </c>
      <c r="G20" s="394">
        <v>2353.5214445689826</v>
      </c>
      <c r="H20" s="499">
        <v>351665.52398863184</v>
      </c>
      <c r="I20" s="499">
        <v>233891.94196247956</v>
      </c>
      <c r="J20" s="499">
        <v>38088.980582760931</v>
      </c>
      <c r="K20" s="499">
        <v>76959.59134106421</v>
      </c>
      <c r="L20" s="499">
        <v>27321.060393465454</v>
      </c>
      <c r="M20" s="499">
        <v>24596.050291138319</v>
      </c>
      <c r="N20" s="394">
        <v>4.9451995429033602</v>
      </c>
      <c r="O20" s="394">
        <v>4.7715949922925001</v>
      </c>
      <c r="P20" s="394">
        <v>4.4295120040619427</v>
      </c>
      <c r="Q20" s="394">
        <v>6.2502237122671902</v>
      </c>
      <c r="R20" s="394">
        <v>7.6366162780557207</v>
      </c>
      <c r="S20" s="394">
        <v>9.5686966675984149</v>
      </c>
      <c r="T20" s="499">
        <v>17390.561884834529</v>
      </c>
      <c r="U20" s="499">
        <v>15736.346701425267</v>
      </c>
      <c r="V20" s="499">
        <v>7649.0354562544426</v>
      </c>
      <c r="W20" s="499">
        <v>8087.3112451708257</v>
      </c>
      <c r="X20" s="499">
        <v>6128.6994266147431</v>
      </c>
      <c r="Y20" s="499">
        <v>1958.6118185560827</v>
      </c>
      <c r="Z20" s="499">
        <v>1654.2151834092585</v>
      </c>
      <c r="AA20" s="394">
        <v>17390.561884834529</v>
      </c>
      <c r="AB20" s="394">
        <v>16557.576977678589</v>
      </c>
      <c r="AC20" s="394">
        <v>1722.704159062112</v>
      </c>
      <c r="AD20" s="394">
        <v>496.5538227576086</v>
      </c>
      <c r="AE20" s="394">
        <v>4607.2779950321074</v>
      </c>
      <c r="AF20" s="394">
        <v>1815.3254931434144</v>
      </c>
      <c r="AG20" s="394">
        <v>7915.7155076833451</v>
      </c>
      <c r="AH20" s="394">
        <v>6241.7415503635721</v>
      </c>
      <c r="AI20" s="394"/>
      <c r="AJ20" s="394">
        <v>1673.9739573197735</v>
      </c>
      <c r="AK20" s="394">
        <v>832.98490715593971</v>
      </c>
      <c r="AL20" s="394">
        <v>351665.52398863184</v>
      </c>
      <c r="AM20" s="394">
        <v>317698.10042690038</v>
      </c>
      <c r="AN20" s="394">
        <v>11545.792219360494</v>
      </c>
      <c r="AO20" s="394">
        <v>13110.801276724264</v>
      </c>
      <c r="AP20" s="394">
        <v>52012.756802659882</v>
      </c>
      <c r="AQ20" s="394">
        <v>51695.846575292235</v>
      </c>
      <c r="AR20" s="394">
        <v>189332.90355286354</v>
      </c>
      <c r="AS20" s="394">
        <v>145636.42845133226</v>
      </c>
      <c r="AT20" s="394"/>
      <c r="AU20" s="394">
        <v>43696.475101531294</v>
      </c>
      <c r="AV20" s="394">
        <v>33967.42356173147</v>
      </c>
      <c r="AW20" s="394">
        <v>4.9451995429033602</v>
      </c>
      <c r="AX20" s="394">
        <v>5.2117330747113941</v>
      </c>
      <c r="AY20" s="394">
        <v>14.92062325678619</v>
      </c>
      <c r="AZ20" s="394">
        <v>3.7873644201986765</v>
      </c>
      <c r="BA20" s="394">
        <v>8.85797692383899</v>
      </c>
      <c r="BB20" s="394">
        <v>3.5115499859345376</v>
      </c>
      <c r="BC20" s="394">
        <v>4.1808451458481981</v>
      </c>
      <c r="BD20" s="394">
        <v>4.2858381084574546</v>
      </c>
      <c r="BE20" s="394"/>
      <c r="BF20" s="394">
        <v>3.8309130277217966</v>
      </c>
      <c r="BG20" s="394">
        <v>2.4523052378173329</v>
      </c>
      <c r="BH20" s="394">
        <v>2086.4045453448171</v>
      </c>
      <c r="BI20" s="394">
        <v>695.19859004076704</v>
      </c>
      <c r="BJ20" s="394">
        <v>1391.2059553040501</v>
      </c>
      <c r="BK20" s="394">
        <v>701.94454340531115</v>
      </c>
      <c r="BL20" s="394">
        <v>689.26141189873897</v>
      </c>
      <c r="BM20" s="394">
        <v>2353.5214445689826</v>
      </c>
      <c r="BN20" s="394">
        <v>1230.4169306364759</v>
      </c>
      <c r="BO20" s="394">
        <v>1123.1045139325065</v>
      </c>
      <c r="BP20" s="394">
        <v>893.04568161634518</v>
      </c>
      <c r="BQ20" s="394">
        <v>230.05883231616139</v>
      </c>
      <c r="BR20" s="394">
        <v>27321.060393465454</v>
      </c>
      <c r="BS20" s="394">
        <v>5027.4138663466802</v>
      </c>
      <c r="BT20" s="394">
        <v>22293.646527118777</v>
      </c>
      <c r="BU20" s="394">
        <v>4257.9017334514283</v>
      </c>
      <c r="BV20" s="394">
        <v>18035.744793667349</v>
      </c>
      <c r="BW20" s="394">
        <v>24596.050291138319</v>
      </c>
      <c r="BX20" s="394">
        <v>11213.197734227684</v>
      </c>
      <c r="BY20" s="394">
        <v>13382.852556910633</v>
      </c>
      <c r="BZ20" s="394">
        <v>10897.353441450827</v>
      </c>
      <c r="CA20" s="394">
        <v>2485.4991154598065</v>
      </c>
      <c r="CB20" s="394">
        <v>7.6366162780557207</v>
      </c>
      <c r="CC20" s="394">
        <v>13.828155161332557</v>
      </c>
      <c r="CD20" s="394">
        <v>6.2403696659123851</v>
      </c>
      <c r="CE20" s="394">
        <v>16.485691482511488</v>
      </c>
      <c r="CF20" s="394">
        <v>3.8216409678892225</v>
      </c>
      <c r="CG20" s="394">
        <v>9.5686966675984149</v>
      </c>
      <c r="CH20" s="394">
        <v>10.972935283935056</v>
      </c>
      <c r="CI20" s="394">
        <v>8.3921160242668762</v>
      </c>
      <c r="CJ20" s="394">
        <v>8.1950694396991945</v>
      </c>
      <c r="CK20" s="394">
        <v>9.2560416089144937</v>
      </c>
      <c r="CL20" s="394">
        <v>4810.146626863122</v>
      </c>
      <c r="CM20" s="394">
        <v>4626.177711979024</v>
      </c>
      <c r="CN20" s="394">
        <v>183.96891488409801</v>
      </c>
      <c r="CO20" s="394"/>
      <c r="CP20" s="394">
        <v>76959.59134106421</v>
      </c>
      <c r="CQ20" s="394">
        <v>76176.298769039175</v>
      </c>
      <c r="CR20" s="394">
        <v>783.29257202503015</v>
      </c>
      <c r="CS20" s="394"/>
      <c r="CT20" s="394">
        <v>4626.177711979024</v>
      </c>
      <c r="CU20" s="394">
        <v>1383.4939679197821</v>
      </c>
      <c r="CV20" s="394">
        <v>1126.5990032947243</v>
      </c>
      <c r="CW20" s="394">
        <v>531.43504812298045</v>
      </c>
      <c r="CX20" s="394"/>
      <c r="CY20" s="394"/>
      <c r="CZ20" s="394"/>
      <c r="DA20" s="394">
        <v>1584.6496926415373</v>
      </c>
      <c r="DB20" s="394">
        <v>76959.59134106421</v>
      </c>
      <c r="DC20" s="394">
        <v>76176.298769039175</v>
      </c>
      <c r="DD20" s="394">
        <v>32611.349727718076</v>
      </c>
      <c r="DE20" s="394">
        <v>22209.882169534005</v>
      </c>
      <c r="DF20" s="394">
        <v>4665.978669125444</v>
      </c>
      <c r="DG20" s="394"/>
      <c r="DH20" s="394"/>
      <c r="DI20" s="394"/>
      <c r="DJ20" s="394">
        <v>16689.088202661638</v>
      </c>
      <c r="DK20" s="394">
        <v>6.2502237122671902</v>
      </c>
      <c r="DL20" s="394">
        <v>6.072988300475517</v>
      </c>
      <c r="DM20" s="394">
        <v>4.2423695414970171</v>
      </c>
      <c r="DN20" s="394">
        <v>5.0725122929292965</v>
      </c>
      <c r="DO20" s="394">
        <v>11.38957303082975</v>
      </c>
      <c r="DP20" s="394"/>
      <c r="DQ20" s="394"/>
      <c r="DR20" s="394"/>
      <c r="DS20" s="394">
        <v>9.4951244393855596</v>
      </c>
      <c r="DT20" s="394">
        <v>4236.0902046166257</v>
      </c>
      <c r="DU20" s="394">
        <v>390.0875073623983</v>
      </c>
      <c r="DV20" s="394">
        <v>68486.075762460139</v>
      </c>
      <c r="DW20" s="394">
        <v>7690.2230065790309</v>
      </c>
      <c r="DX20" s="394">
        <v>6.1853306054638777</v>
      </c>
      <c r="DY20" s="394">
        <v>5.0725122929292965</v>
      </c>
      <c r="DZ20" s="394">
        <v>791944</v>
      </c>
      <c r="EA20" s="394"/>
      <c r="EB20" s="394">
        <v>84.030880547707511</v>
      </c>
      <c r="EC20" s="394">
        <v>3694.932878413762</v>
      </c>
      <c r="ED20" s="394">
        <v>7648.5482964386511</v>
      </c>
      <c r="EE20" s="394">
        <v>582.40213002992755</v>
      </c>
      <c r="EF20" s="394">
        <v>-193.12874745306925</v>
      </c>
      <c r="EG20" s="394">
        <v>11732.754557429273</v>
      </c>
      <c r="EH20" s="394">
        <v>11160.376190057355</v>
      </c>
      <c r="EI20" s="394">
        <v>19.331533965258544</v>
      </c>
      <c r="EJ20" s="394">
        <v>591.70990133717578</v>
      </c>
      <c r="EK20" s="394">
        <v>5.0432308835992856</v>
      </c>
      <c r="EL20" s="394">
        <v>2086.4045453448171</v>
      </c>
      <c r="EM20" s="394">
        <v>695.19859004076704</v>
      </c>
      <c r="EN20" s="394">
        <v>1391.2059553040501</v>
      </c>
      <c r="EO20" s="394">
        <v>689.26141189873897</v>
      </c>
      <c r="EP20" s="394">
        <v>2353.5214445689826</v>
      </c>
      <c r="EQ20" s="394">
        <v>1230.4169306364759</v>
      </c>
      <c r="ER20" s="394">
        <v>1123.1045139325065</v>
      </c>
      <c r="ES20" s="394">
        <v>230.05883231616139</v>
      </c>
      <c r="ET20" s="394">
        <v>-102.67390285240343</v>
      </c>
      <c r="EU20" s="394">
        <v>282.83509429879916</v>
      </c>
      <c r="EV20" s="394">
        <v>0.28247568906037768</v>
      </c>
      <c r="EW20" s="394">
        <v>-86.67323208870944</v>
      </c>
      <c r="EX20" s="394">
        <v>27.830466505595425</v>
      </c>
      <c r="EY20" s="394">
        <v>130.50436935799885</v>
      </c>
      <c r="EZ20" s="394">
        <v>-102.67390285240343</v>
      </c>
      <c r="FA20" s="394">
        <v>303.51171372591443</v>
      </c>
      <c r="FB20" s="394">
        <v>20.676619427115266</v>
      </c>
      <c r="FC20" s="394">
        <v>282.83509429879916</v>
      </c>
      <c r="FD20" s="394">
        <v>17570.723076280927</v>
      </c>
      <c r="FE20" s="394">
        <v>1958.6118185560827</v>
      </c>
      <c r="FF20" s="394">
        <v>15612.111257724844</v>
      </c>
      <c r="FG20" s="394">
        <v>11160.376190057355</v>
      </c>
      <c r="FH20" s="394">
        <v>1687.1559671382179</v>
      </c>
      <c r="FI20" s="394">
        <v>4723.190919085353</v>
      </c>
      <c r="FJ20" s="394">
        <v>4810.146626863122</v>
      </c>
      <c r="FK20" s="394">
        <v>0.28247568906037768</v>
      </c>
      <c r="FL20" s="394">
        <v>0</v>
      </c>
      <c r="FM20" s="394">
        <v>0.28247568906037768</v>
      </c>
      <c r="FN20" s="394">
        <v>-86.673232088708644</v>
      </c>
      <c r="FO20" s="394">
        <v>-0.49839236168839485</v>
      </c>
      <c r="FP20" s="394">
        <v>3243.347397016576</v>
      </c>
      <c r="FQ20" s="394">
        <v>3178.0624571778876</v>
      </c>
      <c r="FR20" s="394"/>
      <c r="FS20" s="394"/>
      <c r="FT20" s="394">
        <v>6.9855636892527011</v>
      </c>
      <c r="FU20" s="394">
        <v>1292.9158703256282</v>
      </c>
      <c r="FV20" s="394">
        <v>230.93108795211134</v>
      </c>
      <c r="FW20" s="394">
        <v>592.48314161047199</v>
      </c>
      <c r="FX20" s="394">
        <v>983.87664827569631</v>
      </c>
      <c r="FY20" s="394">
        <v>70.870145324726835</v>
      </c>
      <c r="FZ20" s="394">
        <v>65.284939838688359</v>
      </c>
      <c r="GA20" s="394">
        <v>3195.0747058045754</v>
      </c>
      <c r="GB20" s="394">
        <v>2596.9624848244448</v>
      </c>
      <c r="GC20" s="394">
        <v>1079.3378048633901</v>
      </c>
      <c r="GD20" s="394">
        <v>399.03477456035966</v>
      </c>
      <c r="GE20" s="394">
        <v>652.74001418388571</v>
      </c>
      <c r="GF20" s="394">
        <v>19.854513384031065</v>
      </c>
      <c r="GG20" s="394">
        <v>173.50498239034533</v>
      </c>
      <c r="GH20" s="394">
        <v>95.821162838219564</v>
      </c>
      <c r="GI20" s="394">
        <v>196.52374598824423</v>
      </c>
      <c r="GJ20" s="394">
        <v>598.11222098013059</v>
      </c>
      <c r="GK20" s="394">
        <v>414.73861983580349</v>
      </c>
      <c r="GL20" s="394">
        <v>390.0875073623983</v>
      </c>
      <c r="GM20" s="394">
        <v>183.37360114432707</v>
      </c>
      <c r="GN20" s="394"/>
      <c r="GO20" s="394"/>
      <c r="GP20" s="394">
        <v>48.272691212000609</v>
      </c>
      <c r="GQ20" s="394">
        <v>48.272691212000609</v>
      </c>
      <c r="GR20" s="394">
        <v>144.09385405022016</v>
      </c>
      <c r="GS20" s="394">
        <v>581.09997235344281</v>
      </c>
      <c r="GT20" s="394">
        <v>2255.0497082897477</v>
      </c>
      <c r="GU20" s="394"/>
      <c r="GV20" s="394">
        <v>33899.343597283245</v>
      </c>
      <c r="GW20" s="394"/>
      <c r="GX20" s="394"/>
      <c r="GY20" s="394">
        <v>21161.757000000001</v>
      </c>
      <c r="GZ20" s="394"/>
      <c r="HA20" s="394"/>
      <c r="HB20" s="394">
        <v>13623.702801668629</v>
      </c>
      <c r="HC20" s="394">
        <v>130.80276020513884</v>
      </c>
      <c r="HD20" s="394">
        <v>13492.90004146349</v>
      </c>
      <c r="HE20" s="394">
        <v>9335.7369931797366</v>
      </c>
      <c r="HF20" s="394">
        <v>12949.42194852745</v>
      </c>
      <c r="HG20" s="394">
        <v>8942.8867655613558</v>
      </c>
      <c r="HH20" s="394"/>
      <c r="HI20" s="394"/>
      <c r="HJ20" s="394">
        <v>123.58735730123259</v>
      </c>
      <c r="HK20" s="394">
        <v>7.2154029039062522</v>
      </c>
      <c r="HL20" s="394">
        <v>0.96011166794623592</v>
      </c>
      <c r="HM20" s="394">
        <v>0.90714954003617598</v>
      </c>
      <c r="HN20" s="394">
        <v>5.2962127910059942E-2</v>
      </c>
      <c r="HO20" s="394">
        <v>3371.7400191391644</v>
      </c>
      <c r="HP20" s="394">
        <v>3089.0278511458027</v>
      </c>
      <c r="HQ20" s="394"/>
      <c r="HR20" s="394"/>
      <c r="HS20" s="394">
        <v>1273.4213069609884</v>
      </c>
      <c r="HT20" s="394">
        <v>5758.7108642175335</v>
      </c>
      <c r="HU20" s="394">
        <v>4789.0345777528337</v>
      </c>
      <c r="HV20" s="394">
        <v>969.67628646470041</v>
      </c>
      <c r="HW20" s="394">
        <v>1154.7839999461241</v>
      </c>
      <c r="HX20" s="394">
        <v>2727.7992713546391</v>
      </c>
      <c r="HY20" s="394"/>
      <c r="HZ20" s="394"/>
      <c r="IA20" s="394">
        <v>1220.2531010058265</v>
      </c>
      <c r="IB20" s="394">
        <v>4232.9006208731462</v>
      </c>
      <c r="IC20" s="394">
        <v>3314.8986612111853</v>
      </c>
      <c r="ID20" s="394">
        <v>918.00195966196145</v>
      </c>
      <c r="IE20" s="394">
        <v>7649.0354562544426</v>
      </c>
      <c r="IF20" s="394">
        <v>595.95410300619176</v>
      </c>
      <c r="IG20" s="394">
        <v>2402.4544321089566</v>
      </c>
      <c r="IH20" s="394">
        <v>187.70459505605058</v>
      </c>
      <c r="II20" s="394">
        <v>2214.7498370529056</v>
      </c>
      <c r="IJ20" s="394">
        <v>875.72073406459492</v>
      </c>
      <c r="IK20" s="394">
        <v>3774.9061870746996</v>
      </c>
      <c r="IL20" s="394">
        <v>2464.6809944325305</v>
      </c>
      <c r="IM20" s="394">
        <v>1310.2251926421691</v>
      </c>
      <c r="IN20" s="394">
        <v>819.32850741644484</v>
      </c>
      <c r="IO20" s="394">
        <v>516.07409094167895</v>
      </c>
      <c r="IP20" s="394">
        <v>880.72991929346961</v>
      </c>
      <c r="IQ20" s="394"/>
      <c r="IR20" s="394"/>
      <c r="IS20" s="394">
        <v>717.65499578960998</v>
      </c>
      <c r="IT20" s="394">
        <v>891.8012788819093</v>
      </c>
      <c r="IU20" s="394">
        <v>743.51624177011627</v>
      </c>
      <c r="IV20" s="394">
        <v>1427.25751165568</v>
      </c>
      <c r="IW20" s="394">
        <v>180.80390726805885</v>
      </c>
      <c r="IX20" s="394"/>
      <c r="IY20" s="394">
        <v>19.854513384031065</v>
      </c>
      <c r="IZ20" s="394">
        <v>0.4619658701612061</v>
      </c>
      <c r="JA20" s="394">
        <v>0.3459410600892992</v>
      </c>
      <c r="JB20" s="394">
        <v>0.3780146007408306</v>
      </c>
      <c r="JC20" s="394">
        <v>0.48070679464990074</v>
      </c>
      <c r="JD20" s="394">
        <v>0.48240425057227532</v>
      </c>
      <c r="JE20" s="394">
        <v>0.4768875515309523</v>
      </c>
      <c r="JF20" s="394">
        <v>0.39487072230489367</v>
      </c>
      <c r="JG20" s="394">
        <v>0.78270345061997959</v>
      </c>
      <c r="JH20" s="394">
        <v>23855.003338822011</v>
      </c>
      <c r="JI20" s="394"/>
      <c r="JJ20" s="394"/>
      <c r="JK20" s="394">
        <v>12709.486574152535</v>
      </c>
      <c r="JL20" s="394"/>
      <c r="JM20" s="394"/>
      <c r="JN20" s="394">
        <v>12559.352841495578</v>
      </c>
      <c r="JO20" s="394"/>
      <c r="JP20" s="394"/>
      <c r="JQ20" s="394">
        <v>150.13373265695739</v>
      </c>
      <c r="JR20" s="394"/>
      <c r="JS20" s="394"/>
      <c r="JT20" s="394">
        <v>53.126441441108845</v>
      </c>
      <c r="JW20" s="394">
        <v>52.648715504710438</v>
      </c>
      <c r="JZ20" s="394">
        <v>1.2036824400347521</v>
      </c>
    </row>
    <row r="21" spans="1:286" s="200" customFormat="1" ht="15">
      <c r="A21" s="39">
        <v>1971</v>
      </c>
      <c r="B21" s="394">
        <v>19626.545966796624</v>
      </c>
      <c r="C21" s="394">
        <v>12653.655089066477</v>
      </c>
      <c r="D21" s="394">
        <v>1939.9416677760753</v>
      </c>
      <c r="E21" s="394">
        <v>5005.7102054464367</v>
      </c>
      <c r="F21" s="394">
        <v>2530.6610809647591</v>
      </c>
      <c r="G21" s="394">
        <v>2503.4220764571223</v>
      </c>
      <c r="H21" s="499">
        <v>368014.8569987251</v>
      </c>
      <c r="I21" s="499">
        <v>246643.64941780848</v>
      </c>
      <c r="J21" s="499">
        <v>39859.859666346791</v>
      </c>
      <c r="K21" s="499">
        <v>75057.370646366457</v>
      </c>
      <c r="L21" s="499">
        <v>31305.144952073315</v>
      </c>
      <c r="M21" s="499">
        <v>24851.167683870011</v>
      </c>
      <c r="N21" s="394">
        <v>5.3330852256501737</v>
      </c>
      <c r="O21" s="394">
        <v>5.1303388994344168</v>
      </c>
      <c r="P21" s="394">
        <v>4.8669054131516303</v>
      </c>
      <c r="Q21" s="394">
        <v>6.6691787393284656</v>
      </c>
      <c r="R21" s="394">
        <v>8.0838503857403659</v>
      </c>
      <c r="S21" s="394">
        <v>10.073659750330375</v>
      </c>
      <c r="T21" s="499">
        <v>19626.545966796624</v>
      </c>
      <c r="U21" s="499">
        <v>17783.699878704749</v>
      </c>
      <c r="V21" s="499">
        <v>8794.6951886405277</v>
      </c>
      <c r="W21" s="499">
        <v>8989.0046900642228</v>
      </c>
      <c r="X21" s="499">
        <v>6713.6989506223126</v>
      </c>
      <c r="Y21" s="499">
        <v>2275.3057394419097</v>
      </c>
      <c r="Z21" s="499">
        <v>1842.8460880918726</v>
      </c>
      <c r="AA21" s="394">
        <v>19626.545966796624</v>
      </c>
      <c r="AB21" s="394">
        <v>18718.874940350819</v>
      </c>
      <c r="AC21" s="394">
        <v>2041.428932316453</v>
      </c>
      <c r="AD21" s="394">
        <v>567.16024560400479</v>
      </c>
      <c r="AE21" s="394">
        <v>5101.8457021595732</v>
      </c>
      <c r="AF21" s="394">
        <v>1930.9874282699184</v>
      </c>
      <c r="AG21" s="394">
        <v>9077.4526320008717</v>
      </c>
      <c r="AH21" s="394">
        <v>7172.6407964174141</v>
      </c>
      <c r="AI21" s="394"/>
      <c r="AJ21" s="394">
        <v>1904.8118355834574</v>
      </c>
      <c r="AK21" s="394">
        <v>907.67102644580871</v>
      </c>
      <c r="AL21" s="394">
        <v>368014.8569987251</v>
      </c>
      <c r="AM21" s="394">
        <v>334712.15222619765</v>
      </c>
      <c r="AN21" s="394">
        <v>12870.211433376491</v>
      </c>
      <c r="AO21" s="394">
        <v>13948.052779391697</v>
      </c>
      <c r="AP21" s="394">
        <v>55701.368715253848</v>
      </c>
      <c r="AQ21" s="394">
        <v>51537.210888202317</v>
      </c>
      <c r="AR21" s="394">
        <v>200655.30840997331</v>
      </c>
      <c r="AS21" s="394">
        <v>155062.23228283628</v>
      </c>
      <c r="AT21" s="394"/>
      <c r="AU21" s="394">
        <v>45593.076127136999</v>
      </c>
      <c r="AV21" s="394">
        <v>33302.704772527424</v>
      </c>
      <c r="AW21" s="394">
        <v>5.3330852256501737</v>
      </c>
      <c r="AX21" s="394">
        <v>5.5925292272330314</v>
      </c>
      <c r="AY21" s="394">
        <v>15.861658084515909</v>
      </c>
      <c r="AZ21" s="394">
        <v>4.0662324309668962</v>
      </c>
      <c r="BA21" s="394">
        <v>9.1592824733630458</v>
      </c>
      <c r="BB21" s="394">
        <v>3.7467829457413497</v>
      </c>
      <c r="BC21" s="394">
        <v>4.5239035557704126</v>
      </c>
      <c r="BD21" s="394">
        <v>4.6256529980391283</v>
      </c>
      <c r="BE21" s="394"/>
      <c r="BF21" s="394">
        <v>4.1778533000753448</v>
      </c>
      <c r="BG21" s="394">
        <v>2.72551743963625</v>
      </c>
      <c r="BH21" s="394">
        <v>2530.6610809647591</v>
      </c>
      <c r="BI21" s="394">
        <v>843.22669794940703</v>
      </c>
      <c r="BJ21" s="394">
        <v>1687.4343830153521</v>
      </c>
      <c r="BK21" s="394">
        <v>851.40906204161797</v>
      </c>
      <c r="BL21" s="394">
        <v>836.02532097373421</v>
      </c>
      <c r="BM21" s="394">
        <v>2503.4220764571223</v>
      </c>
      <c r="BN21" s="394">
        <v>1308.7847210867776</v>
      </c>
      <c r="BO21" s="394">
        <v>1194.6373553703447</v>
      </c>
      <c r="BP21" s="394">
        <v>949.92560182619945</v>
      </c>
      <c r="BQ21" s="394">
        <v>244.71175354414527</v>
      </c>
      <c r="BR21" s="394">
        <v>31305.144952073315</v>
      </c>
      <c r="BS21" s="394">
        <v>5752.1423298710915</v>
      </c>
      <c r="BT21" s="394">
        <v>25553.002622202221</v>
      </c>
      <c r="BU21" s="394">
        <v>5085.3459805350685</v>
      </c>
      <c r="BV21" s="394">
        <v>20467.656641667152</v>
      </c>
      <c r="BW21" s="394">
        <v>24851.167683870011</v>
      </c>
      <c r="BX21" s="394">
        <v>10520.233527015835</v>
      </c>
      <c r="BY21" s="394">
        <v>14330.934156854175</v>
      </c>
      <c r="BZ21" s="394">
        <v>11749.951229762784</v>
      </c>
      <c r="CA21" s="394">
        <v>2580.9829270913906</v>
      </c>
      <c r="CB21" s="394">
        <v>8.0838503857403659</v>
      </c>
      <c r="CC21" s="394">
        <v>14.659350370565399</v>
      </c>
      <c r="CD21" s="394">
        <v>6.6036637962428424</v>
      </c>
      <c r="CE21" s="394">
        <v>16.742401899507232</v>
      </c>
      <c r="CF21" s="394">
        <v>4.0846166984831607</v>
      </c>
      <c r="CG21" s="394">
        <v>10.073659750330375</v>
      </c>
      <c r="CH21" s="394">
        <v>12.440643239770619</v>
      </c>
      <c r="CI21" s="394">
        <v>8.3360745523973776</v>
      </c>
      <c r="CJ21" s="394">
        <v>8.0845067630580907</v>
      </c>
      <c r="CK21" s="394">
        <v>9.481339491847022</v>
      </c>
      <c r="CL21" s="394">
        <v>5005.7102054464367</v>
      </c>
      <c r="CM21" s="394">
        <v>4781.8163053466278</v>
      </c>
      <c r="CN21" s="394">
        <v>223.89390009980875</v>
      </c>
      <c r="CO21" s="394"/>
      <c r="CP21" s="394">
        <v>75057.370646366457</v>
      </c>
      <c r="CQ21" s="394">
        <v>74138.462328914247</v>
      </c>
      <c r="CR21" s="394">
        <v>918.90831745220032</v>
      </c>
      <c r="CS21" s="394"/>
      <c r="CT21" s="394">
        <v>4781.8163053466278</v>
      </c>
      <c r="CU21" s="394">
        <v>1456.3992438264033</v>
      </c>
      <c r="CV21" s="394">
        <v>1221.0985546890138</v>
      </c>
      <c r="CW21" s="394">
        <v>479.51990276851114</v>
      </c>
      <c r="CX21" s="394"/>
      <c r="CY21" s="394"/>
      <c r="CZ21" s="394"/>
      <c r="DA21" s="394">
        <v>1624.7986040626993</v>
      </c>
      <c r="DB21" s="394">
        <v>75057.370646366457</v>
      </c>
      <c r="DC21" s="394">
        <v>74138.462328914247</v>
      </c>
      <c r="DD21" s="394">
        <v>31297.787432679281</v>
      </c>
      <c r="DE21" s="394">
        <v>22418.165322834338</v>
      </c>
      <c r="DF21" s="394">
        <v>4212.2505907932073</v>
      </c>
      <c r="DG21" s="394"/>
      <c r="DH21" s="394"/>
      <c r="DI21" s="394"/>
      <c r="DJ21" s="394">
        <v>16210.258982607429</v>
      </c>
      <c r="DK21" s="394">
        <v>6.6691787393284656</v>
      </c>
      <c r="DL21" s="394">
        <v>6.4498455391914744</v>
      </c>
      <c r="DM21" s="394">
        <v>4.653361669603898</v>
      </c>
      <c r="DN21" s="394">
        <v>5.4469156467734967</v>
      </c>
      <c r="DO21" s="394">
        <v>11.383935794717591</v>
      </c>
      <c r="DP21" s="394"/>
      <c r="DQ21" s="394"/>
      <c r="DR21" s="394"/>
      <c r="DS21" s="394">
        <v>10.023273568954107</v>
      </c>
      <c r="DT21" s="394">
        <v>4263.089970198238</v>
      </c>
      <c r="DU21" s="394">
        <v>518.72633514838992</v>
      </c>
      <c r="DV21" s="394">
        <v>64615.158338413501</v>
      </c>
      <c r="DW21" s="394">
        <v>9523.3039905007463</v>
      </c>
      <c r="DX21" s="394">
        <v>6.5976623439825968</v>
      </c>
      <c r="DY21" s="394">
        <v>5.4469156467734967</v>
      </c>
      <c r="DZ21" s="394">
        <v>829439</v>
      </c>
      <c r="EA21" s="394"/>
      <c r="EB21" s="394">
        <v>82.525849851330662</v>
      </c>
      <c r="EC21" s="394">
        <v>4120.9681344005994</v>
      </c>
      <c r="ED21" s="394">
        <v>8794.1350628426353</v>
      </c>
      <c r="EE21" s="394">
        <v>649.58369958545916</v>
      </c>
      <c r="EF21" s="394">
        <v>-234.2493656227299</v>
      </c>
      <c r="EG21" s="394">
        <v>13330.437531205964</v>
      </c>
      <c r="EH21" s="394">
        <v>12653.655089066477</v>
      </c>
      <c r="EI21" s="394">
        <v>15.017854193242421</v>
      </c>
      <c r="EJ21" s="394">
        <v>691.80029633272954</v>
      </c>
      <c r="EK21" s="394">
        <v>5.1896293329701715</v>
      </c>
      <c r="EL21" s="394">
        <v>2530.6610809647591</v>
      </c>
      <c r="EM21" s="394">
        <v>843.22669794940703</v>
      </c>
      <c r="EN21" s="394">
        <v>1687.4343830153521</v>
      </c>
      <c r="EO21" s="394">
        <v>836.02532097373421</v>
      </c>
      <c r="EP21" s="394">
        <v>2503.4220764571223</v>
      </c>
      <c r="EQ21" s="394">
        <v>1308.7847210867776</v>
      </c>
      <c r="ER21" s="394">
        <v>1194.6373553703447</v>
      </c>
      <c r="ES21" s="394">
        <v>244.71175354414527</v>
      </c>
      <c r="ET21" s="394">
        <v>-94.422607671318502</v>
      </c>
      <c r="EU21" s="394">
        <v>333.5569098361641</v>
      </c>
      <c r="EV21" s="394">
        <v>0</v>
      </c>
      <c r="EW21" s="394">
        <v>266.37330667248239</v>
      </c>
      <c r="EX21" s="394">
        <v>52.941954250958609</v>
      </c>
      <c r="EY21" s="394">
        <v>147.36456192227712</v>
      </c>
      <c r="EZ21" s="394">
        <v>-94.422607671318502</v>
      </c>
      <c r="FA21" s="394">
        <v>364.67010445590375</v>
      </c>
      <c r="FB21" s="394">
        <v>31.113194619739645</v>
      </c>
      <c r="FC21" s="394">
        <v>333.5569098361641</v>
      </c>
      <c r="FD21" s="394">
        <v>19865.680268961467</v>
      </c>
      <c r="FE21" s="394">
        <v>2275.3057394419097</v>
      </c>
      <c r="FF21" s="394">
        <v>17590.374529519559</v>
      </c>
      <c r="FG21" s="394">
        <v>12653.655089066477</v>
      </c>
      <c r="FH21" s="394">
        <v>1939.9416677760753</v>
      </c>
      <c r="FI21" s="394">
        <v>5272.0835121189148</v>
      </c>
      <c r="FJ21" s="394">
        <v>5005.7102054464367</v>
      </c>
      <c r="FK21" s="394">
        <v>0</v>
      </c>
      <c r="FL21" s="394">
        <v>0</v>
      </c>
      <c r="FM21" s="394">
        <v>0</v>
      </c>
      <c r="FN21" s="394">
        <v>266.37330667247807</v>
      </c>
      <c r="FO21" s="394">
        <v>1.3572092976681549</v>
      </c>
      <c r="FP21" s="394">
        <v>3682.8861803276714</v>
      </c>
      <c r="FQ21" s="394">
        <v>3614.4952099335278</v>
      </c>
      <c r="FR21" s="394"/>
      <c r="FS21" s="394"/>
      <c r="FT21" s="394">
        <v>-6.7481639080211071</v>
      </c>
      <c r="FU21" s="394">
        <v>1414.3155073143171</v>
      </c>
      <c r="FV21" s="394">
        <v>193.25904823723153</v>
      </c>
      <c r="FW21" s="394">
        <v>723.43406296202807</v>
      </c>
      <c r="FX21" s="394">
        <v>1208.9851309605374</v>
      </c>
      <c r="FY21" s="394">
        <v>81.249624367434762</v>
      </c>
      <c r="FZ21" s="394">
        <v>68.390970394143736</v>
      </c>
      <c r="GA21" s="394">
        <v>3830.965345642061</v>
      </c>
      <c r="GB21" s="394">
        <v>3119.6987727332826</v>
      </c>
      <c r="GC21" s="394">
        <v>1221.8149363528182</v>
      </c>
      <c r="GD21" s="394">
        <v>488.44734532953498</v>
      </c>
      <c r="GE21" s="394">
        <v>861.07905713221066</v>
      </c>
      <c r="GF21" s="394">
        <v>32.764496805484988</v>
      </c>
      <c r="GG21" s="394">
        <v>258.92563076220353</v>
      </c>
      <c r="GH21" s="394">
        <v>99.023956342480744</v>
      </c>
      <c r="GI21" s="394">
        <v>190.40784681403483</v>
      </c>
      <c r="GJ21" s="394">
        <v>711.26657290877836</v>
      </c>
      <c r="GK21" s="394">
        <v>556.69948192756601</v>
      </c>
      <c r="GL21" s="394">
        <v>518.72633514838992</v>
      </c>
      <c r="GM21" s="394">
        <v>154.56709098121237</v>
      </c>
      <c r="GN21" s="394"/>
      <c r="GO21" s="394"/>
      <c r="GP21" s="394">
        <v>-148.07916531438968</v>
      </c>
      <c r="GQ21" s="394">
        <v>-148.07916531438968</v>
      </c>
      <c r="GR21" s="394">
        <v>-49.055208971908939</v>
      </c>
      <c r="GS21" s="394">
        <v>494.79643720024524</v>
      </c>
      <c r="GT21" s="394">
        <v>2760.2019984610606</v>
      </c>
      <c r="GU21" s="394"/>
      <c r="GV21" s="394">
        <v>34224.491999999998</v>
      </c>
      <c r="GW21" s="394">
        <v>10069.6445</v>
      </c>
      <c r="GX21" s="394">
        <v>20827.633000000002</v>
      </c>
      <c r="GY21" s="394">
        <v>21389.205999999998</v>
      </c>
      <c r="GZ21" s="394">
        <v>3327.2145</v>
      </c>
      <c r="HA21" s="394">
        <v>24154.847500000003</v>
      </c>
      <c r="HB21" s="394">
        <v>13736.156632133992</v>
      </c>
      <c r="HC21" s="394">
        <v>172.68541704910422</v>
      </c>
      <c r="HD21" s="394">
        <v>13563.471215084888</v>
      </c>
      <c r="HE21" s="394">
        <v>9520.0640770653845</v>
      </c>
      <c r="HF21" s="394">
        <v>13017.15059854472</v>
      </c>
      <c r="HG21" s="394">
        <v>9119.4573180758216</v>
      </c>
      <c r="HH21" s="394"/>
      <c r="HI21" s="394"/>
      <c r="HJ21" s="394">
        <v>163.15966348179211</v>
      </c>
      <c r="HK21" s="394">
        <v>9.5257535673121083</v>
      </c>
      <c r="HL21" s="394">
        <v>1.257159638418279</v>
      </c>
      <c r="HM21" s="394">
        <v>1.1878116117291557</v>
      </c>
      <c r="HN21" s="394">
        <v>6.9348026689123321E-2</v>
      </c>
      <c r="HO21" s="394">
        <v>3206.7426819095454</v>
      </c>
      <c r="HP21" s="394">
        <v>3168.2042868318463</v>
      </c>
      <c r="HQ21" s="394"/>
      <c r="HR21" s="394"/>
      <c r="HS21" s="394">
        <v>1268.5529759319481</v>
      </c>
      <c r="HT21" s="394">
        <v>5919.9712704115482</v>
      </c>
      <c r="HU21" s="394">
        <v>4872.1040105484008</v>
      </c>
      <c r="HV21" s="394">
        <v>1047.8672598631474</v>
      </c>
      <c r="HW21" s="394">
        <v>1093.7556440403437</v>
      </c>
      <c r="HX21" s="394">
        <v>2799.4169544499687</v>
      </c>
      <c r="HY21" s="394"/>
      <c r="HZ21" s="394"/>
      <c r="IA21" s="394">
        <v>1223.9687307231441</v>
      </c>
      <c r="IB21" s="394">
        <v>4402.9227478519269</v>
      </c>
      <c r="IC21" s="394">
        <v>3409.0694460288196</v>
      </c>
      <c r="ID21" s="394">
        <v>993.85330182310724</v>
      </c>
      <c r="IE21" s="394">
        <v>8794.6951886405277</v>
      </c>
      <c r="IF21" s="394">
        <v>667.77562951536208</v>
      </c>
      <c r="IG21" s="394">
        <v>2758.0477289642304</v>
      </c>
      <c r="IH21" s="394">
        <v>210.02375916329945</v>
      </c>
      <c r="II21" s="394">
        <v>2548.0239698009309</v>
      </c>
      <c r="IJ21" s="394">
        <v>1004.3368662290691</v>
      </c>
      <c r="IK21" s="394">
        <v>4364.5349639318665</v>
      </c>
      <c r="IL21" s="394">
        <v>2879.744054019237</v>
      </c>
      <c r="IM21" s="394">
        <v>1484.7909099126298</v>
      </c>
      <c r="IN21" s="394">
        <v>923.80630187434031</v>
      </c>
      <c r="IO21" s="394">
        <v>610.53456789360428</v>
      </c>
      <c r="IP21" s="394">
        <v>985.22219942264144</v>
      </c>
      <c r="IQ21" s="394"/>
      <c r="IR21" s="394"/>
      <c r="IS21" s="394">
        <v>820.55761803300948</v>
      </c>
      <c r="IT21" s="394">
        <v>991.28129514904879</v>
      </c>
      <c r="IU21" s="394">
        <v>844.73024079160757</v>
      </c>
      <c r="IV21" s="394">
        <v>1493.9739166625045</v>
      </c>
      <c r="IW21" s="394">
        <v>236.21706198142874</v>
      </c>
      <c r="IX21" s="394"/>
      <c r="IY21" s="394">
        <v>32.764496805484988</v>
      </c>
      <c r="IZ21" s="394">
        <v>0.46983032990313373</v>
      </c>
      <c r="JA21" s="394">
        <v>0.32711186705756284</v>
      </c>
      <c r="JB21" s="394">
        <v>0.37030761727601669</v>
      </c>
      <c r="JC21" s="394">
        <v>0.49943179753993178</v>
      </c>
      <c r="JD21" s="394">
        <v>0.52011569393225499</v>
      </c>
      <c r="JE21" s="394">
        <v>0.48081054684279045</v>
      </c>
      <c r="JF21" s="394">
        <v>0.40149006980213059</v>
      </c>
      <c r="JG21" s="394">
        <v>0.77949479427600665</v>
      </c>
      <c r="JH21" s="394">
        <v>24077.987962466897</v>
      </c>
      <c r="JI21" s="394"/>
      <c r="JJ21" s="394"/>
      <c r="JK21" s="394">
        <v>12863.805655121627</v>
      </c>
      <c r="JL21" s="394"/>
      <c r="JM21" s="394"/>
      <c r="JN21" s="394">
        <v>12660.14669656019</v>
      </c>
      <c r="JO21" s="394"/>
      <c r="JP21" s="394"/>
      <c r="JQ21" s="394">
        <v>203.65895856143672</v>
      </c>
      <c r="JR21" s="394"/>
      <c r="JS21" s="394"/>
      <c r="JT21" s="394">
        <v>53.230204022048504</v>
      </c>
      <c r="JW21" s="394">
        <v>52.579753409192676</v>
      </c>
      <c r="JZ21" s="394">
        <v>1.7052167900492323</v>
      </c>
    </row>
    <row r="22" spans="1:286" s="200" customFormat="1" ht="15">
      <c r="A22" s="39">
        <v>1972</v>
      </c>
      <c r="B22" s="394">
        <v>23034.928370801783</v>
      </c>
      <c r="C22" s="394">
        <v>14745.825740184322</v>
      </c>
      <c r="D22" s="394">
        <v>2249.0552267676135</v>
      </c>
      <c r="E22" s="394">
        <v>6152.4112183563202</v>
      </c>
      <c r="F22" s="394">
        <v>3042.6647500258505</v>
      </c>
      <c r="G22" s="394">
        <v>3155.028564532322</v>
      </c>
      <c r="H22" s="499">
        <v>398004.94982268329</v>
      </c>
      <c r="I22" s="499">
        <v>266165.12366774183</v>
      </c>
      <c r="J22" s="499">
        <v>41783.446044438315</v>
      </c>
      <c r="K22" s="499">
        <v>85462.742476724816</v>
      </c>
      <c r="L22" s="499">
        <v>35373.781877400193</v>
      </c>
      <c r="M22" s="499">
        <v>30780.144243621824</v>
      </c>
      <c r="N22" s="394">
        <v>5.7875984660653499</v>
      </c>
      <c r="O22" s="394">
        <v>5.5401044047347732</v>
      </c>
      <c r="P22" s="394">
        <v>5.3826465734196649</v>
      </c>
      <c r="Q22" s="394">
        <v>7.1989396081361265</v>
      </c>
      <c r="R22" s="394">
        <v>8.6014686260327906</v>
      </c>
      <c r="S22" s="394">
        <v>10.250207210078615</v>
      </c>
      <c r="T22" s="499">
        <v>23034.928370801783</v>
      </c>
      <c r="U22" s="499">
        <v>20824.191437814072</v>
      </c>
      <c r="V22" s="499">
        <v>10675.437271835906</v>
      </c>
      <c r="W22" s="499">
        <v>10148.754165978165</v>
      </c>
      <c r="X22" s="499">
        <v>7626.5720339623858</v>
      </c>
      <c r="Y22" s="499">
        <v>2522.1821320157792</v>
      </c>
      <c r="Z22" s="499">
        <v>2210.7369329877106</v>
      </c>
      <c r="AA22" s="394">
        <v>23034.928370801783</v>
      </c>
      <c r="AB22" s="394">
        <v>21931.617650250231</v>
      </c>
      <c r="AC22" s="394">
        <v>2252.5463980968461</v>
      </c>
      <c r="AD22" s="394">
        <v>654.63511071259097</v>
      </c>
      <c r="AE22" s="394">
        <v>6197.2305402973352</v>
      </c>
      <c r="AF22" s="394">
        <v>2246.7860018028828</v>
      </c>
      <c r="AG22" s="394">
        <v>10580.419599340579</v>
      </c>
      <c r="AH22" s="394">
        <v>8396.1096931124212</v>
      </c>
      <c r="AI22" s="394"/>
      <c r="AJ22" s="394">
        <v>2184.3099062281594</v>
      </c>
      <c r="AK22" s="394">
        <v>1103.3107205515521</v>
      </c>
      <c r="AL22" s="394">
        <v>398004.94982268329</v>
      </c>
      <c r="AM22" s="394">
        <v>363701.18783482508</v>
      </c>
      <c r="AN22" s="394">
        <v>12930.438244228619</v>
      </c>
      <c r="AO22" s="394">
        <v>15605.153951744353</v>
      </c>
      <c r="AP22" s="394">
        <v>64275.420436356755</v>
      </c>
      <c r="AQ22" s="394">
        <v>56438.69330299084</v>
      </c>
      <c r="AR22" s="394">
        <v>214451.48189950455</v>
      </c>
      <c r="AS22" s="394">
        <v>166924.42992497861</v>
      </c>
      <c r="AT22" s="394"/>
      <c r="AU22" s="394">
        <v>47527.051974525915</v>
      </c>
      <c r="AV22" s="394">
        <v>34303.76198785819</v>
      </c>
      <c r="AW22" s="394">
        <v>5.7875984660653499</v>
      </c>
      <c r="AX22" s="394">
        <v>6.03011988517631</v>
      </c>
      <c r="AY22" s="394">
        <v>17.420495388872446</v>
      </c>
      <c r="AZ22" s="394">
        <v>4.1949929666628858</v>
      </c>
      <c r="BA22" s="394">
        <v>9.6416802849755197</v>
      </c>
      <c r="BB22" s="394">
        <v>3.9809319995078964</v>
      </c>
      <c r="BC22" s="394">
        <v>4.93371251418945</v>
      </c>
      <c r="BD22" s="394">
        <v>5.0298866959653017</v>
      </c>
      <c r="BE22" s="394"/>
      <c r="BF22" s="394">
        <v>4.5959297189291908</v>
      </c>
      <c r="BG22" s="394">
        <v>3.2162965710351785</v>
      </c>
      <c r="BH22" s="394">
        <v>3042.6647500258505</v>
      </c>
      <c r="BI22" s="394">
        <v>1013.8284298240583</v>
      </c>
      <c r="BJ22" s="394">
        <v>2028.8363202017922</v>
      </c>
      <c r="BK22" s="394">
        <v>1023.6662508513435</v>
      </c>
      <c r="BL22" s="394">
        <v>1005.1700693504488</v>
      </c>
      <c r="BM22" s="394">
        <v>3155.028564532322</v>
      </c>
      <c r="BN22" s="394">
        <v>1649.4434632836776</v>
      </c>
      <c r="BO22" s="394">
        <v>1505.5851012486444</v>
      </c>
      <c r="BP22" s="394">
        <v>1197.178229003905</v>
      </c>
      <c r="BQ22" s="394">
        <v>308.40687224473942</v>
      </c>
      <c r="BR22" s="394">
        <v>35373.781877400193</v>
      </c>
      <c r="BS22" s="394">
        <v>6809.5898555626327</v>
      </c>
      <c r="BT22" s="394">
        <v>28564.192021837556</v>
      </c>
      <c r="BU22" s="394">
        <v>6772.331614982224</v>
      </c>
      <c r="BV22" s="394">
        <v>21791.860406855332</v>
      </c>
      <c r="BW22" s="394">
        <v>30780.144243621824</v>
      </c>
      <c r="BX22" s="394">
        <v>13349.148849528452</v>
      </c>
      <c r="BY22" s="394">
        <v>17430.995394093374</v>
      </c>
      <c r="BZ22" s="394">
        <v>14125.701325223446</v>
      </c>
      <c r="CA22" s="394">
        <v>3305.2940688699282</v>
      </c>
      <c r="CB22" s="394">
        <v>8.6014686260327906</v>
      </c>
      <c r="CC22" s="394">
        <v>14.888245126773384</v>
      </c>
      <c r="CD22" s="394">
        <v>7.1027260937425796</v>
      </c>
      <c r="CE22" s="394">
        <v>15.115418279086004</v>
      </c>
      <c r="CF22" s="394">
        <v>4.6125941089189437</v>
      </c>
      <c r="CG22" s="394">
        <v>10.250207210078615</v>
      </c>
      <c r="CH22" s="394">
        <v>12.356169534673688</v>
      </c>
      <c r="CI22" s="394">
        <v>8.63740175021114</v>
      </c>
      <c r="CJ22" s="394">
        <v>8.4751772775074414</v>
      </c>
      <c r="CK22" s="394">
        <v>9.3306939055556697</v>
      </c>
      <c r="CL22" s="394">
        <v>6152.4112183563202</v>
      </c>
      <c r="CM22" s="394">
        <v>5873.5314555400655</v>
      </c>
      <c r="CN22" s="394">
        <v>278.87976281625481</v>
      </c>
      <c r="CO22" s="394"/>
      <c r="CP22" s="394">
        <v>85462.742476724816</v>
      </c>
      <c r="CQ22" s="394">
        <v>84365.02239778504</v>
      </c>
      <c r="CR22" s="394">
        <v>1097.7200789397734</v>
      </c>
      <c r="CS22" s="394"/>
      <c r="CT22" s="394">
        <v>5873.5314555400655</v>
      </c>
      <c r="CU22" s="394">
        <v>1723.8284457234618</v>
      </c>
      <c r="CV22" s="394">
        <v>1466.645387426325</v>
      </c>
      <c r="CW22" s="394">
        <v>653.42545771262883</v>
      </c>
      <c r="CX22" s="394"/>
      <c r="CY22" s="394"/>
      <c r="CZ22" s="394"/>
      <c r="DA22" s="394">
        <v>2029.6321646776494</v>
      </c>
      <c r="DB22" s="394">
        <v>85462.742476724816</v>
      </c>
      <c r="DC22" s="394">
        <v>84365.02239778504</v>
      </c>
      <c r="DD22" s="394">
        <v>34736.445188718004</v>
      </c>
      <c r="DE22" s="394">
        <v>25249.320973199599</v>
      </c>
      <c r="DF22" s="394">
        <v>5264.6774463904658</v>
      </c>
      <c r="DG22" s="394"/>
      <c r="DH22" s="394"/>
      <c r="DI22" s="394"/>
      <c r="DJ22" s="394">
        <v>19114.578789476975</v>
      </c>
      <c r="DK22" s="394">
        <v>7.1989396081361265</v>
      </c>
      <c r="DL22" s="394">
        <v>6.9620457490618435</v>
      </c>
      <c r="DM22" s="394">
        <v>4.9625931391601963</v>
      </c>
      <c r="DN22" s="394">
        <v>5.808652791031756</v>
      </c>
      <c r="DO22" s="394">
        <v>12.411500312533414</v>
      </c>
      <c r="DP22" s="394"/>
      <c r="DQ22" s="394"/>
      <c r="DR22" s="394"/>
      <c r="DS22" s="394">
        <v>10.618241641793382</v>
      </c>
      <c r="DT22" s="394">
        <v>5344.7423747279781</v>
      </c>
      <c r="DU22" s="394">
        <v>528.7890808120876</v>
      </c>
      <c r="DV22" s="394">
        <v>75261.550390842065</v>
      </c>
      <c r="DW22" s="394">
        <v>9103.4720069429732</v>
      </c>
      <c r="DX22" s="394">
        <v>7.1015576306521773</v>
      </c>
      <c r="DY22" s="394">
        <v>5.808652791031756</v>
      </c>
      <c r="DZ22" s="394">
        <v>876102</v>
      </c>
      <c r="EA22" s="394"/>
      <c r="EB22" s="394">
        <v>87.040941940461209</v>
      </c>
      <c r="EC22" s="394">
        <v>4555.3123489519739</v>
      </c>
      <c r="ED22" s="394">
        <v>10674.757363357956</v>
      </c>
      <c r="EE22" s="394">
        <v>718.5051927640535</v>
      </c>
      <c r="EF22" s="394">
        <v>-398.52047495181279</v>
      </c>
      <c r="EG22" s="394">
        <v>15550.054430122173</v>
      </c>
      <c r="EH22" s="394">
        <v>14745.825740184322</v>
      </c>
      <c r="EI22" s="394">
        <v>26.919692317399104</v>
      </c>
      <c r="EJ22" s="394">
        <v>831.14838225524966</v>
      </c>
      <c r="EK22" s="394">
        <v>5.3449869644521852</v>
      </c>
      <c r="EL22" s="394">
        <v>3042.6647500258505</v>
      </c>
      <c r="EM22" s="394">
        <v>1013.8284298240583</v>
      </c>
      <c r="EN22" s="394">
        <v>2028.8363202017922</v>
      </c>
      <c r="EO22" s="394">
        <v>1005.1700693504488</v>
      </c>
      <c r="EP22" s="394">
        <v>3155.028564532322</v>
      </c>
      <c r="EQ22" s="394">
        <v>1649.4434632836776</v>
      </c>
      <c r="ER22" s="394">
        <v>1505.5851012486444</v>
      </c>
      <c r="ES22" s="394">
        <v>308.40687224473942</v>
      </c>
      <c r="ET22" s="394">
        <v>-98.410923996009274</v>
      </c>
      <c r="EU22" s="394">
        <v>363.08583654874815</v>
      </c>
      <c r="EV22" s="394">
        <v>-1.8336879304749198</v>
      </c>
      <c r="EW22" s="394">
        <v>150.47741011579245</v>
      </c>
      <c r="EX22" s="394">
        <v>80.122125659610788</v>
      </c>
      <c r="EY22" s="394">
        <v>178.53304965562006</v>
      </c>
      <c r="EZ22" s="394">
        <v>-98.410923996009274</v>
      </c>
      <c r="FA22" s="394">
        <v>406.57326938564546</v>
      </c>
      <c r="FB22" s="394">
        <v>43.487432836897334</v>
      </c>
      <c r="FC22" s="394">
        <v>363.08583654874815</v>
      </c>
      <c r="FD22" s="394">
        <v>23299.603283354521</v>
      </c>
      <c r="FE22" s="394">
        <v>2522.1821320157792</v>
      </c>
      <c r="FF22" s="394">
        <v>20777.421151338742</v>
      </c>
      <c r="FG22" s="394">
        <v>14745.825740184322</v>
      </c>
      <c r="FH22" s="394">
        <v>2249.0552267676135</v>
      </c>
      <c r="FI22" s="394">
        <v>6304.7223164025854</v>
      </c>
      <c r="FJ22" s="394">
        <v>6152.4112183563202</v>
      </c>
      <c r="FK22" s="394">
        <v>0</v>
      </c>
      <c r="FL22" s="394">
        <v>1.8336879304749198</v>
      </c>
      <c r="FM22" s="394">
        <v>-1.8336879304749198</v>
      </c>
      <c r="FN22" s="394">
        <v>150.47741011579029</v>
      </c>
      <c r="FO22" s="394">
        <v>0.65325755606225311</v>
      </c>
      <c r="FP22" s="394">
        <v>4536.9532292380372</v>
      </c>
      <c r="FQ22" s="394">
        <v>4448.5647830947319</v>
      </c>
      <c r="FR22" s="394"/>
      <c r="FS22" s="394"/>
      <c r="FT22" s="394">
        <v>8.5025182407173681</v>
      </c>
      <c r="FU22" s="394">
        <v>1691.0515307778298</v>
      </c>
      <c r="FV22" s="394">
        <v>197.66867404709529</v>
      </c>
      <c r="FW22" s="394">
        <v>876.0550767492457</v>
      </c>
      <c r="FX22" s="394">
        <v>1577.6315314990445</v>
      </c>
      <c r="FY22" s="394">
        <v>97.65545178079887</v>
      </c>
      <c r="FZ22" s="394">
        <v>88.38844614330533</v>
      </c>
      <c r="GA22" s="394">
        <v>4427.965093216977</v>
      </c>
      <c r="GB22" s="394">
        <v>3675.3699229502481</v>
      </c>
      <c r="GC22" s="394">
        <v>1398.6098590025604</v>
      </c>
      <c r="GD22" s="394">
        <v>649.69408483886866</v>
      </c>
      <c r="GE22" s="394">
        <v>1037.3649225295399</v>
      </c>
      <c r="GF22" s="394">
        <v>34.548342288086914</v>
      </c>
      <c r="GG22" s="394">
        <v>279.98208983928936</v>
      </c>
      <c r="GH22" s="394">
        <v>114.44772997728174</v>
      </c>
      <c r="GI22" s="394">
        <v>195.27123676270838</v>
      </c>
      <c r="GJ22" s="394">
        <v>752.59517026672916</v>
      </c>
      <c r="GK22" s="394">
        <v>551.15694830093878</v>
      </c>
      <c r="GL22" s="394">
        <v>528.7890808120876</v>
      </c>
      <c r="GM22" s="394">
        <v>201.4382219657904</v>
      </c>
      <c r="GN22" s="394"/>
      <c r="GO22" s="394"/>
      <c r="GP22" s="394">
        <v>108.9881360210602</v>
      </c>
      <c r="GQ22" s="394">
        <v>108.9881360210602</v>
      </c>
      <c r="GR22" s="394">
        <v>223.43586599834194</v>
      </c>
      <c r="GS22" s="394">
        <v>773.19486014448375</v>
      </c>
      <c r="GT22" s="394">
        <v>3066.5963047383589</v>
      </c>
      <c r="GU22" s="394"/>
      <c r="GV22" s="394">
        <v>34604.4715</v>
      </c>
      <c r="GW22" s="394">
        <v>10169.9085</v>
      </c>
      <c r="GX22" s="394">
        <v>21023.855500000001</v>
      </c>
      <c r="GY22" s="394">
        <v>21602.973999999998</v>
      </c>
      <c r="GZ22" s="394">
        <v>3410.7075</v>
      </c>
      <c r="HA22" s="394">
        <v>24434.563000000002</v>
      </c>
      <c r="HB22" s="394">
        <v>14021.038204480041</v>
      </c>
      <c r="HC22" s="394">
        <v>313.35548794769056</v>
      </c>
      <c r="HD22" s="394">
        <v>13707.68271653235</v>
      </c>
      <c r="HE22" s="394">
        <v>9821.266947145099</v>
      </c>
      <c r="HF22" s="394">
        <v>13155.553430873959</v>
      </c>
      <c r="HG22" s="394">
        <v>9407.985493468168</v>
      </c>
      <c r="HH22" s="394"/>
      <c r="HI22" s="394"/>
      <c r="HJ22" s="394">
        <v>296.07002627893974</v>
      </c>
      <c r="HK22" s="394">
        <v>17.285461668750827</v>
      </c>
      <c r="HL22" s="394">
        <v>2.2348950439887267</v>
      </c>
      <c r="HM22" s="394">
        <v>2.1116127205497421</v>
      </c>
      <c r="HN22" s="394">
        <v>0.1232823234389846</v>
      </c>
      <c r="HO22" s="394">
        <v>3033.6839090067174</v>
      </c>
      <c r="HP22" s="394">
        <v>3258.6220392092</v>
      </c>
      <c r="HQ22" s="394"/>
      <c r="HR22" s="394"/>
      <c r="HS22" s="394">
        <v>1373.201326566493</v>
      </c>
      <c r="HT22" s="394">
        <v>6042.1754417499405</v>
      </c>
      <c r="HU22" s="394">
        <v>4933.6962068065986</v>
      </c>
      <c r="HV22" s="394">
        <v>1108.4792349433417</v>
      </c>
      <c r="HW22" s="394">
        <v>1042.0241240740627</v>
      </c>
      <c r="HX22" s="394">
        <v>2957.0148457508767</v>
      </c>
      <c r="HY22" s="394"/>
      <c r="HZ22" s="394"/>
      <c r="IA22" s="394">
        <v>1294.6064149685217</v>
      </c>
      <c r="IB22" s="394">
        <v>4527.6215623516382</v>
      </c>
      <c r="IC22" s="394">
        <v>3480.5845727403621</v>
      </c>
      <c r="ID22" s="394">
        <v>1047.0369896112759</v>
      </c>
      <c r="IE22" s="394">
        <v>10675.437271835906</v>
      </c>
      <c r="IF22" s="394">
        <v>763.70328960999882</v>
      </c>
      <c r="IG22" s="394">
        <v>3286.1614050630192</v>
      </c>
      <c r="IH22" s="394">
        <v>246.66244709699475</v>
      </c>
      <c r="II22" s="394">
        <v>3039.4989579660246</v>
      </c>
      <c r="IJ22" s="394">
        <v>1339.6625083454719</v>
      </c>
      <c r="IK22" s="394">
        <v>5285.910068817414</v>
      </c>
      <c r="IL22" s="394">
        <v>3499.7741026424392</v>
      </c>
      <c r="IM22" s="394">
        <v>1786.135966174975</v>
      </c>
      <c r="IN22" s="394">
        <v>1086.9715006513597</v>
      </c>
      <c r="IO22" s="394">
        <v>732.90365545866962</v>
      </c>
      <c r="IP22" s="394">
        <v>1111.3104182703426</v>
      </c>
      <c r="IQ22" s="394"/>
      <c r="IR22" s="394"/>
      <c r="IS22" s="394">
        <v>1034.8029276357679</v>
      </c>
      <c r="IT22" s="394">
        <v>1167.4805405052277</v>
      </c>
      <c r="IU22" s="394">
        <v>1005.5133066015312</v>
      </c>
      <c r="IV22" s="394">
        <v>1705.8957648077915</v>
      </c>
      <c r="IW22" s="394">
        <v>236.85839399416511</v>
      </c>
      <c r="IX22" s="394"/>
      <c r="IY22" s="394">
        <v>34.548342288086914</v>
      </c>
      <c r="IZ22" s="394">
        <v>0.48676013972522014</v>
      </c>
      <c r="JA22" s="394">
        <v>0.33903998170925315</v>
      </c>
      <c r="JB22" s="394">
        <v>0.37679379407024916</v>
      </c>
      <c r="JC22" s="394">
        <v>0.49046084992348749</v>
      </c>
      <c r="JD22" s="394">
        <v>0.59625727918479554</v>
      </c>
      <c r="JE22" s="394">
        <v>0.49959361433518729</v>
      </c>
      <c r="JF22" s="394">
        <v>0.41683282264801852</v>
      </c>
      <c r="JG22" s="394">
        <v>0.81771179129945604</v>
      </c>
      <c r="JH22" s="394">
        <v>24342.552546288414</v>
      </c>
      <c r="JI22" s="394"/>
      <c r="JJ22" s="394"/>
      <c r="JK22" s="394">
        <v>13169.833344642633</v>
      </c>
      <c r="JL22" s="394"/>
      <c r="JM22" s="394"/>
      <c r="JN22" s="394">
        <v>12891.110300192937</v>
      </c>
      <c r="JO22" s="394"/>
      <c r="JP22" s="394"/>
      <c r="JQ22" s="394">
        <v>278.72304444969762</v>
      </c>
      <c r="JR22" s="394"/>
      <c r="JS22" s="394"/>
      <c r="JT22" s="394">
        <v>53.956542088626172</v>
      </c>
      <c r="JW22" s="394">
        <v>52.957101666638842</v>
      </c>
      <c r="JZ22" s="394">
        <v>2.2067511400637128</v>
      </c>
    </row>
    <row r="23" spans="1:286" s="200" customFormat="1" ht="15">
      <c r="A23" s="39">
        <v>1973</v>
      </c>
      <c r="B23" s="394">
        <v>27769.620514865015</v>
      </c>
      <c r="C23" s="394">
        <v>17689.509520753298</v>
      </c>
      <c r="D23" s="394">
        <v>2707.0241737254109</v>
      </c>
      <c r="E23" s="394">
        <v>7773.2761227114297</v>
      </c>
      <c r="F23" s="394">
        <v>3662.2342867802836</v>
      </c>
      <c r="G23" s="394">
        <v>4062.4235891054059</v>
      </c>
      <c r="H23" s="499">
        <v>429004.39492470701</v>
      </c>
      <c r="I23" s="499">
        <v>285780.82906999398</v>
      </c>
      <c r="J23" s="499">
        <v>44280.143724249727</v>
      </c>
      <c r="K23" s="499">
        <v>95964.628090181926</v>
      </c>
      <c r="L23" s="499">
        <v>38755.863283875427</v>
      </c>
      <c r="M23" s="499">
        <v>35777.069243594116</v>
      </c>
      <c r="N23" s="394">
        <v>6.4730387015589335</v>
      </c>
      <c r="O23" s="394">
        <v>6.1898866968507358</v>
      </c>
      <c r="P23" s="394">
        <v>6.1134042169852476</v>
      </c>
      <c r="Q23" s="394">
        <v>8.1001471869474244</v>
      </c>
      <c r="R23" s="394">
        <v>9.4494973830294597</v>
      </c>
      <c r="S23" s="394">
        <v>11.354824961893106</v>
      </c>
      <c r="T23" s="499">
        <v>27769.620514865015</v>
      </c>
      <c r="U23" s="499">
        <v>24957.340555626593</v>
      </c>
      <c r="V23" s="499">
        <v>12992.673318804176</v>
      </c>
      <c r="W23" s="499">
        <v>11964.667236822419</v>
      </c>
      <c r="X23" s="499">
        <v>9010.5822571852168</v>
      </c>
      <c r="Y23" s="499">
        <v>2954.0849796372022</v>
      </c>
      <c r="Z23" s="499">
        <v>2812.279959238419</v>
      </c>
      <c r="AA23" s="394">
        <v>27769.620514865015</v>
      </c>
      <c r="AB23" s="394">
        <v>26390.482853479098</v>
      </c>
      <c r="AC23" s="394">
        <v>2632.8306786518028</v>
      </c>
      <c r="AD23" s="394">
        <v>698.37267203651402</v>
      </c>
      <c r="AE23" s="394">
        <v>7522.7493785198621</v>
      </c>
      <c r="AF23" s="394">
        <v>2883.4612948490862</v>
      </c>
      <c r="AG23" s="394">
        <v>12653.068829421829</v>
      </c>
      <c r="AH23" s="394">
        <v>10028.356127679877</v>
      </c>
      <c r="AI23" s="394"/>
      <c r="AJ23" s="394">
        <v>2624.7127017419516</v>
      </c>
      <c r="AK23" s="394">
        <v>1379.1376613859204</v>
      </c>
      <c r="AL23" s="394">
        <v>429004.39492470701</v>
      </c>
      <c r="AM23" s="394">
        <v>391030.94569392037</v>
      </c>
      <c r="AN23" s="394">
        <v>13363.703177346959</v>
      </c>
      <c r="AO23" s="394">
        <v>16269.244887446628</v>
      </c>
      <c r="AP23" s="394">
        <v>71332.11092808898</v>
      </c>
      <c r="AQ23" s="394">
        <v>61029.124373784551</v>
      </c>
      <c r="AR23" s="394">
        <v>229036.76232725324</v>
      </c>
      <c r="AS23" s="394">
        <v>178925.38948907578</v>
      </c>
      <c r="AT23" s="394"/>
      <c r="AU23" s="394">
        <v>50111.372838177471</v>
      </c>
      <c r="AV23" s="394">
        <v>37973.449230786595</v>
      </c>
      <c r="AW23" s="394">
        <v>6.4730387015589335</v>
      </c>
      <c r="AX23" s="394">
        <v>6.7489499601231708</v>
      </c>
      <c r="AY23" s="394">
        <v>19.701355557752578</v>
      </c>
      <c r="AZ23" s="394">
        <v>4.292594259094221</v>
      </c>
      <c r="BA23" s="394">
        <v>10.546091067042253</v>
      </c>
      <c r="BB23" s="394">
        <v>4.7247299128671347</v>
      </c>
      <c r="BC23" s="394">
        <v>5.5244707010583829</v>
      </c>
      <c r="BD23" s="394">
        <v>5.6047697625898723</v>
      </c>
      <c r="BE23" s="394"/>
      <c r="BF23" s="394">
        <v>5.2377585228363728</v>
      </c>
      <c r="BG23" s="394">
        <v>3.6318472230534122</v>
      </c>
      <c r="BH23" s="394">
        <v>3662.2342867802836</v>
      </c>
      <c r="BI23" s="394">
        <v>1274.3369913699062</v>
      </c>
      <c r="BJ23" s="394">
        <v>2387.8972954103774</v>
      </c>
      <c r="BK23" s="394">
        <v>1207.569101788054</v>
      </c>
      <c r="BL23" s="394">
        <v>1180.3281936223236</v>
      </c>
      <c r="BM23" s="394">
        <v>4062.4235891054059</v>
      </c>
      <c r="BN23" s="394">
        <v>2155.0969534534447</v>
      </c>
      <c r="BO23" s="394">
        <v>1907.3266356519605</v>
      </c>
      <c r="BP23" s="394">
        <v>1505.1374457670415</v>
      </c>
      <c r="BQ23" s="394">
        <v>402.18918988491902</v>
      </c>
      <c r="BR23" s="394">
        <v>38755.863283875427</v>
      </c>
      <c r="BS23" s="394">
        <v>7615.082975815083</v>
      </c>
      <c r="BT23" s="394">
        <v>31140.780308060344</v>
      </c>
      <c r="BU23" s="394">
        <v>7237.044298159457</v>
      </c>
      <c r="BV23" s="394">
        <v>23903.736009900887</v>
      </c>
      <c r="BW23" s="394">
        <v>35777.069243594116</v>
      </c>
      <c r="BX23" s="394">
        <v>15412.978040408936</v>
      </c>
      <c r="BY23" s="394">
        <v>20364.09120318518</v>
      </c>
      <c r="BZ23" s="394">
        <v>16474.646024989066</v>
      </c>
      <c r="CA23" s="394">
        <v>3889.4451781961147</v>
      </c>
      <c r="CB23" s="394">
        <v>9.4494973830294597</v>
      </c>
      <c r="CC23" s="394">
        <v>16.734380904543027</v>
      </c>
      <c r="CD23" s="394">
        <v>7.6680714862893282</v>
      </c>
      <c r="CE23" s="394">
        <v>16.685943211583851</v>
      </c>
      <c r="CF23" s="394">
        <v>4.9378398135481154</v>
      </c>
      <c r="CG23" s="394">
        <v>11.354824961893106</v>
      </c>
      <c r="CH23" s="394">
        <v>13.98235271472732</v>
      </c>
      <c r="CI23" s="394">
        <v>9.3661269566187784</v>
      </c>
      <c r="CJ23" s="394">
        <v>9.1360836735673683</v>
      </c>
      <c r="CK23" s="394">
        <v>10.340528570490106</v>
      </c>
      <c r="CL23" s="394">
        <v>7773.2761227114297</v>
      </c>
      <c r="CM23" s="394">
        <v>7498.1743787700316</v>
      </c>
      <c r="CN23" s="394">
        <v>275.1017439413983</v>
      </c>
      <c r="CO23" s="394"/>
      <c r="CP23" s="394">
        <v>95964.628090181926</v>
      </c>
      <c r="CQ23" s="394">
        <v>94951.984668024292</v>
      </c>
      <c r="CR23" s="394">
        <v>1012.6434221576392</v>
      </c>
      <c r="CS23" s="394"/>
      <c r="CT23" s="394">
        <v>7498.1743787700316</v>
      </c>
      <c r="CU23" s="394">
        <v>2319.0202488821024</v>
      </c>
      <c r="CV23" s="394">
        <v>1788.4755434267959</v>
      </c>
      <c r="CW23" s="394">
        <v>872.59485279487194</v>
      </c>
      <c r="CX23" s="394"/>
      <c r="CY23" s="394"/>
      <c r="CZ23" s="394"/>
      <c r="DA23" s="394">
        <v>2518.0837336662607</v>
      </c>
      <c r="DB23" s="394">
        <v>95964.628090181926</v>
      </c>
      <c r="DC23" s="394">
        <v>94951.984668024292</v>
      </c>
      <c r="DD23" s="394">
        <v>38739.573903962395</v>
      </c>
      <c r="DE23" s="394">
        <v>27746.03876456225</v>
      </c>
      <c r="DF23" s="394">
        <v>6719.0566868934138</v>
      </c>
      <c r="DG23" s="394"/>
      <c r="DH23" s="394"/>
      <c r="DI23" s="394"/>
      <c r="DJ23" s="394">
        <v>21747.315312606228</v>
      </c>
      <c r="DK23" s="394">
        <v>8.1001471869474244</v>
      </c>
      <c r="DL23" s="394">
        <v>7.8968063753332913</v>
      </c>
      <c r="DM23" s="394">
        <v>5.9861790287912955</v>
      </c>
      <c r="DN23" s="394">
        <v>6.4458770442974709</v>
      </c>
      <c r="DO23" s="394">
        <v>12.986865470223025</v>
      </c>
      <c r="DP23" s="394"/>
      <c r="DQ23" s="394"/>
      <c r="DR23" s="394"/>
      <c r="DS23" s="394">
        <v>11.57882569627621</v>
      </c>
      <c r="DT23" s="394">
        <v>6917.9440709316314</v>
      </c>
      <c r="DU23" s="394">
        <v>580.23030783839988</v>
      </c>
      <c r="DV23" s="394">
        <v>85950.41197510864</v>
      </c>
      <c r="DW23" s="394">
        <v>9001.5726929156554</v>
      </c>
      <c r="DX23" s="394">
        <v>8.0487619686280016</v>
      </c>
      <c r="DY23" s="394">
        <v>6.4458770442974709</v>
      </c>
      <c r="DZ23" s="394">
        <v>932096</v>
      </c>
      <c r="EA23" s="394"/>
      <c r="EB23" s="394">
        <v>89.047649535630342</v>
      </c>
      <c r="EC23" s="394">
        <v>5431.7715740081248</v>
      </c>
      <c r="ED23" s="394">
        <v>12991.845827759476</v>
      </c>
      <c r="EE23" s="394">
        <v>857.88257818190084</v>
      </c>
      <c r="EF23" s="394">
        <v>-492.3269576345993</v>
      </c>
      <c r="EG23" s="394">
        <v>18789.173022314902</v>
      </c>
      <c r="EH23" s="394">
        <v>17689.509520753298</v>
      </c>
      <c r="EI23" s="394">
        <v>35.842766350075813</v>
      </c>
      <c r="EJ23" s="394">
        <v>1135.5062679116807</v>
      </c>
      <c r="EK23" s="394">
        <v>6.0434073738269385</v>
      </c>
      <c r="EL23" s="394">
        <v>3662.2342867802836</v>
      </c>
      <c r="EM23" s="394">
        <v>1274.3369913699062</v>
      </c>
      <c r="EN23" s="394">
        <v>2387.8972954103774</v>
      </c>
      <c r="EO23" s="394">
        <v>1180.3281936223236</v>
      </c>
      <c r="EP23" s="394">
        <v>4062.4235891054059</v>
      </c>
      <c r="EQ23" s="394">
        <v>2155.0969534534447</v>
      </c>
      <c r="ER23" s="394">
        <v>1907.3266356519605</v>
      </c>
      <c r="ES23" s="394">
        <v>402.18918988491902</v>
      </c>
      <c r="ET23" s="394">
        <v>-70.816655247436699</v>
      </c>
      <c r="EU23" s="394">
        <v>482.67282103061552</v>
      </c>
      <c r="EV23" s="394">
        <v>-1.0956450662916353</v>
      </c>
      <c r="EW23" s="394">
        <v>10.571218391764891</v>
      </c>
      <c r="EX23" s="394">
        <v>135.91888740639237</v>
      </c>
      <c r="EY23" s="394">
        <v>206.73554265382907</v>
      </c>
      <c r="EZ23" s="394">
        <v>-70.816655247436699</v>
      </c>
      <c r="FA23" s="394">
        <v>540.75402978615989</v>
      </c>
      <c r="FB23" s="394">
        <v>58.081208755544338</v>
      </c>
      <c r="FC23" s="394">
        <v>482.67282103061552</v>
      </c>
      <c r="FD23" s="394">
        <v>28181.476680648193</v>
      </c>
      <c r="FE23" s="394">
        <v>2954.0849796372022</v>
      </c>
      <c r="FF23" s="394">
        <v>25227.391701010991</v>
      </c>
      <c r="FG23" s="394">
        <v>17689.509520753298</v>
      </c>
      <c r="FH23" s="394">
        <v>2707.0241737254109</v>
      </c>
      <c r="FI23" s="394">
        <v>7784.9429861694844</v>
      </c>
      <c r="FJ23" s="394">
        <v>7773.2761227114297</v>
      </c>
      <c r="FK23" s="394">
        <v>0</v>
      </c>
      <c r="FL23" s="394">
        <v>1.0956450662916353</v>
      </c>
      <c r="FM23" s="394">
        <v>-1.0956450662916353</v>
      </c>
      <c r="FN23" s="394">
        <v>10.571218391763015</v>
      </c>
      <c r="FO23" s="394">
        <v>3.8067565187303393E-2</v>
      </c>
      <c r="FP23" s="394">
        <v>5660.5772120250504</v>
      </c>
      <c r="FQ23" s="394">
        <v>5558.3913310014068</v>
      </c>
      <c r="FR23" s="394"/>
      <c r="FS23" s="394"/>
      <c r="FT23" s="394">
        <v>11.996802615604677</v>
      </c>
      <c r="FU23" s="394">
        <v>2126.2930775425816</v>
      </c>
      <c r="FV23" s="394">
        <v>275.05980070438619</v>
      </c>
      <c r="FW23" s="394">
        <v>1064.5859627612899</v>
      </c>
      <c r="FX23" s="394">
        <v>1970.2997848376667</v>
      </c>
      <c r="FY23" s="394">
        <v>110.15590253987716</v>
      </c>
      <c r="FZ23" s="394">
        <v>102.18588102364382</v>
      </c>
      <c r="GA23" s="394">
        <v>5385.286622672581</v>
      </c>
      <c r="GB23" s="394">
        <v>4562.3267582609114</v>
      </c>
      <c r="GC23" s="394">
        <v>1684.8262474006226</v>
      </c>
      <c r="GD23" s="394">
        <v>838.42330484535955</v>
      </c>
      <c r="GE23" s="394">
        <v>1317.6583366389</v>
      </c>
      <c r="GF23" s="394">
        <v>33.059342415229395</v>
      </c>
      <c r="GG23" s="394">
        <v>343.86366641424161</v>
      </c>
      <c r="GH23" s="394">
        <v>154.35252965994735</v>
      </c>
      <c r="GI23" s="394">
        <v>223.20267330184029</v>
      </c>
      <c r="GJ23" s="394">
        <v>822.95986441166929</v>
      </c>
      <c r="GK23" s="394">
        <v>608.45924536920177</v>
      </c>
      <c r="GL23" s="394">
        <v>580.23030783839988</v>
      </c>
      <c r="GM23" s="394">
        <v>214.50061904246752</v>
      </c>
      <c r="GN23" s="394"/>
      <c r="GO23" s="394"/>
      <c r="GP23" s="394">
        <v>275.2905893524694</v>
      </c>
      <c r="GQ23" s="394">
        <v>275.2905893524694</v>
      </c>
      <c r="GR23" s="394">
        <v>429.64311901241672</v>
      </c>
      <c r="GS23" s="394">
        <v>996.06457274049535</v>
      </c>
      <c r="GT23" s="394">
        <v>3220.4940597147988</v>
      </c>
      <c r="GU23" s="394"/>
      <c r="GV23" s="394">
        <v>34988.947999999997</v>
      </c>
      <c r="GW23" s="394">
        <v>10256.9175</v>
      </c>
      <c r="GX23" s="394">
        <v>21231.344000000001</v>
      </c>
      <c r="GY23" s="394">
        <v>21832.973999999998</v>
      </c>
      <c r="GZ23" s="394">
        <v>3500.6864999999998</v>
      </c>
      <c r="HA23" s="394">
        <v>24732.030500000001</v>
      </c>
      <c r="HB23" s="394">
        <v>14425.003029751941</v>
      </c>
      <c r="HC23" s="394">
        <v>381.18824217663678</v>
      </c>
      <c r="HD23" s="394">
        <v>14043.814787575304</v>
      </c>
      <c r="HE23" s="394">
        <v>10119.127097908122</v>
      </c>
      <c r="HF23" s="394">
        <v>13478.146498709026</v>
      </c>
      <c r="HG23" s="394">
        <v>9693.3116120373561</v>
      </c>
      <c r="HH23" s="394"/>
      <c r="HI23" s="394"/>
      <c r="HJ23" s="394">
        <v>360.16095846165462</v>
      </c>
      <c r="HK23" s="394">
        <v>21.027283714982161</v>
      </c>
      <c r="HL23" s="394">
        <v>2.6425522503560428</v>
      </c>
      <c r="HM23" s="394">
        <v>2.4967825498463561</v>
      </c>
      <c r="HN23" s="394">
        <v>0.14576970050968674</v>
      </c>
      <c r="HO23" s="394">
        <v>2932.7565328196629</v>
      </c>
      <c r="HP23" s="394">
        <v>3371.3307594712483</v>
      </c>
      <c r="HQ23" s="394"/>
      <c r="HR23" s="394"/>
      <c r="HS23" s="394">
        <v>1431.9023632469084</v>
      </c>
      <c r="HT23" s="394">
        <v>6307.8251320374839</v>
      </c>
      <c r="HU23" s="394">
        <v>5020.9522833050178</v>
      </c>
      <c r="HV23" s="394">
        <v>1286.8728487324668</v>
      </c>
      <c r="HW23" s="394">
        <v>1017.9305780670785</v>
      </c>
      <c r="HX23" s="394">
        <v>3091.5818334455544</v>
      </c>
      <c r="HY23" s="394"/>
      <c r="HZ23" s="394"/>
      <c r="IA23" s="394">
        <v>1337.1008397470291</v>
      </c>
      <c r="IB23" s="394">
        <v>4672.5138466484586</v>
      </c>
      <c r="IC23" s="394">
        <v>3458.3432680379078</v>
      </c>
      <c r="ID23" s="394">
        <v>1214.1705786105513</v>
      </c>
      <c r="IE23" s="394">
        <v>12992.673318804176</v>
      </c>
      <c r="IF23" s="394">
        <v>890.5979519984686</v>
      </c>
      <c r="IG23" s="394">
        <v>3948.2976763609381</v>
      </c>
      <c r="IH23" s="394">
        <v>293.34086164935923</v>
      </c>
      <c r="II23" s="394">
        <v>3654.9568147115788</v>
      </c>
      <c r="IJ23" s="394">
        <v>1730.4300694848225</v>
      </c>
      <c r="IK23" s="394">
        <v>6423.3476209599476</v>
      </c>
      <c r="IL23" s="394">
        <v>4262.9250277856672</v>
      </c>
      <c r="IM23" s="394">
        <v>2160.4225931742803</v>
      </c>
      <c r="IN23" s="394">
        <v>1283.9717490543319</v>
      </c>
      <c r="IO23" s="394">
        <v>874.91030448225808</v>
      </c>
      <c r="IP23" s="394">
        <v>1277.1124586278791</v>
      </c>
      <c r="IQ23" s="394"/>
      <c r="IR23" s="394"/>
      <c r="IS23" s="394">
        <v>1294.1657188789206</v>
      </c>
      <c r="IT23" s="394">
        <v>1374.7091676501595</v>
      </c>
      <c r="IU23" s="394">
        <v>1232.6494790681202</v>
      </c>
      <c r="IV23" s="394">
        <v>1779.3402601194489</v>
      </c>
      <c r="IW23" s="394">
        <v>185.65527362246809</v>
      </c>
      <c r="IX23" s="394"/>
      <c r="IY23" s="394">
        <v>33.059342415229395</v>
      </c>
      <c r="IZ23" s="394">
        <v>0.49232419849761605</v>
      </c>
      <c r="JA23" s="394">
        <v>0.3382663227148805</v>
      </c>
      <c r="JB23" s="394">
        <v>0.42003485158425852</v>
      </c>
      <c r="JC23" s="394">
        <v>0.48585385884950344</v>
      </c>
      <c r="JD23" s="394">
        <v>0.60012252377932096</v>
      </c>
      <c r="JE23" s="394">
        <v>0.50765136170159098</v>
      </c>
      <c r="JF23" s="394">
        <v>0.42508712031270091</v>
      </c>
      <c r="JG23" s="394">
        <v>0.82310821742145934</v>
      </c>
      <c r="JH23" s="394">
        <v>24614.852936654421</v>
      </c>
      <c r="JI23" s="394"/>
      <c r="JJ23" s="394"/>
      <c r="JK23" s="394">
        <v>13481.985604065474</v>
      </c>
      <c r="JL23" s="394"/>
      <c r="JM23" s="394"/>
      <c r="JN23" s="394">
        <v>13124.141852240909</v>
      </c>
      <c r="JO23" s="394"/>
      <c r="JP23" s="394"/>
      <c r="JQ23" s="394">
        <v>357.84375182456546</v>
      </c>
      <c r="JR23" s="394"/>
      <c r="JS23" s="394"/>
      <c r="JT23" s="394">
        <v>55.201693059902162</v>
      </c>
      <c r="JW23" s="394">
        <v>53.317977913642189</v>
      </c>
      <c r="JZ23" s="394">
        <v>2.8085923600810885</v>
      </c>
    </row>
    <row r="24" spans="1:286" s="200" customFormat="1" ht="15">
      <c r="A24" s="39">
        <v>1974</v>
      </c>
      <c r="B24" s="394">
        <v>34008.266924595555</v>
      </c>
      <c r="C24" s="394">
        <v>21731.723543945511</v>
      </c>
      <c r="D24" s="394">
        <v>3427.7679084230808</v>
      </c>
      <c r="E24" s="394">
        <v>10625.559100034618</v>
      </c>
      <c r="F24" s="394">
        <v>4408.1597876813221</v>
      </c>
      <c r="G24" s="394">
        <v>6184.9434154889714</v>
      </c>
      <c r="H24" s="499">
        <v>453108.32531736221</v>
      </c>
      <c r="I24" s="499">
        <v>301503.45595783426</v>
      </c>
      <c r="J24" s="499">
        <v>48583.148004392518</v>
      </c>
      <c r="K24" s="499">
        <v>103293.69019607091</v>
      </c>
      <c r="L24" s="499">
        <v>38514.923299514288</v>
      </c>
      <c r="M24" s="499">
        <v>38786.892140449767</v>
      </c>
      <c r="N24" s="394">
        <v>7.5055488995431237</v>
      </c>
      <c r="O24" s="394">
        <v>7.207785885872144</v>
      </c>
      <c r="P24" s="394">
        <v>7.055466862940146</v>
      </c>
      <c r="Q24" s="394">
        <v>10.286745569710311</v>
      </c>
      <c r="R24" s="394">
        <v>11.445329264713642</v>
      </c>
      <c r="S24" s="394">
        <v>15.945962860579041</v>
      </c>
      <c r="T24" s="499">
        <v>34008.266924595555</v>
      </c>
      <c r="U24" s="499">
        <v>31056.513131594409</v>
      </c>
      <c r="V24" s="499">
        <v>16202.234383452089</v>
      </c>
      <c r="W24" s="499">
        <v>14854.27874814232</v>
      </c>
      <c r="X24" s="499">
        <v>11090.754602399746</v>
      </c>
      <c r="Y24" s="499">
        <v>3763.5241457425759</v>
      </c>
      <c r="Z24" s="499">
        <v>2951.7537930011449</v>
      </c>
      <c r="AA24" s="394">
        <v>34008.266924595555</v>
      </c>
      <c r="AB24" s="394">
        <v>32503.795883691819</v>
      </c>
      <c r="AC24" s="394">
        <v>3009.6425530874935</v>
      </c>
      <c r="AD24" s="394">
        <v>883.01299925488831</v>
      </c>
      <c r="AE24" s="394">
        <v>9253.1911140532902</v>
      </c>
      <c r="AF24" s="394">
        <v>3746.2114345420769</v>
      </c>
      <c r="AG24" s="394">
        <v>15611.737782754071</v>
      </c>
      <c r="AH24" s="394">
        <v>12353.13849748521</v>
      </c>
      <c r="AI24" s="394"/>
      <c r="AJ24" s="394">
        <v>3258.5992852688623</v>
      </c>
      <c r="AK24" s="394">
        <v>1504.4710409037289</v>
      </c>
      <c r="AL24" s="394">
        <v>453108.32531736221</v>
      </c>
      <c r="AM24" s="394">
        <v>412125.05522098072</v>
      </c>
      <c r="AN24" s="394">
        <v>14300.749638416153</v>
      </c>
      <c r="AO24" s="394">
        <v>17056.518877358012</v>
      </c>
      <c r="AP24" s="394">
        <v>75663.042393962605</v>
      </c>
      <c r="AQ24" s="394">
        <v>63624.615515378864</v>
      </c>
      <c r="AR24" s="394">
        <v>241480.12879586508</v>
      </c>
      <c r="AS24" s="394">
        <v>187802.57749867075</v>
      </c>
      <c r="AT24" s="394"/>
      <c r="AU24" s="394">
        <v>53677.551297194317</v>
      </c>
      <c r="AV24" s="394">
        <v>40983.2700963815</v>
      </c>
      <c r="AW24" s="394">
        <v>7.5055488995431237</v>
      </c>
      <c r="AX24" s="394">
        <v>7.8868769253214506</v>
      </c>
      <c r="AY24" s="394">
        <v>21.045348175333974</v>
      </c>
      <c r="AZ24" s="394">
        <v>5.1769825109334597</v>
      </c>
      <c r="BA24" s="394">
        <v>12.229472700653169</v>
      </c>
      <c r="BB24" s="394">
        <v>5.8879906844176855</v>
      </c>
      <c r="BC24" s="394">
        <v>6.4650196521766121</v>
      </c>
      <c r="BD24" s="394">
        <v>6.5777257490369871</v>
      </c>
      <c r="BE24" s="394"/>
      <c r="BF24" s="394">
        <v>6.0706928809533576</v>
      </c>
      <c r="BG24" s="394">
        <v>3.6709394769271029</v>
      </c>
      <c r="BH24" s="394">
        <v>4408.1597876813221</v>
      </c>
      <c r="BI24" s="394">
        <v>1732.989193534841</v>
      </c>
      <c r="BJ24" s="394">
        <v>2675.1705941464811</v>
      </c>
      <c r="BK24" s="394">
        <v>1521.0537364904053</v>
      </c>
      <c r="BL24" s="394">
        <v>1154.1168576560758</v>
      </c>
      <c r="BM24" s="394">
        <v>6184.9434154889714</v>
      </c>
      <c r="BN24" s="394">
        <v>3679.0931945667326</v>
      </c>
      <c r="BO24" s="394">
        <v>2505.8502209222397</v>
      </c>
      <c r="BP24" s="394">
        <v>2134.0707332253924</v>
      </c>
      <c r="BQ24" s="394">
        <v>371.77948769684718</v>
      </c>
      <c r="BR24" s="394">
        <v>38514.923299514288</v>
      </c>
      <c r="BS24" s="394">
        <v>8846.9826698271499</v>
      </c>
      <c r="BT24" s="394">
        <v>29667.940629687135</v>
      </c>
      <c r="BU24" s="394">
        <v>8218.0822295789294</v>
      </c>
      <c r="BV24" s="394">
        <v>21449.858400108205</v>
      </c>
      <c r="BW24" s="394">
        <v>38786.892140449767</v>
      </c>
      <c r="BX24" s="394">
        <v>17431.066734534917</v>
      </c>
      <c r="BY24" s="394">
        <v>21355.825405914853</v>
      </c>
      <c r="BZ24" s="394">
        <v>18299.984089036472</v>
      </c>
      <c r="CA24" s="394">
        <v>3055.8413168783804</v>
      </c>
      <c r="CB24" s="394">
        <v>11.445329264713642</v>
      </c>
      <c r="CC24" s="394">
        <v>19.588477317190218</v>
      </c>
      <c r="CD24" s="394">
        <v>9.0170417540527907</v>
      </c>
      <c r="CE24" s="394">
        <v>18.508621525053048</v>
      </c>
      <c r="CF24" s="394">
        <v>5.3805336899112293</v>
      </c>
      <c r="CG24" s="394">
        <v>15.945962860579041</v>
      </c>
      <c r="CH24" s="394">
        <v>21.106529225073817</v>
      </c>
      <c r="CI24" s="394">
        <v>11.733801776765802</v>
      </c>
      <c r="CJ24" s="394">
        <v>11.661598845344981</v>
      </c>
      <c r="CK24" s="394">
        <v>12.166190883125743</v>
      </c>
      <c r="CL24" s="394">
        <v>10625.559100034618</v>
      </c>
      <c r="CM24" s="394">
        <v>9650.9330849065645</v>
      </c>
      <c r="CN24" s="394">
        <v>974.62601512805134</v>
      </c>
      <c r="CO24" s="394"/>
      <c r="CP24" s="394">
        <v>103293.69019607091</v>
      </c>
      <c r="CQ24" s="394">
        <v>101224.36194330735</v>
      </c>
      <c r="CR24" s="394">
        <v>2069.3282527635561</v>
      </c>
      <c r="CS24" s="394"/>
      <c r="CT24" s="394">
        <v>9650.9330849065645</v>
      </c>
      <c r="CU24" s="394">
        <v>3021.1560652229564</v>
      </c>
      <c r="CV24" s="394">
        <v>2314.7371586877293</v>
      </c>
      <c r="CW24" s="394">
        <v>1148.9803619740496</v>
      </c>
      <c r="CX24" s="394"/>
      <c r="CY24" s="394"/>
      <c r="CZ24" s="394"/>
      <c r="DA24" s="394">
        <v>3166.0594990218287</v>
      </c>
      <c r="DB24" s="394">
        <v>103293.69019607091</v>
      </c>
      <c r="DC24" s="394">
        <v>101224.36194330735</v>
      </c>
      <c r="DD24" s="394">
        <v>40348.269849331737</v>
      </c>
      <c r="DE24" s="394">
        <v>29355.972525303794</v>
      </c>
      <c r="DF24" s="394">
        <v>7711.852229559131</v>
      </c>
      <c r="DG24" s="394"/>
      <c r="DH24" s="394"/>
      <c r="DI24" s="394"/>
      <c r="DJ24" s="394">
        <v>23808.267339112688</v>
      </c>
      <c r="DK24" s="394">
        <v>10.286745569710311</v>
      </c>
      <c r="DL24" s="394">
        <v>9.5341999688886716</v>
      </c>
      <c r="DM24" s="394">
        <v>7.4876966881220408</v>
      </c>
      <c r="DN24" s="394">
        <v>7.8850637862278585</v>
      </c>
      <c r="DO24" s="394">
        <v>14.898889757898463</v>
      </c>
      <c r="DP24" s="394"/>
      <c r="DQ24" s="394"/>
      <c r="DR24" s="394"/>
      <c r="DS24" s="394">
        <v>13.298151662723326</v>
      </c>
      <c r="DT24" s="394">
        <v>8949.5705904659262</v>
      </c>
      <c r="DU24" s="394">
        <v>701.36249444063799</v>
      </c>
      <c r="DV24" s="394">
        <v>92329.538598115832</v>
      </c>
      <c r="DW24" s="394">
        <v>8894.8233451915203</v>
      </c>
      <c r="DX24" s="394">
        <v>9.6930740977931844</v>
      </c>
      <c r="DY24" s="394">
        <v>7.8850637862278585</v>
      </c>
      <c r="DZ24" s="394">
        <v>992422</v>
      </c>
      <c r="EA24" s="394"/>
      <c r="EB24" s="394">
        <v>83.529203648915214</v>
      </c>
      <c r="EC24" s="394">
        <v>6844.2021760072257</v>
      </c>
      <c r="ED24" s="394">
        <v>16201.20247850632</v>
      </c>
      <c r="EE24" s="394">
        <v>1080.9193983981943</v>
      </c>
      <c r="EF24" s="394">
        <v>-887.04484369874638</v>
      </c>
      <c r="EG24" s="394">
        <v>23239.279209212993</v>
      </c>
      <c r="EH24" s="394">
        <v>21731.723543945511</v>
      </c>
      <c r="EI24" s="394">
        <v>37.67422946196173</v>
      </c>
      <c r="EJ24" s="394">
        <v>1545.2298947294439</v>
      </c>
      <c r="EK24" s="394">
        <v>6.6492161001140353</v>
      </c>
      <c r="EL24" s="394">
        <v>4408.1597876813221</v>
      </c>
      <c r="EM24" s="394">
        <v>1732.989193534841</v>
      </c>
      <c r="EN24" s="394">
        <v>2675.1705941464811</v>
      </c>
      <c r="EO24" s="394">
        <v>1154.1168576560758</v>
      </c>
      <c r="EP24" s="394">
        <v>6184.9434154889714</v>
      </c>
      <c r="EQ24" s="394">
        <v>3679.0931945667326</v>
      </c>
      <c r="ER24" s="394">
        <v>2505.8502209222397</v>
      </c>
      <c r="ES24" s="394">
        <v>371.77948769684718</v>
      </c>
      <c r="ET24" s="394">
        <v>-5.8718882598295465</v>
      </c>
      <c r="EU24" s="394">
        <v>411.70711478129164</v>
      </c>
      <c r="EV24" s="394">
        <v>-2.4677557005998101</v>
      </c>
      <c r="EW24" s="394">
        <v>-1373.416156986787</v>
      </c>
      <c r="EX24" s="394">
        <v>250.80235115935236</v>
      </c>
      <c r="EY24" s="394">
        <v>256.6742394191819</v>
      </c>
      <c r="EZ24" s="394">
        <v>-5.8718882598295465</v>
      </c>
      <c r="FA24" s="394">
        <v>507.0654982991357</v>
      </c>
      <c r="FB24" s="394">
        <v>95.358383517844047</v>
      </c>
      <c r="FC24" s="394">
        <v>411.70711478129164</v>
      </c>
      <c r="FD24" s="394">
        <v>34414.102151117018</v>
      </c>
      <c r="FE24" s="394">
        <v>3763.5241457425759</v>
      </c>
      <c r="FF24" s="394">
        <v>30650.578005374442</v>
      </c>
      <c r="FG24" s="394">
        <v>21731.723543945511</v>
      </c>
      <c r="FH24" s="394">
        <v>3427.7679084230808</v>
      </c>
      <c r="FI24" s="394">
        <v>9254.6106987484272</v>
      </c>
      <c r="FJ24" s="394">
        <v>10625.559100034618</v>
      </c>
      <c r="FK24" s="394">
        <v>0</v>
      </c>
      <c r="FL24" s="394">
        <v>2.4677557005998101</v>
      </c>
      <c r="FM24" s="394">
        <v>-2.4677557005998101</v>
      </c>
      <c r="FN24" s="394">
        <v>-1373.4161569867902</v>
      </c>
      <c r="FO24" s="394">
        <v>-4.0384773503218536</v>
      </c>
      <c r="FP24" s="394">
        <v>6760.5874292308245</v>
      </c>
      <c r="FQ24" s="394">
        <v>6640.7209741204188</v>
      </c>
      <c r="FR24" s="394"/>
      <c r="FS24" s="394"/>
      <c r="FT24" s="394">
        <v>32.190208310795377</v>
      </c>
      <c r="FU24" s="394">
        <v>2310.0663517363237</v>
      </c>
      <c r="FV24" s="394">
        <v>358.88175687858359</v>
      </c>
      <c r="FW24" s="394">
        <v>1323.5680886613059</v>
      </c>
      <c r="FX24" s="394">
        <v>2480.3805608644957</v>
      </c>
      <c r="FY24" s="394">
        <v>135.63400766891445</v>
      </c>
      <c r="FZ24" s="394">
        <v>119.86645511040594</v>
      </c>
      <c r="GA24" s="394">
        <v>6683.8964816751413</v>
      </c>
      <c r="GB24" s="394">
        <v>5669.6573028980811</v>
      </c>
      <c r="GC24" s="394">
        <v>2122.2182154748598</v>
      </c>
      <c r="GD24" s="394">
        <v>1000.3996730494152</v>
      </c>
      <c r="GE24" s="394">
        <v>1650.8624523697908</v>
      </c>
      <c r="GF24" s="394">
        <v>53.892341429995398</v>
      </c>
      <c r="GG24" s="394">
        <v>441.13747550875678</v>
      </c>
      <c r="GH24" s="394">
        <v>153.87712908537978</v>
      </c>
      <c r="GI24" s="394">
        <v>301.16235740987821</v>
      </c>
      <c r="GJ24" s="394">
        <v>1014.2391787770605</v>
      </c>
      <c r="GK24" s="394">
        <v>741.65614895483986</v>
      </c>
      <c r="GL24" s="394">
        <v>701.36249444063799</v>
      </c>
      <c r="GM24" s="394">
        <v>272.58302982222062</v>
      </c>
      <c r="GN24" s="394"/>
      <c r="GO24" s="394"/>
      <c r="GP24" s="394">
        <v>76.690947555683124</v>
      </c>
      <c r="GQ24" s="394">
        <v>76.690947555683124</v>
      </c>
      <c r="GR24" s="394">
        <v>230.5680766410629</v>
      </c>
      <c r="GS24" s="394">
        <v>971.06367122233769</v>
      </c>
      <c r="GT24" s="394">
        <v>3788.3895052422408</v>
      </c>
      <c r="GU24" s="394"/>
      <c r="GV24" s="394">
        <v>35373.334499999997</v>
      </c>
      <c r="GW24" s="394">
        <v>10330.993</v>
      </c>
      <c r="GX24" s="394">
        <v>21456.543000000001</v>
      </c>
      <c r="GY24" s="394">
        <v>22064.511999999999</v>
      </c>
      <c r="GZ24" s="394">
        <v>3585.7984999999999</v>
      </c>
      <c r="HA24" s="394">
        <v>25042.341500000002</v>
      </c>
      <c r="HB24" s="394">
        <v>14549.256468087469</v>
      </c>
      <c r="HC24" s="394">
        <v>432.79378128675307</v>
      </c>
      <c r="HD24" s="394">
        <v>14116.462686800716</v>
      </c>
      <c r="HE24" s="394">
        <v>10352.639904800839</v>
      </c>
      <c r="HF24" s="394">
        <v>13547.868226273378</v>
      </c>
      <c r="HG24" s="394">
        <v>9916.9981396115109</v>
      </c>
      <c r="HH24" s="394"/>
      <c r="HI24" s="394"/>
      <c r="HJ24" s="394">
        <v>408.91980873914372</v>
      </c>
      <c r="HK24" s="394">
        <v>23.873972547609355</v>
      </c>
      <c r="HL24" s="394">
        <v>2.9746797180739022</v>
      </c>
      <c r="HM24" s="394">
        <v>2.8105890471865265</v>
      </c>
      <c r="HN24" s="394">
        <v>0.16409067088737572</v>
      </c>
      <c r="HO24" s="394">
        <v>2793.2542257597638</v>
      </c>
      <c r="HP24" s="394">
        <v>3443.0086065370851</v>
      </c>
      <c r="HQ24" s="394"/>
      <c r="HR24" s="394"/>
      <c r="HS24" s="394">
        <v>1466.0168740808697</v>
      </c>
      <c r="HT24" s="394">
        <v>6414.1829804229965</v>
      </c>
      <c r="HU24" s="394">
        <v>5028.3273022246631</v>
      </c>
      <c r="HV24" s="394">
        <v>1385.8556781983336</v>
      </c>
      <c r="HW24" s="394">
        <v>995.90799558376818</v>
      </c>
      <c r="HX24" s="394">
        <v>3166.1294099326551</v>
      </c>
      <c r="HY24" s="394"/>
      <c r="HZ24" s="394"/>
      <c r="IA24" s="394">
        <v>1384.6102709345896</v>
      </c>
      <c r="IB24" s="394">
        <v>4805.9922283498281</v>
      </c>
      <c r="IC24" s="394">
        <v>3493.7235009254582</v>
      </c>
      <c r="ID24" s="394">
        <v>1312.2687274243697</v>
      </c>
      <c r="IE24" s="394">
        <v>16202.234383452089</v>
      </c>
      <c r="IF24" s="394">
        <v>1018.2698005947038</v>
      </c>
      <c r="IG24" s="394">
        <v>4940.44010150949</v>
      </c>
      <c r="IH24" s="394">
        <v>353.67156792147631</v>
      </c>
      <c r="II24" s="394">
        <v>4586.7685335880133</v>
      </c>
      <c r="IJ24" s="394">
        <v>2246.2592729405592</v>
      </c>
      <c r="IK24" s="394">
        <v>7997.2652084073379</v>
      </c>
      <c r="IL24" s="394">
        <v>5292.6538530472253</v>
      </c>
      <c r="IM24" s="394">
        <v>2704.6113553601122</v>
      </c>
      <c r="IN24" s="394">
        <v>1565.0340910571624</v>
      </c>
      <c r="IO24" s="394">
        <v>1022.4536855915369</v>
      </c>
      <c r="IP24" s="394">
        <v>1560.4037175519541</v>
      </c>
      <c r="IQ24" s="394"/>
      <c r="IR24" s="394"/>
      <c r="IS24" s="394">
        <v>1622.3043553074112</v>
      </c>
      <c r="IT24" s="394">
        <v>1664.019588136799</v>
      </c>
      <c r="IU24" s="394">
        <v>1514.9034695061719</v>
      </c>
      <c r="IV24" s="394">
        <v>2061.0194381973397</v>
      </c>
      <c r="IW24" s="394">
        <v>186.51383099435722</v>
      </c>
      <c r="IX24" s="394"/>
      <c r="IY24" s="394">
        <v>53.892341429995398</v>
      </c>
      <c r="IZ24" s="394">
        <v>0.49847206896783591</v>
      </c>
      <c r="JA24" s="394">
        <v>0.33833579324896712</v>
      </c>
      <c r="JB24" s="394">
        <v>0.40052815555367194</v>
      </c>
      <c r="JC24" s="394">
        <v>0.49569586070926985</v>
      </c>
      <c r="JD24" s="394">
        <v>0.59960824747606212</v>
      </c>
      <c r="JE24" s="394">
        <v>0.512259770160996</v>
      </c>
      <c r="JF24" s="394">
        <v>0.42844608713200111</v>
      </c>
      <c r="JG24" s="394">
        <v>0.82999200533396011</v>
      </c>
      <c r="JH24" s="394">
        <v>24905.622565145393</v>
      </c>
      <c r="JI24" s="394"/>
      <c r="JJ24" s="394"/>
      <c r="JK24" s="394">
        <v>13682.48996626149</v>
      </c>
      <c r="JL24" s="394"/>
      <c r="JM24" s="394"/>
      <c r="JN24" s="394">
        <v>13294.885581499975</v>
      </c>
      <c r="JO24" s="394"/>
      <c r="JP24" s="394"/>
      <c r="JQ24" s="394">
        <v>387.60438476151461</v>
      </c>
      <c r="JR24" s="394"/>
      <c r="JS24" s="394"/>
      <c r="JT24" s="394">
        <v>54.994167898022823</v>
      </c>
      <c r="JW24" s="394">
        <v>53.381061030394541</v>
      </c>
      <c r="JZ24" s="394">
        <v>3.0092061000868804</v>
      </c>
    </row>
    <row r="25" spans="1:286" s="200" customFormat="1" ht="15">
      <c r="A25" s="39">
        <v>1975</v>
      </c>
      <c r="B25" s="394">
        <v>39929.019302178502</v>
      </c>
      <c r="C25" s="394">
        <v>25570.936005264579</v>
      </c>
      <c r="D25" s="394">
        <v>4252.8340568744597</v>
      </c>
      <c r="E25" s="394">
        <v>11804.459602790623</v>
      </c>
      <c r="F25" s="394">
        <v>4860.5335479078976</v>
      </c>
      <c r="G25" s="394">
        <v>6559.7439106590637</v>
      </c>
      <c r="H25" s="499">
        <v>455564.5861604925</v>
      </c>
      <c r="I25" s="499">
        <v>306241.07037299871</v>
      </c>
      <c r="J25" s="499">
        <v>50994.670210495031</v>
      </c>
      <c r="K25" s="499">
        <v>98405.616501672994</v>
      </c>
      <c r="L25" s="499">
        <v>38274.697074148506</v>
      </c>
      <c r="M25" s="499">
        <v>38351.467998822787</v>
      </c>
      <c r="N25" s="394">
        <v>8.7647329303405872</v>
      </c>
      <c r="O25" s="394">
        <v>8.3499368566467655</v>
      </c>
      <c r="P25" s="394">
        <v>8.3397618600525796</v>
      </c>
      <c r="Q25" s="394">
        <v>11.995717340574696</v>
      </c>
      <c r="R25" s="394">
        <v>12.699077770600564</v>
      </c>
      <c r="S25" s="394">
        <v>17.104283754823722</v>
      </c>
      <c r="T25" s="499">
        <v>39929.019302178502</v>
      </c>
      <c r="U25" s="499">
        <v>36682.705324419556</v>
      </c>
      <c r="V25" s="499">
        <v>19782.121847423707</v>
      </c>
      <c r="W25" s="499">
        <v>16900.583476995846</v>
      </c>
      <c r="X25" s="499">
        <v>12296.085019664977</v>
      </c>
      <c r="Y25" s="499">
        <v>4604.4984573308702</v>
      </c>
      <c r="Z25" s="499">
        <v>3246.3139777589513</v>
      </c>
      <c r="AA25" s="394">
        <v>39929.019302178502</v>
      </c>
      <c r="AB25" s="394">
        <v>38256.723713087245</v>
      </c>
      <c r="AC25" s="394">
        <v>3467.1060968107035</v>
      </c>
      <c r="AD25" s="394">
        <v>1169.4763318413802</v>
      </c>
      <c r="AE25" s="394">
        <v>10380.346149469837</v>
      </c>
      <c r="AF25" s="394">
        <v>4302.4950892977567</v>
      </c>
      <c r="AG25" s="394">
        <v>18937.300045667565</v>
      </c>
      <c r="AH25" s="394">
        <v>14933.3536905199</v>
      </c>
      <c r="AI25" s="394"/>
      <c r="AJ25" s="394">
        <v>4003.9463551476624</v>
      </c>
      <c r="AK25" s="394">
        <v>1672.2955890912615</v>
      </c>
      <c r="AL25" s="394">
        <v>455564.5861604925</v>
      </c>
      <c r="AM25" s="394">
        <v>412392.56632960541</v>
      </c>
      <c r="AN25" s="394">
        <v>14070.515125755832</v>
      </c>
      <c r="AO25" s="394">
        <v>16545.277539677652</v>
      </c>
      <c r="AP25" s="394">
        <v>74211.792178106465</v>
      </c>
      <c r="AQ25" s="394">
        <v>60200.455051715551</v>
      </c>
      <c r="AR25" s="394">
        <v>247364.52643434991</v>
      </c>
      <c r="AS25" s="394">
        <v>192078.60676146502</v>
      </c>
      <c r="AT25" s="394"/>
      <c r="AU25" s="394">
        <v>55285.919672884869</v>
      </c>
      <c r="AV25" s="394">
        <v>43172.019830887068</v>
      </c>
      <c r="AW25" s="394">
        <v>8.7647329303405872</v>
      </c>
      <c r="AX25" s="394">
        <v>9.2767733554417422</v>
      </c>
      <c r="AY25" s="394">
        <v>24.640932231857143</v>
      </c>
      <c r="AZ25" s="394">
        <v>7.0683391622584093</v>
      </c>
      <c r="BA25" s="394">
        <v>13.987461890904429</v>
      </c>
      <c r="BB25" s="394">
        <v>7.1469477856964252</v>
      </c>
      <c r="BC25" s="394">
        <v>7.6556248054805414</v>
      </c>
      <c r="BD25" s="394">
        <v>7.774605377612434</v>
      </c>
      <c r="BE25" s="394"/>
      <c r="BF25" s="394">
        <v>7.242253323880961</v>
      </c>
      <c r="BG25" s="394">
        <v>3.8735634692144547</v>
      </c>
      <c r="BH25" s="394">
        <v>4860.5335479078976</v>
      </c>
      <c r="BI25" s="394">
        <v>1833.7476084395248</v>
      </c>
      <c r="BJ25" s="394">
        <v>3026.7859394683737</v>
      </c>
      <c r="BK25" s="394">
        <v>1796.1088875696958</v>
      </c>
      <c r="BL25" s="394">
        <v>1230.6770518986777</v>
      </c>
      <c r="BM25" s="394">
        <v>6559.7439106590637</v>
      </c>
      <c r="BN25" s="394">
        <v>3790.1560853000797</v>
      </c>
      <c r="BO25" s="394">
        <v>2769.5878253589844</v>
      </c>
      <c r="BP25" s="394">
        <v>2364.9062727286191</v>
      </c>
      <c r="BQ25" s="394">
        <v>404.6815526303651</v>
      </c>
      <c r="BR25" s="394">
        <v>38274.697074148506</v>
      </c>
      <c r="BS25" s="394">
        <v>9039.7250495326498</v>
      </c>
      <c r="BT25" s="394">
        <v>29234.972024615858</v>
      </c>
      <c r="BU25" s="394">
        <v>8923.3088819726909</v>
      </c>
      <c r="BV25" s="394">
        <v>20311.663142643167</v>
      </c>
      <c r="BW25" s="394">
        <v>38351.467998822787</v>
      </c>
      <c r="BX25" s="394">
        <v>17064.994440464885</v>
      </c>
      <c r="BY25" s="394">
        <v>21286.473558357902</v>
      </c>
      <c r="BZ25" s="394">
        <v>18182.160146012466</v>
      </c>
      <c r="CA25" s="394">
        <v>3104.3134123454361</v>
      </c>
      <c r="CB25" s="394">
        <v>12.699077770600564</v>
      </c>
      <c r="CC25" s="394">
        <v>20.285435656412236</v>
      </c>
      <c r="CD25" s="394">
        <v>10.35330540737244</v>
      </c>
      <c r="CE25" s="394">
        <v>20.12828325598236</v>
      </c>
      <c r="CF25" s="394">
        <v>6.0589674181576108</v>
      </c>
      <c r="CG25" s="394">
        <v>17.104283754823722</v>
      </c>
      <c r="CH25" s="394">
        <v>22.210122004568483</v>
      </c>
      <c r="CI25" s="394">
        <v>13.011022317839661</v>
      </c>
      <c r="CJ25" s="394">
        <v>13.006739868844832</v>
      </c>
      <c r="CK25" s="394">
        <v>13.036104892663259</v>
      </c>
      <c r="CL25" s="394">
        <v>11804.459602790623</v>
      </c>
      <c r="CM25" s="394">
        <v>10708.92955061256</v>
      </c>
      <c r="CN25" s="394">
        <v>1095.5300521780646</v>
      </c>
      <c r="CO25" s="394"/>
      <c r="CP25" s="394">
        <v>98405.616501672994</v>
      </c>
      <c r="CQ25" s="394">
        <v>96452.123868326511</v>
      </c>
      <c r="CR25" s="394">
        <v>1953.4926333464909</v>
      </c>
      <c r="CS25" s="394"/>
      <c r="CT25" s="394">
        <v>10708.92955061256</v>
      </c>
      <c r="CU25" s="394">
        <v>3471.3245209734137</v>
      </c>
      <c r="CV25" s="394">
        <v>2537.6049305545712</v>
      </c>
      <c r="CW25" s="394">
        <v>1236.7022295684596</v>
      </c>
      <c r="CX25" s="394"/>
      <c r="CY25" s="394"/>
      <c r="CZ25" s="394"/>
      <c r="DA25" s="394">
        <v>3463.2978695161141</v>
      </c>
      <c r="DB25" s="394">
        <v>98405.616501672994</v>
      </c>
      <c r="DC25" s="394">
        <v>96452.123868326511</v>
      </c>
      <c r="DD25" s="394">
        <v>37371.233599237894</v>
      </c>
      <c r="DE25" s="394">
        <v>29021.369634322295</v>
      </c>
      <c r="DF25" s="394">
        <v>7879.593409795415</v>
      </c>
      <c r="DG25" s="394"/>
      <c r="DH25" s="394"/>
      <c r="DI25" s="394"/>
      <c r="DJ25" s="394">
        <v>22179.927224970903</v>
      </c>
      <c r="DK25" s="394">
        <v>11.995717340574696</v>
      </c>
      <c r="DL25" s="394">
        <v>11.102844728678098</v>
      </c>
      <c r="DM25" s="394">
        <v>9.2887608640358188</v>
      </c>
      <c r="DN25" s="394">
        <v>8.7439185763081895</v>
      </c>
      <c r="DO25" s="394">
        <v>15.695000557148916</v>
      </c>
      <c r="DP25" s="394"/>
      <c r="DQ25" s="394"/>
      <c r="DR25" s="394"/>
      <c r="DS25" s="394">
        <v>15.614559211073594</v>
      </c>
      <c r="DT25" s="394">
        <v>9800.5322094901094</v>
      </c>
      <c r="DU25" s="394">
        <v>908.39734112245026</v>
      </c>
      <c r="DV25" s="394">
        <v>86063.219475005986</v>
      </c>
      <c r="DW25" s="394">
        <v>10388.904393320518</v>
      </c>
      <c r="DX25" s="394">
        <v>11.387596547368679</v>
      </c>
      <c r="DY25" s="394">
        <v>8.7439185763081895</v>
      </c>
      <c r="DZ25" s="394">
        <v>1046324.0000000001</v>
      </c>
      <c r="EA25" s="394"/>
      <c r="EB25" s="394">
        <v>79.766626907973077</v>
      </c>
      <c r="EC25" s="394">
        <v>7799.9945717593164</v>
      </c>
      <c r="ED25" s="394">
        <v>19780.86194283962</v>
      </c>
      <c r="EE25" s="394">
        <v>1225.1730447816014</v>
      </c>
      <c r="EF25" s="394">
        <v>-1483.8315587142683</v>
      </c>
      <c r="EG25" s="394">
        <v>27322.198000666267</v>
      </c>
      <c r="EH25" s="394">
        <v>25570.936005264579</v>
      </c>
      <c r="EI25" s="394">
        <v>35.912718680934496</v>
      </c>
      <c r="EJ25" s="394">
        <v>1787.1747140826226</v>
      </c>
      <c r="EK25" s="394">
        <v>6.5411088596863305</v>
      </c>
      <c r="EL25" s="394">
        <v>4860.5335479078976</v>
      </c>
      <c r="EM25" s="394">
        <v>1833.7476084395248</v>
      </c>
      <c r="EN25" s="394">
        <v>3026.7859394683737</v>
      </c>
      <c r="EO25" s="394">
        <v>1230.6770518986777</v>
      </c>
      <c r="EP25" s="394">
        <v>6559.7439106590637</v>
      </c>
      <c r="EQ25" s="394">
        <v>3790.1560853000797</v>
      </c>
      <c r="ER25" s="394">
        <v>2769.5878253589844</v>
      </c>
      <c r="ES25" s="394">
        <v>404.6815526303651</v>
      </c>
      <c r="ET25" s="394">
        <v>-111.36694193021054</v>
      </c>
      <c r="EU25" s="394">
        <v>433.2389744329451</v>
      </c>
      <c r="EV25" s="394">
        <v>-4.1217410118639783</v>
      </c>
      <c r="EW25" s="394">
        <v>-1381.4600712602955</v>
      </c>
      <c r="EX25" s="394">
        <v>213.00890699938697</v>
      </c>
      <c r="EY25" s="394">
        <v>324.37584892959751</v>
      </c>
      <c r="EZ25" s="394">
        <v>-111.36694193021054</v>
      </c>
      <c r="FA25" s="394">
        <v>541.27811234118258</v>
      </c>
      <c r="FB25" s="394">
        <v>108.03913790823746</v>
      </c>
      <c r="FC25" s="394">
        <v>433.2389744329451</v>
      </c>
      <c r="FD25" s="394">
        <v>40250.891334681241</v>
      </c>
      <c r="FE25" s="394">
        <v>4604.4984573308702</v>
      </c>
      <c r="FF25" s="394">
        <v>35646.392877350372</v>
      </c>
      <c r="FG25" s="394">
        <v>25570.936005264579</v>
      </c>
      <c r="FH25" s="394">
        <v>4252.8340568744597</v>
      </c>
      <c r="FI25" s="394">
        <v>10427.121272542201</v>
      </c>
      <c r="FJ25" s="394">
        <v>11804.459602790623</v>
      </c>
      <c r="FK25" s="394">
        <v>0</v>
      </c>
      <c r="FL25" s="394">
        <v>4.1217410118639783</v>
      </c>
      <c r="FM25" s="394">
        <v>-4.1217410118639783</v>
      </c>
      <c r="FN25" s="394">
        <v>-1381.4600712602858</v>
      </c>
      <c r="FO25" s="394">
        <v>-3.4597896352162949</v>
      </c>
      <c r="FP25" s="394">
        <v>8469.620040147609</v>
      </c>
      <c r="FQ25" s="394">
        <v>8310.1264529467626</v>
      </c>
      <c r="FR25" s="394"/>
      <c r="FS25" s="394"/>
      <c r="FT25" s="394">
        <v>17.258663589484691</v>
      </c>
      <c r="FU25" s="394">
        <v>2624.6451023523614</v>
      </c>
      <c r="FV25" s="394">
        <v>427.45242989193804</v>
      </c>
      <c r="FW25" s="394">
        <v>1727.682617527917</v>
      </c>
      <c r="FX25" s="394">
        <v>3342.9092591924805</v>
      </c>
      <c r="FY25" s="394">
        <v>170.17838039258112</v>
      </c>
      <c r="FZ25" s="394">
        <v>159.49358720084624</v>
      </c>
      <c r="GA25" s="394">
        <v>8391.520921231353</v>
      </c>
      <c r="GB25" s="394">
        <v>7105.7739232868153</v>
      </c>
      <c r="GC25" s="394">
        <v>2629.0252785691105</v>
      </c>
      <c r="GD25" s="394">
        <v>1248.40551488707</v>
      </c>
      <c r="GE25" s="394">
        <v>2127.5630161191448</v>
      </c>
      <c r="GF25" s="394">
        <v>154.62790981252979</v>
      </c>
      <c r="GG25" s="394">
        <v>521.73079465820445</v>
      </c>
      <c r="GH25" s="394">
        <v>170.66880626975828</v>
      </c>
      <c r="GI25" s="394">
        <v>408.38051278352748</v>
      </c>
      <c r="GJ25" s="394">
        <v>1285.7469979445386</v>
      </c>
      <c r="GK25" s="394">
        <v>946.50631663721708</v>
      </c>
      <c r="GL25" s="394">
        <v>908.39734112245026</v>
      </c>
      <c r="GM25" s="394">
        <v>339.24068130732155</v>
      </c>
      <c r="GN25" s="394"/>
      <c r="GO25" s="394"/>
      <c r="GP25" s="394">
        <v>78.099118916255975</v>
      </c>
      <c r="GQ25" s="394">
        <v>78.099118916255975</v>
      </c>
      <c r="GR25" s="394">
        <v>248.76792518601425</v>
      </c>
      <c r="GS25" s="394">
        <v>1204.3525296599473</v>
      </c>
      <c r="GT25" s="394">
        <v>4769.6489267617244</v>
      </c>
      <c r="GU25" s="394"/>
      <c r="GV25" s="394">
        <v>35757.898999999998</v>
      </c>
      <c r="GW25" s="394">
        <v>10399.206</v>
      </c>
      <c r="GX25" s="394">
        <v>21676.976500000001</v>
      </c>
      <c r="GY25" s="394">
        <v>22295.774000000001</v>
      </c>
      <c r="GZ25" s="394">
        <v>3681.7165</v>
      </c>
      <c r="HA25" s="394">
        <v>25358.692999999999</v>
      </c>
      <c r="HB25" s="394">
        <v>14456.027995335191</v>
      </c>
      <c r="HC25" s="394">
        <v>588.95361930828039</v>
      </c>
      <c r="HD25" s="394">
        <v>13867.074376026911</v>
      </c>
      <c r="HE25" s="394">
        <v>10300.111461286668</v>
      </c>
      <c r="HF25" s="394">
        <v>13308.524982395746</v>
      </c>
      <c r="HG25" s="394">
        <v>9866.6801065883446</v>
      </c>
      <c r="HH25" s="394"/>
      <c r="HI25" s="394"/>
      <c r="HJ25" s="394">
        <v>556.46548489614338</v>
      </c>
      <c r="HK25" s="394">
        <v>32.488134412137015</v>
      </c>
      <c r="HL25" s="394">
        <v>4.0741040311925953</v>
      </c>
      <c r="HM25" s="394">
        <v>3.8493664032451305</v>
      </c>
      <c r="HN25" s="394">
        <v>0.22473762794746488</v>
      </c>
      <c r="HO25" s="394">
        <v>2592.5688135510541</v>
      </c>
      <c r="HP25" s="394">
        <v>3434.3384424413534</v>
      </c>
      <c r="HQ25" s="394"/>
      <c r="HR25" s="394"/>
      <c r="HS25" s="394">
        <v>1428.7958916701211</v>
      </c>
      <c r="HT25" s="394">
        <v>6411.3712283643817</v>
      </c>
      <c r="HU25" s="394">
        <v>5013.345270074562</v>
      </c>
      <c r="HV25" s="394">
        <v>1398.0259582898202</v>
      </c>
      <c r="HW25" s="394">
        <v>922.5506415155719</v>
      </c>
      <c r="HX25" s="394">
        <v>3174.9657415422544</v>
      </c>
      <c r="HY25" s="394"/>
      <c r="HZ25" s="394"/>
      <c r="IA25" s="394">
        <v>1358.4787821248867</v>
      </c>
      <c r="IB25" s="394">
        <v>4844.1162961039554</v>
      </c>
      <c r="IC25" s="394">
        <v>3515.9648967510961</v>
      </c>
      <c r="ID25" s="394">
        <v>1328.1513993528592</v>
      </c>
      <c r="IE25" s="394">
        <v>19782.121847423707</v>
      </c>
      <c r="IF25" s="394">
        <v>1170.4785217555532</v>
      </c>
      <c r="IG25" s="394">
        <v>6045.2739329760616</v>
      </c>
      <c r="IH25" s="394">
        <v>422.25190648370983</v>
      </c>
      <c r="II25" s="394">
        <v>5623.022026492351</v>
      </c>
      <c r="IJ25" s="394">
        <v>2812.2215830004784</v>
      </c>
      <c r="IK25" s="394">
        <v>9754.1478096916126</v>
      </c>
      <c r="IL25" s="394">
        <v>6443.6733805712283</v>
      </c>
      <c r="IM25" s="394">
        <v>3310.4744291203842</v>
      </c>
      <c r="IN25" s="394">
        <v>1920.573570662367</v>
      </c>
      <c r="IO25" s="394">
        <v>1268.7417569106924</v>
      </c>
      <c r="IP25" s="394">
        <v>1904.0438307342308</v>
      </c>
      <c r="IQ25" s="394"/>
      <c r="IR25" s="394"/>
      <c r="IS25" s="394">
        <v>2070.12551097905</v>
      </c>
      <c r="IT25" s="394">
        <v>2013.6072739493713</v>
      </c>
      <c r="IU25" s="394">
        <v>1832.6899072642796</v>
      </c>
      <c r="IV25" s="394">
        <v>2492.5429666628447</v>
      </c>
      <c r="IW25" s="394">
        <v>318.45237651779053</v>
      </c>
      <c r="IX25" s="394"/>
      <c r="IY25" s="394">
        <v>154.62790981252979</v>
      </c>
      <c r="IZ25" s="394">
        <v>0.51708876054789921</v>
      </c>
      <c r="JA25" s="394">
        <v>0.33759524198934798</v>
      </c>
      <c r="JB25" s="394">
        <v>0.3610606687686102</v>
      </c>
      <c r="JC25" s="394">
        <v>0.54169889380611258</v>
      </c>
      <c r="JD25" s="394">
        <v>0.65362575078719787</v>
      </c>
      <c r="JE25" s="394">
        <v>0.51507594990676331</v>
      </c>
      <c r="JF25" s="394">
        <v>0.43149539708966028</v>
      </c>
      <c r="JG25" s="394">
        <v>0.82680289281705333</v>
      </c>
      <c r="JH25" s="394">
        <v>25229.366069032247</v>
      </c>
      <c r="JI25" s="394"/>
      <c r="JJ25" s="394"/>
      <c r="JK25" s="394">
        <v>13565.219513059212</v>
      </c>
      <c r="JL25" s="394"/>
      <c r="JM25" s="394"/>
      <c r="JN25" s="394">
        <v>13077.055245749776</v>
      </c>
      <c r="JO25" s="394"/>
      <c r="JP25" s="394"/>
      <c r="JQ25" s="394">
        <v>488.16426730943573</v>
      </c>
      <c r="JR25" s="394"/>
      <c r="JS25" s="394"/>
      <c r="JT25" s="394">
        <v>53.437729183927829</v>
      </c>
      <c r="JW25" s="394">
        <v>51.832674709180225</v>
      </c>
      <c r="JZ25" s="394">
        <v>3.8116610601100485</v>
      </c>
    </row>
    <row r="26" spans="1:286" s="200" customFormat="1" ht="15">
      <c r="A26" s="39">
        <v>1976</v>
      </c>
      <c r="B26" s="394">
        <v>48050.688425537352</v>
      </c>
      <c r="C26" s="394">
        <v>31437.715618514347</v>
      </c>
      <c r="D26" s="394">
        <v>5530.626645732259</v>
      </c>
      <c r="E26" s="394">
        <v>13415.430918368418</v>
      </c>
      <c r="F26" s="394">
        <v>5941.657750552421</v>
      </c>
      <c r="G26" s="394">
        <v>8274.7425076300897</v>
      </c>
      <c r="H26" s="499">
        <v>470615.41148398916</v>
      </c>
      <c r="I26" s="499">
        <v>321389.77249518578</v>
      </c>
      <c r="J26" s="499">
        <v>54176.034585393798</v>
      </c>
      <c r="K26" s="499">
        <v>96959.196572456596</v>
      </c>
      <c r="L26" s="499">
        <v>39939.784366782391</v>
      </c>
      <c r="M26" s="499">
        <v>41849.376535829382</v>
      </c>
      <c r="N26" s="394">
        <v>10.210181658526515</v>
      </c>
      <c r="O26" s="394">
        <v>9.7818033767659056</v>
      </c>
      <c r="P26" s="394">
        <v>10.208622111341001</v>
      </c>
      <c r="Q26" s="394">
        <v>13.836161388098143</v>
      </c>
      <c r="R26" s="394">
        <v>14.876539382355933</v>
      </c>
      <c r="S26" s="394">
        <v>19.772678096042032</v>
      </c>
      <c r="T26" s="499">
        <v>48050.688425537352</v>
      </c>
      <c r="U26" s="499">
        <v>44311.738581558187</v>
      </c>
      <c r="V26" s="499">
        <v>24363.441705715162</v>
      </c>
      <c r="W26" s="499">
        <v>19948.296875843025</v>
      </c>
      <c r="X26" s="499">
        <v>14410.33454389566</v>
      </c>
      <c r="Y26" s="499">
        <v>5537.9623319473649</v>
      </c>
      <c r="Z26" s="499">
        <v>3738.9498439791691</v>
      </c>
      <c r="AA26" s="394">
        <v>48050.688425537352</v>
      </c>
      <c r="AB26" s="394">
        <v>46079.01060869739</v>
      </c>
      <c r="AC26" s="394">
        <v>3954.572397303552</v>
      </c>
      <c r="AD26" s="394">
        <v>1381.3781971908563</v>
      </c>
      <c r="AE26" s="394">
        <v>12514.9044218291</v>
      </c>
      <c r="AF26" s="394">
        <v>4877.9625819069088</v>
      </c>
      <c r="AG26" s="394">
        <v>23350.193010466974</v>
      </c>
      <c r="AH26" s="394">
        <v>18145.939814144349</v>
      </c>
      <c r="AI26" s="394"/>
      <c r="AJ26" s="394">
        <v>5204.2531963226274</v>
      </c>
      <c r="AK26" s="394">
        <v>1971.6778168399537</v>
      </c>
      <c r="AL26" s="394">
        <v>470615.41148398916</v>
      </c>
      <c r="AM26" s="394">
        <v>426216.0352027659</v>
      </c>
      <c r="AN26" s="394">
        <v>14769.433640201431</v>
      </c>
      <c r="AO26" s="394">
        <v>17292.957982454751</v>
      </c>
      <c r="AP26" s="394">
        <v>77170.094931767177</v>
      </c>
      <c r="AQ26" s="394">
        <v>58177.847962008222</v>
      </c>
      <c r="AR26" s="394">
        <v>258805.70068633431</v>
      </c>
      <c r="AS26" s="394">
        <v>200026.94719414905</v>
      </c>
      <c r="AT26" s="394"/>
      <c r="AU26" s="394">
        <v>58778.753492185242</v>
      </c>
      <c r="AV26" s="394">
        <v>44399.376281223311</v>
      </c>
      <c r="AW26" s="394">
        <v>10.210181658526515</v>
      </c>
      <c r="AX26" s="394">
        <v>10.811186535198281</v>
      </c>
      <c r="AY26" s="394">
        <v>26.775382818603589</v>
      </c>
      <c r="AZ26" s="394">
        <v>7.9880966494707719</v>
      </c>
      <c r="BA26" s="394">
        <v>16.217298207154755</v>
      </c>
      <c r="BB26" s="394">
        <v>8.3845703352457388</v>
      </c>
      <c r="BC26" s="394">
        <v>9.0222869699330115</v>
      </c>
      <c r="BD26" s="394">
        <v>9.0717476163507289</v>
      </c>
      <c r="BE26" s="394"/>
      <c r="BF26" s="394">
        <v>8.8539699927705069</v>
      </c>
      <c r="BG26" s="394">
        <v>4.4407781865030049</v>
      </c>
      <c r="BH26" s="394">
        <v>5941.657750552421</v>
      </c>
      <c r="BI26" s="394">
        <v>2547.6571842104299</v>
      </c>
      <c r="BJ26" s="394">
        <v>3394.0005663419915</v>
      </c>
      <c r="BK26" s="394">
        <v>2065.9213556907566</v>
      </c>
      <c r="BL26" s="394">
        <v>1328.0792106512349</v>
      </c>
      <c r="BM26" s="394">
        <v>8274.7425076300897</v>
      </c>
      <c r="BN26" s="394">
        <v>4598.2224029913796</v>
      </c>
      <c r="BO26" s="394">
        <v>3676.5201046387087</v>
      </c>
      <c r="BP26" s="394">
        <v>3206.5912234518132</v>
      </c>
      <c r="BQ26" s="394">
        <v>469.92888118689535</v>
      </c>
      <c r="BR26" s="394">
        <v>39939.784366782391</v>
      </c>
      <c r="BS26" s="394">
        <v>11621.306289607968</v>
      </c>
      <c r="BT26" s="394">
        <v>28318.478077174426</v>
      </c>
      <c r="BU26" s="394">
        <v>7822.122162626707</v>
      </c>
      <c r="BV26" s="394">
        <v>20496.355914547719</v>
      </c>
      <c r="BW26" s="394">
        <v>41849.376535829382</v>
      </c>
      <c r="BX26" s="394">
        <v>17567.702098247566</v>
      </c>
      <c r="BY26" s="394">
        <v>24281.674437581816</v>
      </c>
      <c r="BZ26" s="394">
        <v>21288.813276526744</v>
      </c>
      <c r="CA26" s="394">
        <v>2992.8611610550738</v>
      </c>
      <c r="CB26" s="394">
        <v>14.876539382355933</v>
      </c>
      <c r="CC26" s="394">
        <v>21.922296174988539</v>
      </c>
      <c r="CD26" s="394">
        <v>11.985109358958319</v>
      </c>
      <c r="CE26" s="394">
        <v>26.41126426740707</v>
      </c>
      <c r="CF26" s="394">
        <v>6.479586987014617</v>
      </c>
      <c r="CG26" s="394">
        <v>19.772678096042032</v>
      </c>
      <c r="CH26" s="394">
        <v>26.174296315339195</v>
      </c>
      <c r="CI26" s="394">
        <v>15.141130872541462</v>
      </c>
      <c r="CJ26" s="394">
        <v>15.062329599120645</v>
      </c>
      <c r="CK26" s="394">
        <v>15.701659913326257</v>
      </c>
      <c r="CL26" s="394">
        <v>13415.430918368418</v>
      </c>
      <c r="CM26" s="394">
        <v>12158.901643720321</v>
      </c>
      <c r="CN26" s="394">
        <v>1256.5292746480957</v>
      </c>
      <c r="CO26" s="394"/>
      <c r="CP26" s="394">
        <v>96959.196572456596</v>
      </c>
      <c r="CQ26" s="394">
        <v>95088.526955250331</v>
      </c>
      <c r="CR26" s="394">
        <v>1870.6696172062536</v>
      </c>
      <c r="CS26" s="394"/>
      <c r="CT26" s="394">
        <v>12158.901643720321</v>
      </c>
      <c r="CU26" s="394">
        <v>4112.5483657086606</v>
      </c>
      <c r="CV26" s="394">
        <v>2856.8604215477676</v>
      </c>
      <c r="CW26" s="394">
        <v>1192.3417097982219</v>
      </c>
      <c r="CX26" s="394"/>
      <c r="CY26" s="394"/>
      <c r="CZ26" s="394"/>
      <c r="DA26" s="394">
        <v>3997.1511466656698</v>
      </c>
      <c r="DB26" s="394">
        <v>96959.196572456596</v>
      </c>
      <c r="DC26" s="394">
        <v>95088.526955250331</v>
      </c>
      <c r="DD26" s="394">
        <v>37138.894064873173</v>
      </c>
      <c r="DE26" s="394">
        <v>28370.53513281183</v>
      </c>
      <c r="DF26" s="394">
        <v>7665.6006877197397</v>
      </c>
      <c r="DG26" s="394"/>
      <c r="DH26" s="394"/>
      <c r="DI26" s="394"/>
      <c r="DJ26" s="394">
        <v>21913.497069845576</v>
      </c>
      <c r="DK26" s="394">
        <v>13.836161388098143</v>
      </c>
      <c r="DL26" s="394">
        <v>12.786928174250118</v>
      </c>
      <c r="DM26" s="394">
        <v>11.073427115317374</v>
      </c>
      <c r="DN26" s="394">
        <v>10.069815067547587</v>
      </c>
      <c r="DO26" s="394">
        <v>15.554445872824402</v>
      </c>
      <c r="DP26" s="394"/>
      <c r="DQ26" s="394"/>
      <c r="DR26" s="394"/>
      <c r="DS26" s="394">
        <v>18.240589961179747</v>
      </c>
      <c r="DT26" s="394">
        <v>11210.235890592052</v>
      </c>
      <c r="DU26" s="394">
        <v>948.66575312826808</v>
      </c>
      <c r="DV26" s="394">
        <v>85667.641400106688</v>
      </c>
      <c r="DW26" s="394">
        <v>9420.8855551436372</v>
      </c>
      <c r="DX26" s="394">
        <v>13.08572957931125</v>
      </c>
      <c r="DY26" s="394">
        <v>10.069815067547587</v>
      </c>
      <c r="DZ26" s="394">
        <v>1097456</v>
      </c>
      <c r="EA26" s="394"/>
      <c r="EB26" s="394">
        <v>81.773334503142209</v>
      </c>
      <c r="EC26" s="394">
        <v>9065.4298226069659</v>
      </c>
      <c r="ED26" s="394">
        <v>24361.890021213072</v>
      </c>
      <c r="EE26" s="394">
        <v>1420.2475921182966</v>
      </c>
      <c r="EF26" s="394">
        <v>-1900.5638124996701</v>
      </c>
      <c r="EG26" s="394">
        <v>32947.003623438664</v>
      </c>
      <c r="EH26" s="394">
        <v>31437.715618514347</v>
      </c>
      <c r="EI26" s="394">
        <v>51.424292836078884</v>
      </c>
      <c r="EJ26" s="394">
        <v>1560.7122977603965</v>
      </c>
      <c r="EK26" s="394">
        <v>4.7370386563775346</v>
      </c>
      <c r="EL26" s="394">
        <v>5941.657750552421</v>
      </c>
      <c r="EM26" s="394">
        <v>2547.6571842104299</v>
      </c>
      <c r="EN26" s="394">
        <v>3394.0005663419915</v>
      </c>
      <c r="EO26" s="394">
        <v>1328.0792106512349</v>
      </c>
      <c r="EP26" s="394">
        <v>8274.7425076300897</v>
      </c>
      <c r="EQ26" s="394">
        <v>4598.2224029913796</v>
      </c>
      <c r="ER26" s="394">
        <v>3676.5201046387087</v>
      </c>
      <c r="ES26" s="394">
        <v>469.92888118689535</v>
      </c>
      <c r="ET26" s="394">
        <v>-241.37968338682339</v>
      </c>
      <c r="EU26" s="394">
        <v>476.18729941221011</v>
      </c>
      <c r="EV26" s="394">
        <v>-7.2415948457201935</v>
      </c>
      <c r="EW26" s="394">
        <v>-2105.518735898002</v>
      </c>
      <c r="EX26" s="394">
        <v>177.48187948505284</v>
      </c>
      <c r="EY26" s="394">
        <v>418.86156287187623</v>
      </c>
      <c r="EZ26" s="394">
        <v>-241.37968338682339</v>
      </c>
      <c r="FA26" s="394">
        <v>653.29234430781435</v>
      </c>
      <c r="FB26" s="394">
        <v>177.10504489560421</v>
      </c>
      <c r="FC26" s="394">
        <v>476.18729941221011</v>
      </c>
      <c r="FD26" s="394">
        <v>48285.496041562736</v>
      </c>
      <c r="FE26" s="394">
        <v>5537.9623319473649</v>
      </c>
      <c r="FF26" s="394">
        <v>42747.533709615367</v>
      </c>
      <c r="FG26" s="394">
        <v>31437.715618514347</v>
      </c>
      <c r="FH26" s="394">
        <v>5530.626645732259</v>
      </c>
      <c r="FI26" s="394">
        <v>11317.153777316129</v>
      </c>
      <c r="FJ26" s="394">
        <v>13415.430918368418</v>
      </c>
      <c r="FK26" s="394">
        <v>0</v>
      </c>
      <c r="FL26" s="394">
        <v>7.2415948457201935</v>
      </c>
      <c r="FM26" s="394">
        <v>-7.2415948457201935</v>
      </c>
      <c r="FN26" s="394">
        <v>-2105.5187358980093</v>
      </c>
      <c r="FO26" s="394">
        <v>-4.3818700728104361</v>
      </c>
      <c r="FP26" s="394">
        <v>10078.209705143461</v>
      </c>
      <c r="FQ26" s="394">
        <v>9921.4236774728633</v>
      </c>
      <c r="FR26" s="394"/>
      <c r="FS26" s="394"/>
      <c r="FT26" s="394">
        <v>38.377627925426417</v>
      </c>
      <c r="FU26" s="394">
        <v>3143.9279747094106</v>
      </c>
      <c r="FV26" s="394">
        <v>465.47125359104734</v>
      </c>
      <c r="FW26" s="394">
        <v>2205.1650980250743</v>
      </c>
      <c r="FX26" s="394">
        <v>3847.0862933179478</v>
      </c>
      <c r="FY26" s="394">
        <v>221.39542990395827</v>
      </c>
      <c r="FZ26" s="394">
        <v>156.78602767059726</v>
      </c>
      <c r="GA26" s="394">
        <v>10189.198610460015</v>
      </c>
      <c r="GB26" s="394">
        <v>8768.7882393951422</v>
      </c>
      <c r="GC26" s="394">
        <v>3444.5770677821451</v>
      </c>
      <c r="GD26" s="394">
        <v>1456.9651292777037</v>
      </c>
      <c r="GE26" s="394">
        <v>2511.9986056519178</v>
      </c>
      <c r="GF26" s="394">
        <v>220.72532321623348</v>
      </c>
      <c r="GG26" s="394">
        <v>680.85716346327217</v>
      </c>
      <c r="GH26" s="394">
        <v>193.8041662159076</v>
      </c>
      <c r="GI26" s="394">
        <v>480.58610700419513</v>
      </c>
      <c r="GJ26" s="394">
        <v>1420.4103710648733</v>
      </c>
      <c r="GK26" s="394">
        <v>990.47275612130841</v>
      </c>
      <c r="GL26" s="394">
        <v>948.66575312826808</v>
      </c>
      <c r="GM26" s="394">
        <v>429.93761494356494</v>
      </c>
      <c r="GN26" s="394"/>
      <c r="GO26" s="394"/>
      <c r="GP26" s="394">
        <v>-110.98890531655343</v>
      </c>
      <c r="GQ26" s="394">
        <v>-110.98890531655343</v>
      </c>
      <c r="GR26" s="394">
        <v>82.815260899354172</v>
      </c>
      <c r="GS26" s="394">
        <v>1152.6354380777211</v>
      </c>
      <c r="GT26" s="394">
        <v>6136.5752723264704</v>
      </c>
      <c r="GU26" s="394"/>
      <c r="GV26" s="394">
        <v>36137.809000000001</v>
      </c>
      <c r="GW26" s="394">
        <v>10453.8505</v>
      </c>
      <c r="GX26" s="394">
        <v>21903.805</v>
      </c>
      <c r="GY26" s="394">
        <v>22527.878000000001</v>
      </c>
      <c r="GZ26" s="394">
        <v>3780.1534999999999</v>
      </c>
      <c r="HA26" s="394">
        <v>25683.958500000001</v>
      </c>
      <c r="HB26" s="394">
        <v>14375.868374882753</v>
      </c>
      <c r="HC26" s="394">
        <v>656.25839131339671</v>
      </c>
      <c r="HD26" s="394">
        <v>13719.609983569357</v>
      </c>
      <c r="HE26" s="394">
        <v>10269.191309392878</v>
      </c>
      <c r="HF26" s="394">
        <v>13167.000281668103</v>
      </c>
      <c r="HG26" s="394">
        <v>9837.061082684595</v>
      </c>
      <c r="HH26" s="394">
        <v>28554568.490545057</v>
      </c>
      <c r="HI26" s="394">
        <v>20566019.324957795</v>
      </c>
      <c r="HJ26" s="394">
        <v>620.05755965686785</v>
      </c>
      <c r="HK26" s="394">
        <v>36.200831656528862</v>
      </c>
      <c r="HL26" s="394">
        <v>4.5649999999999995</v>
      </c>
      <c r="HM26" s="394">
        <v>4.3131833395206982</v>
      </c>
      <c r="HN26" s="394">
        <v>0.25181666047930129</v>
      </c>
      <c r="HO26" s="394">
        <v>2454.6365907615873</v>
      </c>
      <c r="HP26" s="394">
        <v>3395.1266473591968</v>
      </c>
      <c r="HQ26" s="394"/>
      <c r="HR26" s="394"/>
      <c r="HS26" s="394">
        <v>1409.8551984384187</v>
      </c>
      <c r="HT26" s="394">
        <v>6459.9915470101541</v>
      </c>
      <c r="HU26" s="394">
        <v>4958.9380476571714</v>
      </c>
      <c r="HV26" s="394">
        <v>1501.0534993529839</v>
      </c>
      <c r="HW26" s="394">
        <v>846.66386077282766</v>
      </c>
      <c r="HX26" s="394">
        <v>3149.3138912504205</v>
      </c>
      <c r="HY26" s="394"/>
      <c r="HZ26" s="394"/>
      <c r="IA26" s="394">
        <v>1326.1341123548921</v>
      </c>
      <c r="IB26" s="394">
        <v>4947.0794450147359</v>
      </c>
      <c r="IC26" s="394">
        <v>3520.1549141357596</v>
      </c>
      <c r="ID26" s="394">
        <v>1426.9245308789759</v>
      </c>
      <c r="IE26" s="394">
        <v>24363.441705715162</v>
      </c>
      <c r="IF26" s="394">
        <v>1324.7798370106989</v>
      </c>
      <c r="IG26" s="394">
        <v>7358.0535545623006</v>
      </c>
      <c r="IH26" s="394">
        <v>528.04751705032095</v>
      </c>
      <c r="II26" s="394">
        <v>6830.0060375119801</v>
      </c>
      <c r="IJ26" s="394">
        <v>3490.9212546938329</v>
      </c>
      <c r="IK26" s="394">
        <v>12189.687059448333</v>
      </c>
      <c r="IL26" s="394">
        <v>7868.4331292419474</v>
      </c>
      <c r="IM26" s="394">
        <v>4321.2539302063869</v>
      </c>
      <c r="IN26" s="394">
        <v>2372.4790951582286</v>
      </c>
      <c r="IO26" s="394">
        <v>1564.7057804043402</v>
      </c>
      <c r="IP26" s="394">
        <v>2336.3989137458825</v>
      </c>
      <c r="IQ26" s="394"/>
      <c r="IR26" s="394"/>
      <c r="IS26" s="394">
        <v>2632.4043866836396</v>
      </c>
      <c r="IT26" s="394">
        <v>2464.0168396187992</v>
      </c>
      <c r="IU26" s="394">
        <v>2235.2519480449464</v>
      </c>
      <c r="IV26" s="394">
        <v>3028.368940818842</v>
      </c>
      <c r="IW26" s="394">
        <v>467.16899501958591</v>
      </c>
      <c r="IX26" s="394"/>
      <c r="IY26" s="394">
        <v>220.72532321623348</v>
      </c>
      <c r="IZ26" s="394">
        <v>0.52873187561706403</v>
      </c>
      <c r="JA26" s="394">
        <v>0.33499951547580914</v>
      </c>
      <c r="JB26" s="394">
        <v>0.38226136631094082</v>
      </c>
      <c r="JC26" s="394">
        <v>0.54574975623455457</v>
      </c>
      <c r="JD26" s="394">
        <v>0.71565150328175553</v>
      </c>
      <c r="JE26" s="394">
        <v>0.52203795720164603</v>
      </c>
      <c r="JF26" s="394">
        <v>0.43361948787621801</v>
      </c>
      <c r="JG26" s="394">
        <v>0.83033122471055487</v>
      </c>
      <c r="JH26" s="394">
        <v>25579.314617588559</v>
      </c>
      <c r="JI26" s="394"/>
      <c r="JJ26" s="394"/>
      <c r="JK26" s="394">
        <v>13456.081685464287</v>
      </c>
      <c r="JL26" s="394"/>
      <c r="JM26" s="394"/>
      <c r="JN26" s="394">
        <v>12843.206104729066</v>
      </c>
      <c r="JO26" s="394"/>
      <c r="JP26" s="394"/>
      <c r="JQ26" s="394">
        <v>612.87558073522166</v>
      </c>
      <c r="JR26" s="394"/>
      <c r="JS26" s="394"/>
      <c r="JT26" s="394">
        <v>52.607628536410509</v>
      </c>
      <c r="JW26" s="394">
        <v>50.209344138947202</v>
      </c>
      <c r="JZ26" s="394">
        <v>4.8147297601390084</v>
      </c>
    </row>
    <row r="27" spans="1:286" s="200" customFormat="1" ht="15">
      <c r="A27" s="39">
        <v>1977</v>
      </c>
      <c r="B27" s="394">
        <v>60968.839093171344</v>
      </c>
      <c r="C27" s="394">
        <v>39666.908981430977</v>
      </c>
      <c r="D27" s="394">
        <v>7178.3428890606201</v>
      </c>
      <c r="E27" s="394">
        <v>15721.723033714621</v>
      </c>
      <c r="F27" s="394">
        <v>7986.4093794328919</v>
      </c>
      <c r="G27" s="394">
        <v>9584.5451904677757</v>
      </c>
      <c r="H27" s="499">
        <v>483976.34237706417</v>
      </c>
      <c r="I27" s="499">
        <v>326835.79212333245</v>
      </c>
      <c r="J27" s="499">
        <v>56396.77750000247</v>
      </c>
      <c r="K27" s="499">
        <v>95508.9229948258</v>
      </c>
      <c r="L27" s="499">
        <v>44858.308451321478</v>
      </c>
      <c r="M27" s="499">
        <v>39623.458692418062</v>
      </c>
      <c r="N27" s="394">
        <v>12.59748333848739</v>
      </c>
      <c r="O27" s="394">
        <v>12.136647802166831</v>
      </c>
      <c r="P27" s="394">
        <v>12.728285563940785</v>
      </c>
      <c r="Q27" s="394">
        <v>16.460999182836925</v>
      </c>
      <c r="R27" s="394">
        <v>17.803634722649957</v>
      </c>
      <c r="S27" s="394">
        <v>24.189067554321742</v>
      </c>
      <c r="T27" s="499">
        <v>60968.839093171344</v>
      </c>
      <c r="U27" s="499">
        <v>56284.75814403229</v>
      </c>
      <c r="V27" s="499">
        <v>30939.516779013884</v>
      </c>
      <c r="W27" s="499">
        <v>25345.241365018406</v>
      </c>
      <c r="X27" s="499">
        <v>18338.477342768616</v>
      </c>
      <c r="Y27" s="499">
        <v>7006.7640222497903</v>
      </c>
      <c r="Z27" s="499">
        <v>4684.0809491390519</v>
      </c>
      <c r="AA27" s="394">
        <v>60968.839093171344</v>
      </c>
      <c r="AB27" s="394">
        <v>58342.322838677195</v>
      </c>
      <c r="AC27" s="394">
        <v>4899.3557339529771</v>
      </c>
      <c r="AD27" s="394">
        <v>1880.5313707126161</v>
      </c>
      <c r="AE27" s="394">
        <v>15387.392478088586</v>
      </c>
      <c r="AF27" s="394">
        <v>5990.0544474089929</v>
      </c>
      <c r="AG27" s="394">
        <v>30184.988808514023</v>
      </c>
      <c r="AH27" s="394">
        <v>23370.102312791867</v>
      </c>
      <c r="AI27" s="394"/>
      <c r="AJ27" s="394">
        <v>6814.8864957221522</v>
      </c>
      <c r="AK27" s="394">
        <v>2626.5162544941472</v>
      </c>
      <c r="AL27" s="394">
        <v>483976.34237706417</v>
      </c>
      <c r="AM27" s="394">
        <v>438248.08311898855</v>
      </c>
      <c r="AN27" s="394">
        <v>14056.559922706532</v>
      </c>
      <c r="AO27" s="394">
        <v>19066.861660563984</v>
      </c>
      <c r="AP27" s="394">
        <v>79815.856419141288</v>
      </c>
      <c r="AQ27" s="394">
        <v>56699.151594952913</v>
      </c>
      <c r="AR27" s="394">
        <v>268609.65352162381</v>
      </c>
      <c r="AS27" s="394">
        <v>207449.4719251866</v>
      </c>
      <c r="AT27" s="394"/>
      <c r="AU27" s="394">
        <v>61160.181596437185</v>
      </c>
      <c r="AV27" s="394">
        <v>45728.259258075639</v>
      </c>
      <c r="AW27" s="394">
        <v>12.59748333848739</v>
      </c>
      <c r="AX27" s="394">
        <v>13.312624763457709</v>
      </c>
      <c r="AY27" s="394">
        <v>34.854585765601932</v>
      </c>
      <c r="AZ27" s="394">
        <v>9.8628259028181944</v>
      </c>
      <c r="BA27" s="394">
        <v>19.278616014948142</v>
      </c>
      <c r="BB27" s="394">
        <v>10.564628003961525</v>
      </c>
      <c r="BC27" s="394">
        <v>11.237492179738078</v>
      </c>
      <c r="BD27" s="394">
        <v>11.265443144256317</v>
      </c>
      <c r="BE27" s="394"/>
      <c r="BF27" s="394">
        <v>11.142685188036044</v>
      </c>
      <c r="BG27" s="394">
        <v>5.7437486077721251</v>
      </c>
      <c r="BH27" s="394">
        <v>7986.4093794328919</v>
      </c>
      <c r="BI27" s="394">
        <v>3444.5301385506241</v>
      </c>
      <c r="BJ27" s="394">
        <v>4541.8792408822683</v>
      </c>
      <c r="BK27" s="394">
        <v>2487.2787746448084</v>
      </c>
      <c r="BL27" s="394">
        <v>2054.6004662374594</v>
      </c>
      <c r="BM27" s="394">
        <v>9584.5451904677757</v>
      </c>
      <c r="BN27" s="394">
        <v>5313.8087965347058</v>
      </c>
      <c r="BO27" s="394">
        <v>4270.7363939330698</v>
      </c>
      <c r="BP27" s="394">
        <v>3573.9877859077992</v>
      </c>
      <c r="BQ27" s="394">
        <v>696.74860802527087</v>
      </c>
      <c r="BR27" s="394">
        <v>44858.308451321478</v>
      </c>
      <c r="BS27" s="394">
        <v>12647.408984416963</v>
      </c>
      <c r="BT27" s="394">
        <v>32210.899466904513</v>
      </c>
      <c r="BU27" s="394">
        <v>8829.941612466806</v>
      </c>
      <c r="BV27" s="394">
        <v>23380.957854437707</v>
      </c>
      <c r="BW27" s="394">
        <v>39623.458692418062</v>
      </c>
      <c r="BX27" s="394">
        <v>15996.432357774433</v>
      </c>
      <c r="BY27" s="394">
        <v>23627.026334643626</v>
      </c>
      <c r="BZ27" s="394">
        <v>19924.820369678095</v>
      </c>
      <c r="CA27" s="394">
        <v>3702.2059649655316</v>
      </c>
      <c r="CB27" s="394">
        <v>17.803634722649957</v>
      </c>
      <c r="CC27" s="394">
        <v>27.235065639093943</v>
      </c>
      <c r="CD27" s="394">
        <v>14.100442136205722</v>
      </c>
      <c r="CE27" s="394">
        <v>28.168688806878095</v>
      </c>
      <c r="CF27" s="394">
        <v>8.7874948452870854</v>
      </c>
      <c r="CG27" s="394">
        <v>24.189067554321742</v>
      </c>
      <c r="CH27" s="394">
        <v>33.2187120083194</v>
      </c>
      <c r="CI27" s="394">
        <v>18.075640723653034</v>
      </c>
      <c r="CJ27" s="394">
        <v>17.937365153598826</v>
      </c>
      <c r="CK27" s="394">
        <v>18.819822954711213</v>
      </c>
      <c r="CL27" s="394">
        <v>15721.723033714621</v>
      </c>
      <c r="CM27" s="394">
        <v>14877.475668341669</v>
      </c>
      <c r="CN27" s="394">
        <v>844.24736537295178</v>
      </c>
      <c r="CO27" s="394"/>
      <c r="CP27" s="394">
        <v>95508.9229948258</v>
      </c>
      <c r="CQ27" s="394">
        <v>94413.334443140528</v>
      </c>
      <c r="CR27" s="394">
        <v>1095.5885516852761</v>
      </c>
      <c r="CS27" s="394"/>
      <c r="CT27" s="394">
        <v>14877.475668341669</v>
      </c>
      <c r="CU27" s="394">
        <v>5085.6201047153045</v>
      </c>
      <c r="CV27" s="394">
        <v>3507.3114939278366</v>
      </c>
      <c r="CW27" s="394">
        <v>1494.7788963158498</v>
      </c>
      <c r="CX27" s="394"/>
      <c r="CY27" s="394"/>
      <c r="CZ27" s="394"/>
      <c r="DA27" s="394">
        <v>4789.7651733826769</v>
      </c>
      <c r="DB27" s="394">
        <v>95508.9229948258</v>
      </c>
      <c r="DC27" s="394">
        <v>94413.334443140528</v>
      </c>
      <c r="DD27" s="394">
        <v>36417.504153587935</v>
      </c>
      <c r="DE27" s="394">
        <v>28272.780220675166</v>
      </c>
      <c r="DF27" s="394">
        <v>7999.8877336901223</v>
      </c>
      <c r="DG27" s="394"/>
      <c r="DH27" s="394"/>
      <c r="DI27" s="394"/>
      <c r="DJ27" s="394">
        <v>21723.162335187306</v>
      </c>
      <c r="DK27" s="394">
        <v>16.460999182836925</v>
      </c>
      <c r="DL27" s="394">
        <v>15.757811919354969</v>
      </c>
      <c r="DM27" s="394">
        <v>13.96476837969759</v>
      </c>
      <c r="DN27" s="394">
        <v>12.405258579285489</v>
      </c>
      <c r="DO27" s="394">
        <v>18.684998415925904</v>
      </c>
      <c r="DP27" s="394"/>
      <c r="DQ27" s="394"/>
      <c r="DR27" s="394"/>
      <c r="DS27" s="394">
        <v>22.049115591352862</v>
      </c>
      <c r="DT27" s="394">
        <v>13510.067352738193</v>
      </c>
      <c r="DU27" s="394">
        <v>1367.4083156034762</v>
      </c>
      <c r="DV27" s="394">
        <v>83390.522569740337</v>
      </c>
      <c r="DW27" s="394">
        <v>11022.811873400187</v>
      </c>
      <c r="DX27" s="394">
        <v>16.200962575141062</v>
      </c>
      <c r="DY27" s="394">
        <v>12.405258579285489</v>
      </c>
      <c r="DZ27" s="394">
        <v>1146513</v>
      </c>
      <c r="EA27" s="394"/>
      <c r="EB27" s="394">
        <v>83.027526750122917</v>
      </c>
      <c r="EC27" s="394">
        <v>11399.715535694688</v>
      </c>
      <c r="ED27" s="394">
        <v>30937.546270525469</v>
      </c>
      <c r="EE27" s="394">
        <v>1785.6532273656258</v>
      </c>
      <c r="EF27" s="394">
        <v>-2992.9216641954849</v>
      </c>
      <c r="EG27" s="394">
        <v>41129.9933693903</v>
      </c>
      <c r="EH27" s="394">
        <v>39666.908981430977</v>
      </c>
      <c r="EI27" s="394">
        <v>66.85031163142439</v>
      </c>
      <c r="EJ27" s="394">
        <v>1529.9346995907474</v>
      </c>
      <c r="EK27" s="394">
        <v>3.7197543064263003</v>
      </c>
      <c r="EL27" s="394">
        <v>7986.4093794328919</v>
      </c>
      <c r="EM27" s="394">
        <v>3444.5301385506241</v>
      </c>
      <c r="EN27" s="394">
        <v>4541.8792408822683</v>
      </c>
      <c r="EO27" s="394">
        <v>2054.6004662374594</v>
      </c>
      <c r="EP27" s="394">
        <v>9584.5451904677757</v>
      </c>
      <c r="EQ27" s="394">
        <v>5313.8087965347058</v>
      </c>
      <c r="ER27" s="394">
        <v>4270.7363939330698</v>
      </c>
      <c r="ES27" s="394">
        <v>696.74860802527087</v>
      </c>
      <c r="ET27" s="394">
        <v>-373.10110225619951</v>
      </c>
      <c r="EU27" s="394">
        <v>537.77781784525143</v>
      </c>
      <c r="EV27" s="394">
        <v>-7.3467719639873552</v>
      </c>
      <c r="EW27" s="394">
        <v>-1440.805867409819</v>
      </c>
      <c r="EX27" s="394">
        <v>195.39865132883776</v>
      </c>
      <c r="EY27" s="394">
        <v>568.4997535850373</v>
      </c>
      <c r="EZ27" s="394">
        <v>-373.10110225619951</v>
      </c>
      <c r="FA27" s="394">
        <v>783.2053177550996</v>
      </c>
      <c r="FB27" s="394">
        <v>245.42749990984817</v>
      </c>
      <c r="FC27" s="394">
        <v>537.77781784525143</v>
      </c>
      <c r="FD27" s="394">
        <v>61133.515808760392</v>
      </c>
      <c r="FE27" s="394">
        <v>7006.7640222497903</v>
      </c>
      <c r="FF27" s="394">
        <v>54126.751786510606</v>
      </c>
      <c r="FG27" s="394">
        <v>39666.908981430977</v>
      </c>
      <c r="FH27" s="394">
        <v>7178.3428890606201</v>
      </c>
      <c r="FI27" s="394">
        <v>14288.263938268796</v>
      </c>
      <c r="FJ27" s="394">
        <v>15721.723033714621</v>
      </c>
      <c r="FK27" s="394">
        <v>6.3707283064680917E-2</v>
      </c>
      <c r="FL27" s="394">
        <v>7.4104792470520362</v>
      </c>
      <c r="FM27" s="394">
        <v>-7.3467719639873552</v>
      </c>
      <c r="FN27" s="394">
        <v>-1440.8058674098127</v>
      </c>
      <c r="FO27" s="394">
        <v>-2.3631840278408487</v>
      </c>
      <c r="FP27" s="394">
        <v>14028.391811811091</v>
      </c>
      <c r="FQ27" s="394">
        <v>13826.552113759572</v>
      </c>
      <c r="FR27" s="394"/>
      <c r="FS27" s="394"/>
      <c r="FT27" s="394">
        <v>19.897106727729497</v>
      </c>
      <c r="FU27" s="394">
        <v>4138.7773009748416</v>
      </c>
      <c r="FV27" s="394">
        <v>619.1332203430577</v>
      </c>
      <c r="FW27" s="394">
        <v>2861.2190929525323</v>
      </c>
      <c r="FX27" s="394">
        <v>5875.2887863161559</v>
      </c>
      <c r="FY27" s="394">
        <v>312.23660644525381</v>
      </c>
      <c r="FZ27" s="394">
        <v>201.83969805151878</v>
      </c>
      <c r="GA27" s="394">
        <v>14314.047455915763</v>
      </c>
      <c r="GB27" s="394">
        <v>12214.901494116093</v>
      </c>
      <c r="GC27" s="394">
        <v>4671.0612671739209</v>
      </c>
      <c r="GD27" s="394">
        <v>1800.040868823098</v>
      </c>
      <c r="GE27" s="394">
        <v>3766.7724447970381</v>
      </c>
      <c r="GF27" s="394">
        <v>411.32026130682277</v>
      </c>
      <c r="GG27" s="394">
        <v>1161.7005036481435</v>
      </c>
      <c r="GH27" s="394">
        <v>281.8031565155722</v>
      </c>
      <c r="GI27" s="394">
        <v>533.52325315831854</v>
      </c>
      <c r="GJ27" s="394">
        <v>2099.1459617996707</v>
      </c>
      <c r="GK27" s="394">
        <v>1433.8045268231701</v>
      </c>
      <c r="GL27" s="394">
        <v>1367.4083156034762</v>
      </c>
      <c r="GM27" s="394">
        <v>665.34143497650041</v>
      </c>
      <c r="GN27" s="394"/>
      <c r="GO27" s="394"/>
      <c r="GP27" s="394">
        <v>-285.65564410467232</v>
      </c>
      <c r="GQ27" s="394">
        <v>-285.65564410467232</v>
      </c>
      <c r="GR27" s="394">
        <v>-3.8524875891001216</v>
      </c>
      <c r="GS27" s="394">
        <v>1611.6506196434784</v>
      </c>
      <c r="GT27" s="394">
        <v>8145.9720246876877</v>
      </c>
      <c r="GU27" s="394"/>
      <c r="GV27" s="394">
        <v>36511.633999999998</v>
      </c>
      <c r="GW27" s="394">
        <v>10496.835999999999</v>
      </c>
      <c r="GX27" s="394">
        <v>22138.745999999999</v>
      </c>
      <c r="GY27" s="394">
        <v>22765.063999999998</v>
      </c>
      <c r="GZ27" s="394">
        <v>3876.0520000000001</v>
      </c>
      <c r="HA27" s="394">
        <v>26014.797999999999</v>
      </c>
      <c r="HB27" s="394">
        <v>14353.226482335276</v>
      </c>
      <c r="HC27" s="394">
        <v>744.21479310908398</v>
      </c>
      <c r="HD27" s="394">
        <v>13609.011689226192</v>
      </c>
      <c r="HE27" s="394">
        <v>10272.056497718733</v>
      </c>
      <c r="HF27" s="394">
        <v>13060.856756122372</v>
      </c>
      <c r="HG27" s="394">
        <v>9839.8057031445387</v>
      </c>
      <c r="HH27" s="394">
        <v>27507745.008718308</v>
      </c>
      <c r="HI27" s="394">
        <v>20029787.354887556</v>
      </c>
      <c r="HJ27" s="394">
        <v>703.16206936756828</v>
      </c>
      <c r="HK27" s="394">
        <v>41.052723741515706</v>
      </c>
      <c r="HL27" s="394">
        <v>5.1850000000000005</v>
      </c>
      <c r="HM27" s="394">
        <v>4.8989826101675469</v>
      </c>
      <c r="HN27" s="394">
        <v>0.28601738983245362</v>
      </c>
      <c r="HO27" s="394">
        <v>2327.1739775210253</v>
      </c>
      <c r="HP27" s="394">
        <v>3335.219018937526</v>
      </c>
      <c r="HQ27" s="394"/>
      <c r="HR27" s="394"/>
      <c r="HS27" s="394">
        <v>1416.9458955603548</v>
      </c>
      <c r="HT27" s="394">
        <v>6529.6727972072877</v>
      </c>
      <c r="HU27" s="394">
        <v>4989.6377706254998</v>
      </c>
      <c r="HV27" s="394">
        <v>1540.0350265817883</v>
      </c>
      <c r="HW27" s="394">
        <v>783.77408208050394</v>
      </c>
      <c r="HX27" s="394">
        <v>3119.2229290685486</v>
      </c>
      <c r="HY27" s="394"/>
      <c r="HZ27" s="394"/>
      <c r="IA27" s="394">
        <v>1334.690851718221</v>
      </c>
      <c r="IB27" s="394">
        <v>5034.3686348514602</v>
      </c>
      <c r="IC27" s="394">
        <v>3564.2463526414804</v>
      </c>
      <c r="ID27" s="394">
        <v>1470.1222822099799</v>
      </c>
      <c r="IE27" s="394">
        <v>30939.516779013884</v>
      </c>
      <c r="IF27" s="394">
        <v>1588.2486476599304</v>
      </c>
      <c r="IG27" s="394">
        <v>9273.7972314791296</v>
      </c>
      <c r="IH27" s="394">
        <v>677.02890084908267</v>
      </c>
      <c r="II27" s="394">
        <v>8596.768330630046</v>
      </c>
      <c r="IJ27" s="394">
        <v>4455.2752105283653</v>
      </c>
      <c r="IK27" s="394">
        <v>15622.195689346458</v>
      </c>
      <c r="IL27" s="394">
        <v>9937.8258317054278</v>
      </c>
      <c r="IM27" s="394">
        <v>5684.3698576410297</v>
      </c>
      <c r="IN27" s="394">
        <v>3012.0080420006525</v>
      </c>
      <c r="IO27" s="394">
        <v>2026.4112886253827</v>
      </c>
      <c r="IP27" s="394">
        <v>2973.1113942049783</v>
      </c>
      <c r="IQ27" s="394"/>
      <c r="IR27" s="394"/>
      <c r="IS27" s="394">
        <v>3338.0578017694843</v>
      </c>
      <c r="IT27" s="394">
        <v>3103.1092123843632</v>
      </c>
      <c r="IU27" s="394">
        <v>2788.1983590557529</v>
      </c>
      <c r="IV27" s="394">
        <v>3866.5966269798519</v>
      </c>
      <c r="IW27" s="394">
        <v>669.81956697956889</v>
      </c>
      <c r="IX27" s="394">
        <v>216.66554584048714</v>
      </c>
      <c r="IY27" s="394">
        <v>411.32026130682277</v>
      </c>
      <c r="IZ27" s="394">
        <v>0.53030999236291942</v>
      </c>
      <c r="JA27" s="394">
        <v>0.32417500053185033</v>
      </c>
      <c r="JB27" s="394">
        <v>0.36001999827980891</v>
      </c>
      <c r="JC27" s="394">
        <v>0.55868909192195582</v>
      </c>
      <c r="JD27" s="394">
        <v>0.74377875020076012</v>
      </c>
      <c r="JE27" s="394">
        <v>0.51754850029760613</v>
      </c>
      <c r="JF27" s="394">
        <v>0.42523672762296194</v>
      </c>
      <c r="JG27" s="394">
        <v>0.83411071647476864</v>
      </c>
      <c r="JH27" s="394">
        <v>25806.131660782823</v>
      </c>
      <c r="JI27" s="394"/>
      <c r="JJ27" s="394"/>
      <c r="JK27" s="394">
        <v>13407.607896097417</v>
      </c>
      <c r="JL27" s="394"/>
      <c r="JM27" s="394"/>
      <c r="JN27" s="394">
        <v>12713.517909143688</v>
      </c>
      <c r="JO27" s="394"/>
      <c r="JP27" s="394"/>
      <c r="JQ27" s="394">
        <v>694.08998695372873</v>
      </c>
      <c r="JR27" s="394"/>
      <c r="JS27" s="394"/>
      <c r="JT27" s="394">
        <v>51.953617662380353</v>
      </c>
      <c r="JW27" s="394">
        <v>49.265492698637289</v>
      </c>
      <c r="JZ27" s="394">
        <v>5.1739634831752861</v>
      </c>
    </row>
    <row r="28" spans="1:286" s="200" customFormat="1" ht="15">
      <c r="A28" s="39">
        <v>1978</v>
      </c>
      <c r="B28" s="394">
        <v>74624.686691396098</v>
      </c>
      <c r="C28" s="394">
        <v>47885.04336043619</v>
      </c>
      <c r="D28" s="394">
        <v>9148.5657973289508</v>
      </c>
      <c r="E28" s="394">
        <v>17559.9020038485</v>
      </c>
      <c r="F28" s="394">
        <v>10282.689102299548</v>
      </c>
      <c r="G28" s="394">
        <v>10251.51357251708</v>
      </c>
      <c r="H28" s="499">
        <v>491054.63224416715</v>
      </c>
      <c r="I28" s="499">
        <v>329238.35915750975</v>
      </c>
      <c r="J28" s="499">
        <v>59345.04486618338</v>
      </c>
      <c r="K28" s="499">
        <v>92057.351214018185</v>
      </c>
      <c r="L28" s="499">
        <v>49576.989845808625</v>
      </c>
      <c r="M28" s="499">
        <v>39163.112839352798</v>
      </c>
      <c r="N28" s="394">
        <v>15.196819618695798</v>
      </c>
      <c r="O28" s="394">
        <v>14.544187221370422</v>
      </c>
      <c r="P28" s="394">
        <v>15.415888248055035</v>
      </c>
      <c r="Q28" s="394">
        <v>19.07495900357226</v>
      </c>
      <c r="R28" s="394">
        <v>20.740850007796258</v>
      </c>
      <c r="S28" s="394">
        <v>26.176452353439878</v>
      </c>
      <c r="T28" s="499">
        <v>74624.686691396098</v>
      </c>
      <c r="U28" s="499">
        <v>69949.437699591013</v>
      </c>
      <c r="V28" s="499">
        <v>38123.865434270883</v>
      </c>
      <c r="W28" s="499">
        <v>31825.572265320126</v>
      </c>
      <c r="X28" s="499">
        <v>23274.182287547734</v>
      </c>
      <c r="Y28" s="499">
        <v>8551.3899777723946</v>
      </c>
      <c r="Z28" s="499">
        <v>4675.2489918050942</v>
      </c>
      <c r="AA28" s="394">
        <v>74624.686691396098</v>
      </c>
      <c r="AB28" s="394">
        <v>71474.788541868213</v>
      </c>
      <c r="AC28" s="394">
        <v>5873.0126205181077</v>
      </c>
      <c r="AD28" s="394">
        <v>2200.9698521595615</v>
      </c>
      <c r="AE28" s="394">
        <v>18420.417802615975</v>
      </c>
      <c r="AF28" s="394">
        <v>7137.1903585573218</v>
      </c>
      <c r="AG28" s="394">
        <v>37843.197908017253</v>
      </c>
      <c r="AH28" s="394">
        <v>29300.094490703406</v>
      </c>
      <c r="AI28" s="394"/>
      <c r="AJ28" s="394">
        <v>8543.1034173138432</v>
      </c>
      <c r="AK28" s="394">
        <v>3149.8981495278904</v>
      </c>
      <c r="AL28" s="394">
        <v>491054.63224416715</v>
      </c>
      <c r="AM28" s="394">
        <v>445116.69903110719</v>
      </c>
      <c r="AN28" s="394">
        <v>16960.920838021062</v>
      </c>
      <c r="AO28" s="394">
        <v>19757.101247170758</v>
      </c>
      <c r="AP28" s="394">
        <v>80504.881638254417</v>
      </c>
      <c r="AQ28" s="394">
        <v>53579.320882962296</v>
      </c>
      <c r="AR28" s="394">
        <v>274314.47442469868</v>
      </c>
      <c r="AS28" s="394">
        <v>210886.10928682078</v>
      </c>
      <c r="AT28" s="394"/>
      <c r="AU28" s="394">
        <v>63428.36513787794</v>
      </c>
      <c r="AV28" s="394">
        <v>45937.933213059929</v>
      </c>
      <c r="AW28" s="394">
        <v>15.196819618695798</v>
      </c>
      <c r="AX28" s="394">
        <v>16.057539224533375</v>
      </c>
      <c r="AY28" s="394">
        <v>34.626732101435529</v>
      </c>
      <c r="AZ28" s="394">
        <v>11.140145634849866</v>
      </c>
      <c r="BA28" s="394">
        <v>22.881119042429518</v>
      </c>
      <c r="BB28" s="394">
        <v>13.320792874825107</v>
      </c>
      <c r="BC28" s="394">
        <v>13.795552709124536</v>
      </c>
      <c r="BD28" s="394">
        <v>13.893800113146904</v>
      </c>
      <c r="BE28" s="394"/>
      <c r="BF28" s="394">
        <v>13.468900544327763</v>
      </c>
      <c r="BG28" s="394">
        <v>6.8568564783240831</v>
      </c>
      <c r="BH28" s="394">
        <v>10282.689102299548</v>
      </c>
      <c r="BI28" s="394">
        <v>4443.2993936575422</v>
      </c>
      <c r="BJ28" s="394">
        <v>5839.3897086420056</v>
      </c>
      <c r="BK28" s="394">
        <v>3069.706160120018</v>
      </c>
      <c r="BL28" s="394">
        <v>2769.6835485219872</v>
      </c>
      <c r="BM28" s="394">
        <v>10251.51357251708</v>
      </c>
      <c r="BN28" s="394">
        <v>5475.5841325446427</v>
      </c>
      <c r="BO28" s="394">
        <v>4775.9294399724367</v>
      </c>
      <c r="BP28" s="394">
        <v>4042.0103481181295</v>
      </c>
      <c r="BQ28" s="394">
        <v>733.91909185430734</v>
      </c>
      <c r="BR28" s="394">
        <v>49576.989845808625</v>
      </c>
      <c r="BS28" s="394">
        <v>14152.495300235241</v>
      </c>
      <c r="BT28" s="394">
        <v>35424.494545573383</v>
      </c>
      <c r="BU28" s="394">
        <v>9349.9066857069229</v>
      </c>
      <c r="BV28" s="394">
        <v>26074.58785986646</v>
      </c>
      <c r="BW28" s="394">
        <v>39163.112839352798</v>
      </c>
      <c r="BX28" s="394">
        <v>15148.227349978124</v>
      </c>
      <c r="BY28" s="394">
        <v>24014.885489374676</v>
      </c>
      <c r="BZ28" s="394">
        <v>20413.144874607649</v>
      </c>
      <c r="CA28" s="394">
        <v>3601.7406147670272</v>
      </c>
      <c r="CB28" s="394">
        <v>20.740850007796258</v>
      </c>
      <c r="CC28" s="394">
        <v>31.395872596288278</v>
      </c>
      <c r="CD28" s="394">
        <v>16.484045244822529</v>
      </c>
      <c r="CE28" s="394">
        <v>32.83140958842548</v>
      </c>
      <c r="CF28" s="394">
        <v>10.622156574083515</v>
      </c>
      <c r="CG28" s="394">
        <v>26.176452353439878</v>
      </c>
      <c r="CH28" s="394">
        <v>36.146698924165207</v>
      </c>
      <c r="CI28" s="394">
        <v>19.887371280972939</v>
      </c>
      <c r="CJ28" s="394">
        <v>19.801017300112701</v>
      </c>
      <c r="CK28" s="394">
        <v>20.37678917924465</v>
      </c>
      <c r="CL28" s="394">
        <v>17559.9020038485</v>
      </c>
      <c r="CM28" s="394">
        <v>17317.286219474376</v>
      </c>
      <c r="CN28" s="394">
        <v>242.61578437412425</v>
      </c>
      <c r="CO28" s="394"/>
      <c r="CP28" s="394">
        <v>92057.351214018185</v>
      </c>
      <c r="CQ28" s="394">
        <v>91714.030579089886</v>
      </c>
      <c r="CR28" s="394">
        <v>343.3206349282961</v>
      </c>
      <c r="CS28" s="394"/>
      <c r="CT28" s="394">
        <v>17317.286219474376</v>
      </c>
      <c r="CU28" s="394">
        <v>5959.2844554162239</v>
      </c>
      <c r="CV28" s="394">
        <v>4169.6587465763459</v>
      </c>
      <c r="CW28" s="394">
        <v>1654.4014833435192</v>
      </c>
      <c r="CX28" s="394"/>
      <c r="CY28" s="394"/>
      <c r="CZ28" s="394"/>
      <c r="DA28" s="394">
        <v>5533.9415341382837</v>
      </c>
      <c r="DB28" s="394">
        <v>92057.351214018185</v>
      </c>
      <c r="DC28" s="394">
        <v>91714.030579089886</v>
      </c>
      <c r="DD28" s="394">
        <v>34291.553743190321</v>
      </c>
      <c r="DE28" s="394">
        <v>28410.950982096732</v>
      </c>
      <c r="DF28" s="394">
        <v>7453.2139306315348</v>
      </c>
      <c r="DG28" s="394"/>
      <c r="DH28" s="394"/>
      <c r="DI28" s="394"/>
      <c r="DJ28" s="394">
        <v>21558.311923171306</v>
      </c>
      <c r="DK28" s="394">
        <v>19.07495900357226</v>
      </c>
      <c r="DL28" s="394">
        <v>18.881828778139631</v>
      </c>
      <c r="DM28" s="394">
        <v>17.378286501817168</v>
      </c>
      <c r="DN28" s="394">
        <v>14.676237867588002</v>
      </c>
      <c r="DO28" s="394">
        <v>22.197155465297861</v>
      </c>
      <c r="DP28" s="394"/>
      <c r="DQ28" s="394"/>
      <c r="DR28" s="394"/>
      <c r="DS28" s="394">
        <v>25.66964219582653</v>
      </c>
      <c r="DT28" s="394">
        <v>15915.063676712365</v>
      </c>
      <c r="DU28" s="394">
        <v>1402.2225427620112</v>
      </c>
      <c r="DV28" s="394">
        <v>82159.657343842904</v>
      </c>
      <c r="DW28" s="394">
        <v>9554.373235246987</v>
      </c>
      <c r="DX28" s="394">
        <v>19.370898310964112</v>
      </c>
      <c r="DY28" s="394">
        <v>14.676237867588002</v>
      </c>
      <c r="DZ28" s="394">
        <v>1192212</v>
      </c>
      <c r="EA28" s="394"/>
      <c r="EB28" s="394">
        <v>80.26830380676536</v>
      </c>
      <c r="EC28" s="394">
        <v>13809.710738901606</v>
      </c>
      <c r="ED28" s="394">
        <v>38121.437361428441</v>
      </c>
      <c r="EE28" s="394">
        <v>2164.4952071333546</v>
      </c>
      <c r="EF28" s="394">
        <v>-3565.8212087891452</v>
      </c>
      <c r="EG28" s="394">
        <v>50529.822098674253</v>
      </c>
      <c r="EH28" s="394">
        <v>47885.04336043619</v>
      </c>
      <c r="EI28" s="394">
        <v>60.101007933605118</v>
      </c>
      <c r="EJ28" s="394">
        <v>2704.8797461716681</v>
      </c>
      <c r="EK28" s="394">
        <v>5.3530363532442271</v>
      </c>
      <c r="EL28" s="394">
        <v>10282.689102299548</v>
      </c>
      <c r="EM28" s="394">
        <v>4443.2993936575422</v>
      </c>
      <c r="EN28" s="394">
        <v>5839.3897086420056</v>
      </c>
      <c r="EO28" s="394">
        <v>2769.6835485219872</v>
      </c>
      <c r="EP28" s="394">
        <v>10251.51357251708</v>
      </c>
      <c r="EQ28" s="394">
        <v>5475.5841325446427</v>
      </c>
      <c r="ER28" s="394">
        <v>4775.9294399724367</v>
      </c>
      <c r="ES28" s="394">
        <v>733.91909185430734</v>
      </c>
      <c r="ET28" s="394">
        <v>-525.04778046229853</v>
      </c>
      <c r="EU28" s="394">
        <v>676.73181637878179</v>
      </c>
      <c r="EV28" s="394">
        <v>-7.0985539648768539</v>
      </c>
      <c r="EW28" s="394">
        <v>175.76101173407389</v>
      </c>
      <c r="EX28" s="394">
        <v>332.32303198586425</v>
      </c>
      <c r="EY28" s="394">
        <v>857.37081244816272</v>
      </c>
      <c r="EZ28" s="394">
        <v>-525.04778046229853</v>
      </c>
      <c r="FA28" s="394">
        <v>942.77523349320256</v>
      </c>
      <c r="FB28" s="394">
        <v>266.04341711442072</v>
      </c>
      <c r="FC28" s="394">
        <v>676.73181637878179</v>
      </c>
      <c r="FD28" s="394">
        <v>74776.370727312591</v>
      </c>
      <c r="FE28" s="394">
        <v>8551.3899777723946</v>
      </c>
      <c r="FF28" s="394">
        <v>66224.980749540191</v>
      </c>
      <c r="FG28" s="394">
        <v>47885.04336043619</v>
      </c>
      <c r="FH28" s="394">
        <v>9148.5657973289508</v>
      </c>
      <c r="FI28" s="394">
        <v>17742.761569547452</v>
      </c>
      <c r="FJ28" s="394">
        <v>17559.9020038485</v>
      </c>
      <c r="FK28" s="394">
        <v>0.10097003353647543</v>
      </c>
      <c r="FL28" s="394">
        <v>7.199523998413329</v>
      </c>
      <c r="FM28" s="394">
        <v>-7.0985539648768539</v>
      </c>
      <c r="FN28" s="394">
        <v>175.76101173407594</v>
      </c>
      <c r="FO28" s="394">
        <v>0.23552663270925386</v>
      </c>
      <c r="FP28" s="394">
        <v>17656.116500186312</v>
      </c>
      <c r="FQ28" s="394">
        <v>17344.269950596805</v>
      </c>
      <c r="FR28" s="394"/>
      <c r="FS28" s="394"/>
      <c r="FT28" s="394">
        <v>12.919957207938166</v>
      </c>
      <c r="FU28" s="394">
        <v>4771.309485173032</v>
      </c>
      <c r="FV28" s="394">
        <v>682.44443643094974</v>
      </c>
      <c r="FW28" s="394">
        <v>3857.7813037154569</v>
      </c>
      <c r="FX28" s="394">
        <v>7595.6582885579319</v>
      </c>
      <c r="FY28" s="394">
        <v>424.15647951149737</v>
      </c>
      <c r="FZ28" s="394">
        <v>311.84654958950875</v>
      </c>
      <c r="GA28" s="394">
        <v>18834.119457165867</v>
      </c>
      <c r="GB28" s="394">
        <v>16617.202769463776</v>
      </c>
      <c r="GC28" s="394">
        <v>5989.5225559842775</v>
      </c>
      <c r="GD28" s="394">
        <v>2439.1805800968832</v>
      </c>
      <c r="GE28" s="394">
        <v>5382.2791581022448</v>
      </c>
      <c r="GF28" s="394">
        <v>747.3030377767094</v>
      </c>
      <c r="GG28" s="394">
        <v>1437.3925690863414</v>
      </c>
      <c r="GH28" s="394">
        <v>372.86730854759412</v>
      </c>
      <c r="GI28" s="394">
        <v>995.96059764643655</v>
      </c>
      <c r="GJ28" s="394">
        <v>2216.9166877020903</v>
      </c>
      <c r="GK28" s="394">
        <v>1443.253639128292</v>
      </c>
      <c r="GL28" s="394">
        <v>1402.2225427620112</v>
      </c>
      <c r="GM28" s="394">
        <v>773.66304857379828</v>
      </c>
      <c r="GN28" s="394"/>
      <c r="GO28" s="394"/>
      <c r="GP28" s="394">
        <v>-1178.0029569795552</v>
      </c>
      <c r="GQ28" s="394">
        <v>-1178.0029569795552</v>
      </c>
      <c r="GR28" s="394">
        <v>-805.13564843196104</v>
      </c>
      <c r="GS28" s="394">
        <v>727.0671811330285</v>
      </c>
      <c r="GT28" s="394">
        <v>11111.237969123616</v>
      </c>
      <c r="GU28" s="394"/>
      <c r="GV28" s="394">
        <v>36864.896000000001</v>
      </c>
      <c r="GW28" s="394">
        <v>10515.638000000001</v>
      </c>
      <c r="GX28" s="394">
        <v>22373.647000000001</v>
      </c>
      <c r="GY28" s="394">
        <v>23017.366999999998</v>
      </c>
      <c r="GZ28" s="394">
        <v>3975.6109999999999</v>
      </c>
      <c r="HA28" s="394">
        <v>26349.258000000002</v>
      </c>
      <c r="HB28" s="394">
        <v>14232.800038788666</v>
      </c>
      <c r="HC28" s="394">
        <v>988.11214269290213</v>
      </c>
      <c r="HD28" s="394">
        <v>13244.687896095764</v>
      </c>
      <c r="HE28" s="394">
        <v>10093.732930288179</v>
      </c>
      <c r="HF28" s="394">
        <v>12711.207495501136</v>
      </c>
      <c r="HG28" s="394">
        <v>9668.9860375597618</v>
      </c>
      <c r="HH28" s="394">
        <v>26541288.886512417</v>
      </c>
      <c r="HI28" s="394">
        <v>19521710.573573887</v>
      </c>
      <c r="HJ28" s="394">
        <v>916.28613759788618</v>
      </c>
      <c r="HK28" s="394">
        <v>71.826005095015944</v>
      </c>
      <c r="HL28" s="394">
        <v>6.9424999999999999</v>
      </c>
      <c r="HM28" s="394">
        <v>6.4378487374285491</v>
      </c>
      <c r="HN28" s="394">
        <v>0.50465126257145076</v>
      </c>
      <c r="HO28" s="394">
        <v>2228.2812705557749</v>
      </c>
      <c r="HP28" s="394">
        <v>3237.7680169138102</v>
      </c>
      <c r="HQ28" s="394"/>
      <c r="HR28" s="394"/>
      <c r="HS28" s="394">
        <v>1349.0870115518562</v>
      </c>
      <c r="HT28" s="394">
        <v>6429.5515970743209</v>
      </c>
      <c r="HU28" s="394">
        <v>4820.7061901776051</v>
      </c>
      <c r="HV28" s="394">
        <v>1608.8454068967155</v>
      </c>
      <c r="HW28" s="394">
        <v>756.63685310637993</v>
      </c>
      <c r="HX28" s="394">
        <v>3058.8494028696691</v>
      </c>
      <c r="HY28" s="394"/>
      <c r="HZ28" s="394"/>
      <c r="IA28" s="394">
        <v>1265.2680272514731</v>
      </c>
      <c r="IB28" s="394">
        <v>5012.9786470606568</v>
      </c>
      <c r="IC28" s="394">
        <v>3461.2833666638685</v>
      </c>
      <c r="ID28" s="394">
        <v>1551.6952803967883</v>
      </c>
      <c r="IE28" s="394">
        <v>38123.865434270883</v>
      </c>
      <c r="IF28" s="394">
        <v>1803.6738771183791</v>
      </c>
      <c r="IG28" s="394">
        <v>11446.025993017331</v>
      </c>
      <c r="IH28" s="394">
        <v>878.36764318948076</v>
      </c>
      <c r="II28" s="394">
        <v>10567.658349827851</v>
      </c>
      <c r="IJ28" s="394">
        <v>5233.7873572168855</v>
      </c>
      <c r="IK28" s="394">
        <v>19640.378206918296</v>
      </c>
      <c r="IL28" s="394">
        <v>12665.449735385577</v>
      </c>
      <c r="IM28" s="394">
        <v>6974.9284715327194</v>
      </c>
      <c r="IN28" s="394">
        <v>3776.9837678063504</v>
      </c>
      <c r="IO28" s="394">
        <v>2383.8038944486757</v>
      </c>
      <c r="IP28" s="394">
        <v>3741.9383845047114</v>
      </c>
      <c r="IQ28" s="394"/>
      <c r="IR28" s="394"/>
      <c r="IS28" s="394">
        <v>4136.5048705025611</v>
      </c>
      <c r="IT28" s="394">
        <v>3917.9058180178695</v>
      </c>
      <c r="IU28" s="394">
        <v>3659.1773610240625</v>
      </c>
      <c r="IV28" s="394">
        <v>4495.0374984379287</v>
      </c>
      <c r="IW28" s="394">
        <v>1015.9630047569621</v>
      </c>
      <c r="IX28" s="394">
        <v>250.73015456043905</v>
      </c>
      <c r="IY28" s="394">
        <v>747.3030377767094</v>
      </c>
      <c r="IZ28" s="394">
        <v>0.53338899228696335</v>
      </c>
      <c r="JA28" s="394">
        <v>0.307112208616242</v>
      </c>
      <c r="JB28" s="394">
        <v>0.39908208752956725</v>
      </c>
      <c r="JC28" s="394">
        <v>0.57369265252643098</v>
      </c>
      <c r="JD28" s="394">
        <v>0.73331200294268439</v>
      </c>
      <c r="JE28" s="394">
        <v>0.51899361820998202</v>
      </c>
      <c r="JF28" s="394">
        <v>0.43226651502452262</v>
      </c>
      <c r="JG28" s="394">
        <v>0.81643966259345646</v>
      </c>
      <c r="JH28" s="394">
        <v>26122.757619465665</v>
      </c>
      <c r="JI28" s="394"/>
      <c r="JJ28" s="394"/>
      <c r="JK28" s="394">
        <v>13447.27515111289</v>
      </c>
      <c r="JL28" s="394"/>
      <c r="JM28" s="394"/>
      <c r="JN28" s="394">
        <v>12515.950250283277</v>
      </c>
      <c r="JO28" s="394"/>
      <c r="JP28" s="394"/>
      <c r="JQ28" s="394">
        <v>931.32490082961328</v>
      </c>
      <c r="JR28" s="394"/>
      <c r="JS28" s="394"/>
      <c r="JT28" s="394">
        <v>51.478202065489199</v>
      </c>
      <c r="JW28" s="394">
        <v>47.91205596516685</v>
      </c>
      <c r="JZ28" s="394">
        <v>6.9277225616093396</v>
      </c>
    </row>
    <row r="29" spans="1:286" s="200" customFormat="1" ht="15">
      <c r="A29" s="39">
        <v>1979</v>
      </c>
      <c r="B29" s="394">
        <v>87295.487988853885</v>
      </c>
      <c r="C29" s="394">
        <v>56405.300664433045</v>
      </c>
      <c r="D29" s="394">
        <v>11132.555620702426</v>
      </c>
      <c r="E29" s="394">
        <v>20120.800925550437</v>
      </c>
      <c r="F29" s="394">
        <v>11855.683625662163</v>
      </c>
      <c r="G29" s="394">
        <v>12218.85284749418</v>
      </c>
      <c r="H29" s="499">
        <v>491260.94649688038</v>
      </c>
      <c r="I29" s="499">
        <v>332591.17164672067</v>
      </c>
      <c r="J29" s="499">
        <v>61665.609330466606</v>
      </c>
      <c r="K29" s="499">
        <v>88302.827416845263</v>
      </c>
      <c r="L29" s="499">
        <v>52207.742592784656</v>
      </c>
      <c r="M29" s="499">
        <v>43506.404489936853</v>
      </c>
      <c r="N29" s="394">
        <v>17.769677930099466</v>
      </c>
      <c r="O29" s="394">
        <v>16.959349938592755</v>
      </c>
      <c r="P29" s="394">
        <v>18.053102436794148</v>
      </c>
      <c r="Q29" s="394">
        <v>22.78613439020193</v>
      </c>
      <c r="R29" s="394">
        <v>22.708669321589614</v>
      </c>
      <c r="S29" s="394">
        <v>28.085181919182574</v>
      </c>
      <c r="T29" s="499">
        <v>87295.487988853885</v>
      </c>
      <c r="U29" s="499">
        <v>81442.563444222687</v>
      </c>
      <c r="V29" s="499">
        <v>44384.944368047385</v>
      </c>
      <c r="W29" s="499">
        <v>37057.619076175302</v>
      </c>
      <c r="X29" s="499">
        <v>26624.850384178666</v>
      </c>
      <c r="Y29" s="499">
        <v>10432.768691996636</v>
      </c>
      <c r="Z29" s="499">
        <v>5852.9245446311998</v>
      </c>
      <c r="AA29" s="394">
        <v>87295.487988853885</v>
      </c>
      <c r="AB29" s="394">
        <v>83464.625325699395</v>
      </c>
      <c r="AC29" s="394">
        <v>6065.2179942308148</v>
      </c>
      <c r="AD29" s="394">
        <v>2627.4071370943579</v>
      </c>
      <c r="AE29" s="394">
        <v>21067.832844810946</v>
      </c>
      <c r="AF29" s="394">
        <v>8355.4232298200131</v>
      </c>
      <c r="AG29" s="394">
        <v>45348.744119743271</v>
      </c>
      <c r="AH29" s="394">
        <v>34973.266676940577</v>
      </c>
      <c r="AI29" s="394"/>
      <c r="AJ29" s="394">
        <v>10375.477442802694</v>
      </c>
      <c r="AK29" s="394">
        <v>3830.8626631544926</v>
      </c>
      <c r="AL29" s="394">
        <v>491260.94649688038</v>
      </c>
      <c r="AM29" s="394">
        <v>447654.95482896134</v>
      </c>
      <c r="AN29" s="394">
        <v>14331.752844478264</v>
      </c>
      <c r="AO29" s="394">
        <v>20940.700957975037</v>
      </c>
      <c r="AP29" s="394">
        <v>80271.291272511327</v>
      </c>
      <c r="AQ29" s="394">
        <v>51890.754700838799</v>
      </c>
      <c r="AR29" s="394">
        <v>280220.45505315793</v>
      </c>
      <c r="AS29" s="394">
        <v>213876.92467026037</v>
      </c>
      <c r="AT29" s="394"/>
      <c r="AU29" s="394">
        <v>66343.530382897574</v>
      </c>
      <c r="AV29" s="394">
        <v>43605.991667919036</v>
      </c>
      <c r="AW29" s="394">
        <v>17.769677930099466</v>
      </c>
      <c r="AX29" s="394">
        <v>18.644856808876227</v>
      </c>
      <c r="AY29" s="394">
        <v>42.320140879122278</v>
      </c>
      <c r="AZ29" s="394">
        <v>12.546892018405615</v>
      </c>
      <c r="BA29" s="394">
        <v>26.245787891075778</v>
      </c>
      <c r="BB29" s="394">
        <v>16.101949717229591</v>
      </c>
      <c r="BC29" s="394">
        <v>16.183238340377613</v>
      </c>
      <c r="BD29" s="394">
        <v>16.352052345459789</v>
      </c>
      <c r="BE29" s="394"/>
      <c r="BF29" s="394">
        <v>15.639019182309516</v>
      </c>
      <c r="BG29" s="394">
        <v>8.7851749647809569</v>
      </c>
      <c r="BH29" s="394">
        <v>11855.683625662163</v>
      </c>
      <c r="BI29" s="394">
        <v>5386.7497479090989</v>
      </c>
      <c r="BJ29" s="394">
        <v>6468.9338777530647</v>
      </c>
      <c r="BK29" s="394">
        <v>3561.4721946369273</v>
      </c>
      <c r="BL29" s="394">
        <v>2907.4616831161379</v>
      </c>
      <c r="BM29" s="394">
        <v>12218.85284749418</v>
      </c>
      <c r="BN29" s="394">
        <v>6518.7453024718861</v>
      </c>
      <c r="BO29" s="394">
        <v>5700.1075450222934</v>
      </c>
      <c r="BP29" s="394">
        <v>4655.9752110263298</v>
      </c>
      <c r="BQ29" s="394">
        <v>1044.1323339959633</v>
      </c>
      <c r="BR29" s="394">
        <v>52207.742592784656</v>
      </c>
      <c r="BS29" s="394">
        <v>17401.645109985388</v>
      </c>
      <c r="BT29" s="394">
        <v>34806.097482799261</v>
      </c>
      <c r="BU29" s="394">
        <v>10746.401871867904</v>
      </c>
      <c r="BV29" s="394">
        <v>24059.695610931358</v>
      </c>
      <c r="BW29" s="394">
        <v>43506.404489936853</v>
      </c>
      <c r="BX29" s="394">
        <v>16599.881639267063</v>
      </c>
      <c r="BY29" s="394">
        <v>26906.522850669786</v>
      </c>
      <c r="BZ29" s="394">
        <v>22334.509381498083</v>
      </c>
      <c r="CA29" s="394">
        <v>4572.0134691717021</v>
      </c>
      <c r="CB29" s="394">
        <v>22.708669321589614</v>
      </c>
      <c r="CC29" s="394">
        <v>30.955405157746156</v>
      </c>
      <c r="CD29" s="394">
        <v>18.585633971030308</v>
      </c>
      <c r="CE29" s="394">
        <v>33.141066536513996</v>
      </c>
      <c r="CF29" s="394">
        <v>12.084366029116147</v>
      </c>
      <c r="CG29" s="394">
        <v>28.085181919182574</v>
      </c>
      <c r="CH29" s="394">
        <v>39.269830015244068</v>
      </c>
      <c r="CI29" s="394">
        <v>21.18485386111643</v>
      </c>
      <c r="CJ29" s="394">
        <v>20.846552442666781</v>
      </c>
      <c r="CK29" s="394">
        <v>22.837472834154308</v>
      </c>
      <c r="CL29" s="394">
        <v>20120.800925550437</v>
      </c>
      <c r="CM29" s="394">
        <v>19257.640540447519</v>
      </c>
      <c r="CN29" s="394">
        <v>863.16038510291537</v>
      </c>
      <c r="CO29" s="394"/>
      <c r="CP29" s="394">
        <v>88302.827416845263</v>
      </c>
      <c r="CQ29" s="394">
        <v>87434.838793847637</v>
      </c>
      <c r="CR29" s="394">
        <v>867.98862299761527</v>
      </c>
      <c r="CS29" s="394"/>
      <c r="CT29" s="394">
        <v>19257.640540447519</v>
      </c>
      <c r="CU29" s="394">
        <v>6898.5753603693265</v>
      </c>
      <c r="CV29" s="394">
        <v>4812.9134845021399</v>
      </c>
      <c r="CW29" s="394">
        <v>1738.4797109947979</v>
      </c>
      <c r="CX29" s="394"/>
      <c r="CY29" s="394"/>
      <c r="CZ29" s="394"/>
      <c r="DA29" s="394">
        <v>5807.671984581254</v>
      </c>
      <c r="DB29" s="394">
        <v>88302.827416845263</v>
      </c>
      <c r="DC29" s="394">
        <v>87434.838793847637</v>
      </c>
      <c r="DD29" s="394">
        <v>31804.025489569762</v>
      </c>
      <c r="DE29" s="394">
        <v>28002.313886535605</v>
      </c>
      <c r="DF29" s="394">
        <v>6997.7897278001283</v>
      </c>
      <c r="DG29" s="394"/>
      <c r="DH29" s="394"/>
      <c r="DI29" s="394"/>
      <c r="DJ29" s="394">
        <v>20630.709689942145</v>
      </c>
      <c r="DK29" s="394">
        <v>22.78613439020193</v>
      </c>
      <c r="DL29" s="394">
        <v>22.025134152592027</v>
      </c>
      <c r="DM29" s="394">
        <v>21.690887408676421</v>
      </c>
      <c r="DN29" s="394">
        <v>17.187556371248096</v>
      </c>
      <c r="DO29" s="394">
        <v>24.843268783689474</v>
      </c>
      <c r="DP29" s="394"/>
      <c r="DQ29" s="394"/>
      <c r="DR29" s="394"/>
      <c r="DS29" s="394">
        <v>28.150616589852952</v>
      </c>
      <c r="DT29" s="394">
        <v>17854.403489253309</v>
      </c>
      <c r="DU29" s="394">
        <v>1403.2370511942111</v>
      </c>
      <c r="DV29" s="394">
        <v>79270.577272986004</v>
      </c>
      <c r="DW29" s="394">
        <v>8164.2615208616371</v>
      </c>
      <c r="DX29" s="394">
        <v>22.523367563942003</v>
      </c>
      <c r="DY29" s="394">
        <v>17.187556371248096</v>
      </c>
      <c r="DZ29" s="394">
        <v>1231782</v>
      </c>
      <c r="EA29" s="394"/>
      <c r="EB29" s="394">
        <v>80.017465357369232</v>
      </c>
      <c r="EC29" s="394">
        <v>16180.647478256165</v>
      </c>
      <c r="ED29" s="394">
        <v>44382.11753302408</v>
      </c>
      <c r="EE29" s="394">
        <v>2526.6719269641508</v>
      </c>
      <c r="EF29" s="394">
        <v>-4533.5027406048721</v>
      </c>
      <c r="EG29" s="394">
        <v>58555.934197639523</v>
      </c>
      <c r="EH29" s="394">
        <v>56405.300664433045</v>
      </c>
      <c r="EI29" s="394">
        <v>74.287679665433828</v>
      </c>
      <c r="EJ29" s="394">
        <v>2224.9212128719109</v>
      </c>
      <c r="EK29" s="394">
        <v>3.7996511256438987</v>
      </c>
      <c r="EL29" s="394">
        <v>11855.683625662163</v>
      </c>
      <c r="EM29" s="394">
        <v>5386.7497479090989</v>
      </c>
      <c r="EN29" s="394">
        <v>6468.9338777530647</v>
      </c>
      <c r="EO29" s="394">
        <v>2907.4616831161379</v>
      </c>
      <c r="EP29" s="394">
        <v>12218.85284749418</v>
      </c>
      <c r="EQ29" s="394">
        <v>6518.7453024718861</v>
      </c>
      <c r="ER29" s="394">
        <v>5700.1075450222934</v>
      </c>
      <c r="ES29" s="394">
        <v>1044.1323339959633</v>
      </c>
      <c r="ET29" s="394">
        <v>-470.06599112906133</v>
      </c>
      <c r="EU29" s="394">
        <v>606.59490582140324</v>
      </c>
      <c r="EV29" s="394">
        <v>-4.3837822893753078</v>
      </c>
      <c r="EW29" s="394">
        <v>-231.02408942905018</v>
      </c>
      <c r="EX29" s="394">
        <v>547.58272931616841</v>
      </c>
      <c r="EY29" s="394">
        <v>1017.6487204452297</v>
      </c>
      <c r="EZ29" s="394">
        <v>-470.06599112906133</v>
      </c>
      <c r="FA29" s="394">
        <v>955.60744293390064</v>
      </c>
      <c r="FB29" s="394">
        <v>349.01253711249745</v>
      </c>
      <c r="FC29" s="394">
        <v>606.59490582140324</v>
      </c>
      <c r="FD29" s="394">
        <v>87432.016903546231</v>
      </c>
      <c r="FE29" s="394">
        <v>10432.768691996636</v>
      </c>
      <c r="FF29" s="394">
        <v>76999.248211549595</v>
      </c>
      <c r="FG29" s="394">
        <v>56405.300664433045</v>
      </c>
      <c r="FH29" s="394">
        <v>11132.555620702426</v>
      </c>
      <c r="FI29" s="394">
        <v>19894.160618410759</v>
      </c>
      <c r="FJ29" s="394">
        <v>20120.800925550437</v>
      </c>
      <c r="FK29" s="394">
        <v>2.6871251186998908</v>
      </c>
      <c r="FL29" s="394">
        <v>7.0709074080751986</v>
      </c>
      <c r="FM29" s="394">
        <v>-4.3837822893753078</v>
      </c>
      <c r="FN29" s="394">
        <v>-231.02408942905336</v>
      </c>
      <c r="FO29" s="394">
        <v>-0.26464608280619395</v>
      </c>
      <c r="FP29" s="394">
        <v>23187.90643443559</v>
      </c>
      <c r="FQ29" s="394">
        <v>23044.342673061437</v>
      </c>
      <c r="FR29" s="394">
        <v>639.12829204380182</v>
      </c>
      <c r="FS29" s="394"/>
      <c r="FT29" s="394">
        <v>46.392124337384153</v>
      </c>
      <c r="FU29" s="394">
        <v>5384.5698556368934</v>
      </c>
      <c r="FV29" s="394">
        <v>824.24603031505058</v>
      </c>
      <c r="FW29" s="394">
        <v>4301.7559169641681</v>
      </c>
      <c r="FX29" s="394">
        <v>10372.471241570805</v>
      </c>
      <c r="FY29" s="394">
        <v>1475.7792121933337</v>
      </c>
      <c r="FZ29" s="394">
        <v>143.56376137415407</v>
      </c>
      <c r="GA29" s="394">
        <v>24751.247100116594</v>
      </c>
      <c r="GB29" s="394">
        <v>22336.338393855251</v>
      </c>
      <c r="GC29" s="394">
        <v>7379.8276297284629</v>
      </c>
      <c r="GD29" s="394">
        <v>2368.3843592609956</v>
      </c>
      <c r="GE29" s="394">
        <v>9524.6475064007791</v>
      </c>
      <c r="GF29" s="394">
        <v>1157.1425714321906</v>
      </c>
      <c r="GG29" s="394">
        <v>1453.8062096570625</v>
      </c>
      <c r="GH29" s="394">
        <v>490.36577596672799</v>
      </c>
      <c r="GI29" s="394">
        <v>1119.3069128412246</v>
      </c>
      <c r="GJ29" s="394">
        <v>2414.9087062613444</v>
      </c>
      <c r="GK29" s="394">
        <v>1448.0004327287152</v>
      </c>
      <c r="GL29" s="394">
        <v>1403.2370511942111</v>
      </c>
      <c r="GM29" s="394">
        <v>966.90827353262898</v>
      </c>
      <c r="GN29" s="394"/>
      <c r="GO29" s="394"/>
      <c r="GP29" s="394">
        <v>-1563.3406656810039</v>
      </c>
      <c r="GQ29" s="394">
        <v>-1563.3406656810039</v>
      </c>
      <c r="GR29" s="394">
        <v>-1072.9748897142758</v>
      </c>
      <c r="GS29" s="394">
        <v>708.00427920618677</v>
      </c>
      <c r="GT29" s="394">
        <v>14260.641709866812</v>
      </c>
      <c r="GU29" s="394"/>
      <c r="GV29" s="394">
        <v>37191.33</v>
      </c>
      <c r="GW29" s="394">
        <v>10488.2955</v>
      </c>
      <c r="GX29" s="394">
        <v>22626.959999999999</v>
      </c>
      <c r="GY29" s="394">
        <v>23294.786</v>
      </c>
      <c r="GZ29" s="394">
        <v>4076.0745000000002</v>
      </c>
      <c r="HA29" s="394">
        <v>26703.034499999998</v>
      </c>
      <c r="HB29" s="394">
        <v>14185.521897022161</v>
      </c>
      <c r="HC29" s="394">
        <v>1224.9198158078634</v>
      </c>
      <c r="HD29" s="394">
        <v>12960.602081214298</v>
      </c>
      <c r="HE29" s="394">
        <v>9891.7201840067009</v>
      </c>
      <c r="HF29" s="394">
        <v>12438.564322040529</v>
      </c>
      <c r="HG29" s="394">
        <v>9475.4740398979666</v>
      </c>
      <c r="HH29" s="394">
        <v>25544210.952722959</v>
      </c>
      <c r="HI29" s="394">
        <v>18758641.843487244</v>
      </c>
      <c r="HJ29" s="394">
        <v>1116.7403157295996</v>
      </c>
      <c r="HK29" s="394">
        <v>108.1795000782638</v>
      </c>
      <c r="HL29" s="394">
        <v>8.6350000000000016</v>
      </c>
      <c r="HM29" s="394">
        <v>7.8723949942513354</v>
      </c>
      <c r="HN29" s="394">
        <v>0.76260500574866619</v>
      </c>
      <c r="HO29" s="394">
        <v>2092.3602188979412</v>
      </c>
      <c r="HP29" s="394">
        <v>3137.1106669975866</v>
      </c>
      <c r="HQ29" s="394"/>
      <c r="HR29" s="394"/>
      <c r="HS29" s="394">
        <v>1267.3440522538222</v>
      </c>
      <c r="HT29" s="394">
        <v>6463.7871430649493</v>
      </c>
      <c r="HU29" s="394">
        <v>4858.6256046049457</v>
      </c>
      <c r="HV29" s="394">
        <v>1605.1615384600036</v>
      </c>
      <c r="HW29" s="394">
        <v>697.62260309424119</v>
      </c>
      <c r="HX29" s="394">
        <v>2997.0441891465894</v>
      </c>
      <c r="HY29" s="394"/>
      <c r="HZ29" s="394"/>
      <c r="IA29" s="394">
        <v>1168.6233126606794</v>
      </c>
      <c r="IB29" s="394">
        <v>5028.4300791051919</v>
      </c>
      <c r="IC29" s="394">
        <v>3469.9409326294885</v>
      </c>
      <c r="ID29" s="394">
        <v>1558.4891464757038</v>
      </c>
      <c r="IE29" s="394">
        <v>44384.944368047385</v>
      </c>
      <c r="IF29" s="394">
        <v>1977.3711808574612</v>
      </c>
      <c r="IG29" s="394">
        <v>13340.81981483553</v>
      </c>
      <c r="IH29" s="394">
        <v>1057.8725587246104</v>
      </c>
      <c r="II29" s="394">
        <v>12282.94725611092</v>
      </c>
      <c r="IJ29" s="394">
        <v>5888.8093516467197</v>
      </c>
      <c r="IK29" s="394">
        <v>23177.944020707677</v>
      </c>
      <c r="IL29" s="394">
        <v>15080.999020527974</v>
      </c>
      <c r="IM29" s="394">
        <v>8096.9450001797022</v>
      </c>
      <c r="IN29" s="394">
        <v>4487.0804614763165</v>
      </c>
      <c r="IO29" s="394">
        <v>2834.4425368200691</v>
      </c>
      <c r="IP29" s="394">
        <v>4451.3256972144736</v>
      </c>
      <c r="IQ29" s="394"/>
      <c r="IR29" s="394"/>
      <c r="IS29" s="394">
        <v>5039.0996721084493</v>
      </c>
      <c r="IT29" s="394">
        <v>4609.3797976867145</v>
      </c>
      <c r="IU29" s="394">
        <v>4346.183209839176</v>
      </c>
      <c r="IV29" s="394">
        <v>5195.3810640836118</v>
      </c>
      <c r="IW29" s="394">
        <v>1287.4016071152853</v>
      </c>
      <c r="IX29" s="394">
        <v>370.16610332238639</v>
      </c>
      <c r="IY29" s="394">
        <v>1157.1425714321906</v>
      </c>
      <c r="IZ29" s="394">
        <v>0.53178150857140338</v>
      </c>
      <c r="JA29" s="394">
        <v>0.32601815511632398</v>
      </c>
      <c r="JB29" s="394">
        <v>0.40262985655679867</v>
      </c>
      <c r="JC29" s="394">
        <v>0.58301901987684679</v>
      </c>
      <c r="JD29" s="394">
        <v>0.7047888765981245</v>
      </c>
      <c r="JE29" s="394">
        <v>0.51110443013606643</v>
      </c>
      <c r="JF29" s="394">
        <v>0.43121505233800606</v>
      </c>
      <c r="JG29" s="394">
        <v>0.7803925211939452</v>
      </c>
      <c r="JH29" s="394">
        <v>26458.167961756692</v>
      </c>
      <c r="JI29" s="394"/>
      <c r="JJ29" s="394"/>
      <c r="JK29" s="394">
        <v>13508.365751871446</v>
      </c>
      <c r="JL29" s="394"/>
      <c r="JM29" s="394"/>
      <c r="JN29" s="394">
        <v>12344.119288731499</v>
      </c>
      <c r="JO29" s="394"/>
      <c r="JP29" s="394"/>
      <c r="JQ29" s="394">
        <v>1164.246463139948</v>
      </c>
      <c r="JR29" s="394"/>
      <c r="JS29" s="394"/>
      <c r="JT29" s="394">
        <v>51.055610423808169</v>
      </c>
      <c r="JW29" s="394">
        <v>46.655230651547768</v>
      </c>
      <c r="JZ29" s="394">
        <v>8.6166199956062872</v>
      </c>
    </row>
    <row r="30" spans="1:286" s="200" customFormat="1" ht="15">
      <c r="A30" s="39">
        <v>1980</v>
      </c>
      <c r="B30" s="394">
        <v>100301.78642027477</v>
      </c>
      <c r="C30" s="394">
        <v>65537.148457277159</v>
      </c>
      <c r="D30" s="394">
        <v>13609.110996642619</v>
      </c>
      <c r="E30" s="394">
        <v>24135.427141894896</v>
      </c>
      <c r="F30" s="394">
        <v>14295.021064145527</v>
      </c>
      <c r="G30" s="394">
        <v>17274.921239685438</v>
      </c>
      <c r="H30" s="499">
        <v>497650.19064927509</v>
      </c>
      <c r="I30" s="499">
        <v>335235.78122256941</v>
      </c>
      <c r="J30" s="499">
        <v>64380.217130628436</v>
      </c>
      <c r="K30" s="499">
        <v>89551.369965064761</v>
      </c>
      <c r="L30" s="499">
        <v>53512.124822110658</v>
      </c>
      <c r="M30" s="499">
        <v>45029.302491098038</v>
      </c>
      <c r="N30" s="394">
        <v>20.155078467751185</v>
      </c>
      <c r="O30" s="394">
        <v>19.549568431588689</v>
      </c>
      <c r="P30" s="394">
        <v>21.13865346093743</v>
      </c>
      <c r="Q30" s="394">
        <v>26.951488459987228</v>
      </c>
      <c r="R30" s="394">
        <v>26.713611376237058</v>
      </c>
      <c r="S30" s="394">
        <v>38.36373268962042</v>
      </c>
      <c r="T30" s="499">
        <v>100301.78642027477</v>
      </c>
      <c r="U30" s="499">
        <v>93611.867443005904</v>
      </c>
      <c r="V30" s="499">
        <v>50295.383516378191</v>
      </c>
      <c r="W30" s="499">
        <v>43316.483926627705</v>
      </c>
      <c r="X30" s="499">
        <v>30838.761094049518</v>
      </c>
      <c r="Y30" s="499">
        <v>12477.722832578187</v>
      </c>
      <c r="Z30" s="499">
        <v>6689.9189772688915</v>
      </c>
      <c r="AA30" s="394">
        <v>100301.78642027477</v>
      </c>
      <c r="AB30" s="394">
        <v>96017.032989089639</v>
      </c>
      <c r="AC30" s="394">
        <v>6539.7108993212578</v>
      </c>
      <c r="AD30" s="394">
        <v>3295.64172947835</v>
      </c>
      <c r="AE30" s="394">
        <v>23794.633610078341</v>
      </c>
      <c r="AF30" s="394">
        <v>9440.7482071184495</v>
      </c>
      <c r="AG30" s="394">
        <v>52946.298543093253</v>
      </c>
      <c r="AH30" s="394">
        <v>40534.07088557478</v>
      </c>
      <c r="AI30" s="394"/>
      <c r="AJ30" s="394">
        <v>12412.22765751847</v>
      </c>
      <c r="AK30" s="394">
        <v>4284.7534311851296</v>
      </c>
      <c r="AL30" s="394">
        <v>497650.19064927509</v>
      </c>
      <c r="AM30" s="394">
        <v>453504.54622865457</v>
      </c>
      <c r="AN30" s="394">
        <v>15641.22627151493</v>
      </c>
      <c r="AO30" s="394">
        <v>22255.817953116719</v>
      </c>
      <c r="AP30" s="394">
        <v>80244.472152063856</v>
      </c>
      <c r="AQ30" s="394">
        <v>51143.435210352043</v>
      </c>
      <c r="AR30" s="394">
        <v>284219.59464160702</v>
      </c>
      <c r="AS30" s="394">
        <v>215570.94507389059</v>
      </c>
      <c r="AT30" s="394"/>
      <c r="AU30" s="394">
        <v>68648.649567716435</v>
      </c>
      <c r="AV30" s="394">
        <v>44145.644420620592</v>
      </c>
      <c r="AW30" s="394">
        <v>20.155078467751185</v>
      </c>
      <c r="AX30" s="394">
        <v>21.172231631979795</v>
      </c>
      <c r="AY30" s="394">
        <v>41.810730091099529</v>
      </c>
      <c r="AZ30" s="394">
        <v>14.808000930007726</v>
      </c>
      <c r="BA30" s="394">
        <v>29.652676342598827</v>
      </c>
      <c r="BB30" s="394">
        <v>18.45935488746272</v>
      </c>
      <c r="BC30" s="394">
        <v>18.62865880512463</v>
      </c>
      <c r="BD30" s="394">
        <v>18.803123431908247</v>
      </c>
      <c r="BE30" s="394"/>
      <c r="BF30" s="394">
        <v>18.080803825973</v>
      </c>
      <c r="BG30" s="394">
        <v>9.7059483158970608</v>
      </c>
      <c r="BH30" s="394">
        <v>14295.021064145527</v>
      </c>
      <c r="BI30" s="394">
        <v>6212.6621802634081</v>
      </c>
      <c r="BJ30" s="394">
        <v>8082.3588838821197</v>
      </c>
      <c r="BK30" s="394">
        <v>4850.5342945640459</v>
      </c>
      <c r="BL30" s="394">
        <v>3231.8245893180742</v>
      </c>
      <c r="BM30" s="394">
        <v>17274.921239685438</v>
      </c>
      <c r="BN30" s="394">
        <v>9211.9256667209447</v>
      </c>
      <c r="BO30" s="394">
        <v>8062.9955729644935</v>
      </c>
      <c r="BP30" s="394">
        <v>6513.1257004545769</v>
      </c>
      <c r="BQ30" s="394">
        <v>1549.8698725099161</v>
      </c>
      <c r="BR30" s="394">
        <v>53512.124822110658</v>
      </c>
      <c r="BS30" s="394">
        <v>17425.754926846144</v>
      </c>
      <c r="BT30" s="394">
        <v>36086.369895264514</v>
      </c>
      <c r="BU30" s="394">
        <v>12584.440178952162</v>
      </c>
      <c r="BV30" s="394">
        <v>23501.929716312352</v>
      </c>
      <c r="BW30" s="394">
        <v>45029.302491098038</v>
      </c>
      <c r="BX30" s="394">
        <v>14940.030856061543</v>
      </c>
      <c r="BY30" s="394">
        <v>30089.27163503649</v>
      </c>
      <c r="BZ30" s="394">
        <v>25106.285831587033</v>
      </c>
      <c r="CA30" s="394">
        <v>4982.9858034494591</v>
      </c>
      <c r="CB30" s="394">
        <v>26.713611376237058</v>
      </c>
      <c r="CC30" s="394">
        <v>35.652183829879135</v>
      </c>
      <c r="CD30" s="394">
        <v>22.397262199938652</v>
      </c>
      <c r="CE30" s="394">
        <v>38.543902037666356</v>
      </c>
      <c r="CF30" s="394">
        <v>13.751315863543374</v>
      </c>
      <c r="CG30" s="394">
        <v>38.36373268962042</v>
      </c>
      <c r="CH30" s="394">
        <v>61.659348333831829</v>
      </c>
      <c r="CI30" s="394">
        <v>26.796911772286958</v>
      </c>
      <c r="CJ30" s="394">
        <v>25.942211222100415</v>
      </c>
      <c r="CK30" s="394">
        <v>31.103236766940469</v>
      </c>
      <c r="CL30" s="394">
        <v>24135.427141894896</v>
      </c>
      <c r="CM30" s="394">
        <v>22773.003487322716</v>
      </c>
      <c r="CN30" s="394">
        <v>1362.4236545721787</v>
      </c>
      <c r="CO30" s="394"/>
      <c r="CP30" s="394">
        <v>89551.369965064761</v>
      </c>
      <c r="CQ30" s="394">
        <v>88217.687561967206</v>
      </c>
      <c r="CR30" s="394">
        <v>1333.6824030975658</v>
      </c>
      <c r="CS30" s="394"/>
      <c r="CT30" s="394">
        <v>22773.003487322716</v>
      </c>
      <c r="CU30" s="394">
        <v>7944.9098076247355</v>
      </c>
      <c r="CV30" s="394">
        <v>5875.7782333403575</v>
      </c>
      <c r="CW30" s="394">
        <v>2034.4064503377269</v>
      </c>
      <c r="CX30" s="394">
        <v>4470.2624799252189</v>
      </c>
      <c r="CY30" s="394">
        <v>94.859548753506047</v>
      </c>
      <c r="CZ30" s="394">
        <v>2352.7869673411733</v>
      </c>
      <c r="DA30" s="394">
        <v>6917.908996019898</v>
      </c>
      <c r="DB30" s="394">
        <v>89551.369965064761</v>
      </c>
      <c r="DC30" s="394">
        <v>88217.687561967206</v>
      </c>
      <c r="DD30" s="394">
        <v>31303.054220396891</v>
      </c>
      <c r="DE30" s="394">
        <v>28209.747494327818</v>
      </c>
      <c r="DF30" s="394">
        <v>6954.8246173662073</v>
      </c>
      <c r="DG30" s="394">
        <v>13619.090062043046</v>
      </c>
      <c r="DH30" s="394">
        <v>189.36957311682355</v>
      </c>
      <c r="DI30" s="394">
        <v>7941.6015947164324</v>
      </c>
      <c r="DJ30" s="394">
        <v>21750.061229876301</v>
      </c>
      <c r="DK30" s="394">
        <v>26.951488459987228</v>
      </c>
      <c r="DL30" s="394">
        <v>25.814555013501295</v>
      </c>
      <c r="DM30" s="394">
        <v>25.380621813087739</v>
      </c>
      <c r="DN30" s="394">
        <v>20.828893397652038</v>
      </c>
      <c r="DO30" s="394">
        <v>29.251729012084805</v>
      </c>
      <c r="DP30" s="394">
        <v>32.823503329227712</v>
      </c>
      <c r="DQ30" s="394">
        <v>50.092286312007715</v>
      </c>
      <c r="DR30" s="394">
        <v>29.626101728730493</v>
      </c>
      <c r="DS30" s="394">
        <v>31.806388602333342</v>
      </c>
      <c r="DT30" s="394">
        <v>21046.518085906733</v>
      </c>
      <c r="DU30" s="394">
        <v>1726.4854014159846</v>
      </c>
      <c r="DV30" s="394">
        <v>79928.791131153441</v>
      </c>
      <c r="DW30" s="394">
        <v>8288.8964308137693</v>
      </c>
      <c r="DX30" s="394">
        <v>26.331585637735909</v>
      </c>
      <c r="DY30" s="394">
        <v>20.828893397652038</v>
      </c>
      <c r="DZ30" s="394">
        <v>1271198</v>
      </c>
      <c r="EA30" s="394">
        <v>1268622.6410542652</v>
      </c>
      <c r="EB30" s="394">
        <v>79.014111559784666</v>
      </c>
      <c r="EC30" s="394">
        <v>19392.064648230393</v>
      </c>
      <c r="ED30" s="394">
        <v>50292.180251089492</v>
      </c>
      <c r="EE30" s="394">
        <v>3031.3862699759411</v>
      </c>
      <c r="EF30" s="394">
        <v>-5529.5241880479334</v>
      </c>
      <c r="EG30" s="394">
        <v>67186.106981247911</v>
      </c>
      <c r="EH30" s="394">
        <v>65537.148457277159</v>
      </c>
      <c r="EI30" s="394">
        <v>95.189398899491536</v>
      </c>
      <c r="EJ30" s="394">
        <v>1744.1479228702437</v>
      </c>
      <c r="EK30" s="394">
        <v>2.5959949180521011</v>
      </c>
      <c r="EL30" s="394">
        <v>14295.021064145527</v>
      </c>
      <c r="EM30" s="394">
        <v>6212.6621802634081</v>
      </c>
      <c r="EN30" s="394">
        <v>8082.3588838821197</v>
      </c>
      <c r="EO30" s="394">
        <v>3231.8245893180742</v>
      </c>
      <c r="EP30" s="394">
        <v>17274.921239685438</v>
      </c>
      <c r="EQ30" s="394">
        <v>9211.9256667209447</v>
      </c>
      <c r="ER30" s="394">
        <v>8062.9955729644935</v>
      </c>
      <c r="ES30" s="394">
        <v>1549.8698725099161</v>
      </c>
      <c r="ET30" s="394">
        <v>-747.15420768574268</v>
      </c>
      <c r="EU30" s="394">
        <v>739.38312117606051</v>
      </c>
      <c r="EV30" s="394">
        <v>-7.043861863377928</v>
      </c>
      <c r="EW30" s="394">
        <v>-2994.7151239129716</v>
      </c>
      <c r="EX30" s="394">
        <v>762.99087663625551</v>
      </c>
      <c r="EY30" s="394">
        <v>1510.1450843219982</v>
      </c>
      <c r="EZ30" s="394">
        <v>-747.15420768574268</v>
      </c>
      <c r="FA30" s="394">
        <v>949.13634560600053</v>
      </c>
      <c r="FB30" s="394">
        <v>209.75322442994002</v>
      </c>
      <c r="FC30" s="394">
        <v>739.38312117606051</v>
      </c>
      <c r="FD30" s="394">
        <v>100294.01533376508</v>
      </c>
      <c r="FE30" s="394">
        <v>12477.722832578187</v>
      </c>
      <c r="FF30" s="394">
        <v>87816.292501186894</v>
      </c>
      <c r="FG30" s="394">
        <v>65537.148457277159</v>
      </c>
      <c r="FH30" s="394">
        <v>13609.110996642619</v>
      </c>
      <c r="FI30" s="394">
        <v>21147.755879845306</v>
      </c>
      <c r="FJ30" s="394">
        <v>24135.427141894896</v>
      </c>
      <c r="FK30" s="394">
        <v>2.452129385885832</v>
      </c>
      <c r="FL30" s="394">
        <v>9.4959912492637599</v>
      </c>
      <c r="FM30" s="394">
        <v>-7.043861863377928</v>
      </c>
      <c r="FN30" s="394">
        <v>-2994.7151239129671</v>
      </c>
      <c r="FO30" s="394">
        <v>-2.9857046726613654</v>
      </c>
      <c r="FP30" s="394">
        <v>28478.267402305479</v>
      </c>
      <c r="FQ30" s="394">
        <v>28282.583871239163</v>
      </c>
      <c r="FR30" s="394">
        <v>833.35737381750869</v>
      </c>
      <c r="FS30" s="394"/>
      <c r="FT30" s="394">
        <v>58.069789525561049</v>
      </c>
      <c r="FU30" s="394">
        <v>6760.1866142584113</v>
      </c>
      <c r="FV30" s="394">
        <v>916.00254829132268</v>
      </c>
      <c r="FW30" s="394">
        <v>5746.8692678470543</v>
      </c>
      <c r="FX30" s="394">
        <v>12062.974048297332</v>
      </c>
      <c r="FY30" s="394">
        <v>1905.124229201976</v>
      </c>
      <c r="FZ30" s="394">
        <v>195.68353106631568</v>
      </c>
      <c r="GA30" s="394">
        <v>30901.998966259183</v>
      </c>
      <c r="GB30" s="394">
        <v>27722.765136489852</v>
      </c>
      <c r="GC30" s="394">
        <v>8945.6745158847498</v>
      </c>
      <c r="GD30" s="394">
        <v>3109.1798588823581</v>
      </c>
      <c r="GE30" s="394">
        <v>11716.045821162839</v>
      </c>
      <c r="GF30" s="394">
        <v>1921.5188835447007</v>
      </c>
      <c r="GG30" s="394">
        <v>1922.1388818770811</v>
      </c>
      <c r="GH30" s="394">
        <v>653.28212710203991</v>
      </c>
      <c r="GI30" s="394">
        <v>1376.4439315807822</v>
      </c>
      <c r="GJ30" s="394">
        <v>3179.2338297693314</v>
      </c>
      <c r="GK30" s="394">
        <v>1774.4040964985036</v>
      </c>
      <c r="GL30" s="394">
        <v>1726.4854014159846</v>
      </c>
      <c r="GM30" s="394">
        <v>1404.829733270828</v>
      </c>
      <c r="GN30" s="394"/>
      <c r="GO30" s="394"/>
      <c r="GP30" s="394">
        <v>-2423.7315639537046</v>
      </c>
      <c r="GQ30" s="394">
        <v>-2423.7315639537046</v>
      </c>
      <c r="GR30" s="394">
        <v>-1770.4494368516648</v>
      </c>
      <c r="GS30" s="394">
        <v>559.81873474931126</v>
      </c>
      <c r="GT30" s="394">
        <v>18351.476677456758</v>
      </c>
      <c r="GU30" s="394"/>
      <c r="GV30" s="394">
        <v>37622.071000000004</v>
      </c>
      <c r="GW30" s="394">
        <v>10406.290499999999</v>
      </c>
      <c r="GX30" s="394">
        <v>22906.182499999999</v>
      </c>
      <c r="GY30" s="394">
        <v>23580.987000000001</v>
      </c>
      <c r="GZ30" s="394">
        <v>4309.598</v>
      </c>
      <c r="HA30" s="394">
        <v>27215.780500000001</v>
      </c>
      <c r="HB30" s="394">
        <v>14300.210972857616</v>
      </c>
      <c r="HC30" s="394">
        <v>1632.3690825516969</v>
      </c>
      <c r="HD30" s="394">
        <v>12667.841890305919</v>
      </c>
      <c r="HE30" s="394">
        <v>9557.5718169989777</v>
      </c>
      <c r="HF30" s="394">
        <v>12157.596166184179</v>
      </c>
      <c r="HG30" s="394">
        <v>9155.3867226106031</v>
      </c>
      <c r="HH30" s="394">
        <v>24718737.623409737</v>
      </c>
      <c r="HI30" s="394">
        <v>17927791.29084561</v>
      </c>
      <c r="HJ30" s="394">
        <v>1460.9512037978686</v>
      </c>
      <c r="HK30" s="394">
        <v>171.41787875382829</v>
      </c>
      <c r="HL30" s="394">
        <v>11.415000000000001</v>
      </c>
      <c r="HM30" s="394">
        <v>10.216291260113669</v>
      </c>
      <c r="HN30" s="394">
        <v>1.1987087398863316</v>
      </c>
      <c r="HO30" s="394">
        <v>1970.2400229566908</v>
      </c>
      <c r="HP30" s="394">
        <v>3039.3558195650921</v>
      </c>
      <c r="HQ30" s="394">
        <v>221.75337628217881</v>
      </c>
      <c r="HR30" s="394">
        <v>2817.6024432829136</v>
      </c>
      <c r="HS30" s="394">
        <v>1186.3774304089402</v>
      </c>
      <c r="HT30" s="394">
        <v>6471.8686173751976</v>
      </c>
      <c r="HU30" s="394">
        <v>4789.8598196678586</v>
      </c>
      <c r="HV30" s="394">
        <v>1682.008797707339</v>
      </c>
      <c r="HW30" s="394">
        <v>638.34912273658165</v>
      </c>
      <c r="HX30" s="394">
        <v>2869.6512818981573</v>
      </c>
      <c r="HY30" s="394">
        <v>217.46942505609584</v>
      </c>
      <c r="HZ30" s="394">
        <v>2652.1818568420617</v>
      </c>
      <c r="IA30" s="394">
        <v>1074.921409382581</v>
      </c>
      <c r="IB30" s="394">
        <v>4974.6500029816571</v>
      </c>
      <c r="IC30" s="394">
        <v>3352.7377721601779</v>
      </c>
      <c r="ID30" s="394">
        <v>1621.9122308214796</v>
      </c>
      <c r="IE30" s="394">
        <v>50295.383516378191</v>
      </c>
      <c r="IF30" s="394">
        <v>1396.3948383052734</v>
      </c>
      <c r="IG30" s="394">
        <v>16031.861142879003</v>
      </c>
      <c r="IH30" s="394">
        <v>1395.3880648097399</v>
      </c>
      <c r="II30" s="394">
        <v>14636.473078069263</v>
      </c>
      <c r="IJ30" s="394">
        <v>5226.1612153155556</v>
      </c>
      <c r="IK30" s="394">
        <v>27640.96631987836</v>
      </c>
      <c r="IL30" s="394">
        <v>17714.179653915853</v>
      </c>
      <c r="IM30" s="394">
        <v>9926.786665962507</v>
      </c>
      <c r="IN30" s="394">
        <v>5262.3599884359173</v>
      </c>
      <c r="IO30" s="394">
        <v>2187.5096065284379</v>
      </c>
      <c r="IP30" s="394">
        <v>5586.693144218757</v>
      </c>
      <c r="IQ30" s="394">
        <v>6416.4793025493227</v>
      </c>
      <c r="IR30" s="394">
        <v>5518.6536474903833</v>
      </c>
      <c r="IS30" s="394">
        <v>4861.900758230674</v>
      </c>
      <c r="IT30" s="394">
        <v>5556.3640262754534</v>
      </c>
      <c r="IU30" s="394">
        <v>5283.49690840944</v>
      </c>
      <c r="IV30" s="394">
        <v>6120.4216093337582</v>
      </c>
      <c r="IW30" s="394">
        <v>1585.4451439374482</v>
      </c>
      <c r="IX30" s="394">
        <v>467.78095490430655</v>
      </c>
      <c r="IY30" s="394">
        <v>1921.5188835447007</v>
      </c>
      <c r="IZ30" s="394">
        <v>0.52381730564506435</v>
      </c>
      <c r="JA30" s="394">
        <v>0.21352546921457982</v>
      </c>
      <c r="JB30" s="394">
        <v>0.42340405279144483</v>
      </c>
      <c r="JC30" s="394">
        <v>0.61511655602336768</v>
      </c>
      <c r="JD30" s="394">
        <v>0.5535748968895241</v>
      </c>
      <c r="JE30" s="394">
        <v>0.52205663248359546</v>
      </c>
      <c r="JF30" s="394">
        <v>0.43701950647695631</v>
      </c>
      <c r="JG30" s="394">
        <v>0.79975866861816269</v>
      </c>
      <c r="JH30" s="394">
        <v>26831.67373622509</v>
      </c>
      <c r="JI30" s="394"/>
      <c r="JJ30" s="394"/>
      <c r="JK30" s="394">
        <v>13553.20589955751</v>
      </c>
      <c r="JL30" s="394"/>
      <c r="JM30" s="394"/>
      <c r="JN30" s="394">
        <v>12009.116773341511</v>
      </c>
      <c r="JO30" s="394"/>
      <c r="JP30" s="394"/>
      <c r="JQ30" s="394">
        <v>1544.0891262159976</v>
      </c>
      <c r="JR30" s="394"/>
      <c r="JS30" s="394"/>
      <c r="JT30" s="394">
        <v>50.514793739513998</v>
      </c>
      <c r="JW30" s="394">
        <v>44.757240608244878</v>
      </c>
      <c r="JZ30" s="394">
        <v>11.390702634608658</v>
      </c>
    </row>
    <row r="31" spans="1:286" s="200" customFormat="1" ht="15">
      <c r="A31" s="39">
        <v>1981</v>
      </c>
      <c r="B31" s="394">
        <v>112534.40443139896</v>
      </c>
      <c r="C31" s="394">
        <v>74159.312306204607</v>
      </c>
      <c r="D31" s="394">
        <v>16346.611988585895</v>
      </c>
      <c r="E31" s="394">
        <v>25191.115186940751</v>
      </c>
      <c r="F31" s="394">
        <v>18305.524310496694</v>
      </c>
      <c r="G31" s="394">
        <v>21468.159360828988</v>
      </c>
      <c r="H31" s="499">
        <v>496992.60045569792</v>
      </c>
      <c r="I31" s="499">
        <v>328831.43260116538</v>
      </c>
      <c r="J31" s="499">
        <v>66381.745969772266</v>
      </c>
      <c r="K31" s="499">
        <v>85777.787330248422</v>
      </c>
      <c r="L31" s="499">
        <v>59006.170294641393</v>
      </c>
      <c r="M31" s="499">
        <v>43004.535740129533</v>
      </c>
      <c r="N31" s="394">
        <v>22.643074429722883</v>
      </c>
      <c r="O31" s="394">
        <v>22.552379412022727</v>
      </c>
      <c r="P31" s="394">
        <v>24.62516125446523</v>
      </c>
      <c r="Q31" s="394">
        <v>29.367877128788365</v>
      </c>
      <c r="R31" s="394">
        <v>31.02306795897767</v>
      </c>
      <c r="S31" s="394">
        <v>49.920686251697049</v>
      </c>
      <c r="T31" s="499">
        <v>112534.40443139896</v>
      </c>
      <c r="U31" s="499">
        <v>103989.1607211823</v>
      </c>
      <c r="V31" s="499">
        <v>56506.258913255224</v>
      </c>
      <c r="W31" s="499">
        <v>47482.901807927083</v>
      </c>
      <c r="X31" s="499">
        <v>32549.905671310738</v>
      </c>
      <c r="Y31" s="499">
        <v>14932.996136616346</v>
      </c>
      <c r="Z31" s="499">
        <v>8545.2437102166587</v>
      </c>
      <c r="AA31" s="394">
        <v>112534.40443139896</v>
      </c>
      <c r="AB31" s="394">
        <v>106840.99656020224</v>
      </c>
      <c r="AC31" s="394">
        <v>6273.8545117568483</v>
      </c>
      <c r="AD31" s="394">
        <v>3928.6855253812801</v>
      </c>
      <c r="AE31" s="394">
        <v>25939.122019371825</v>
      </c>
      <c r="AF31" s="394">
        <v>9711.5150435554951</v>
      </c>
      <c r="AG31" s="394">
        <v>60987.819460136801</v>
      </c>
      <c r="AH31" s="394">
        <v>46462.565965994792</v>
      </c>
      <c r="AI31" s="394"/>
      <c r="AJ31" s="394">
        <v>14525.253494142011</v>
      </c>
      <c r="AK31" s="394">
        <v>5693.4078711967313</v>
      </c>
      <c r="AL31" s="394">
        <v>496992.60045569792</v>
      </c>
      <c r="AM31" s="394">
        <v>451931.35730590863</v>
      </c>
      <c r="AN31" s="394">
        <v>13961.362629226282</v>
      </c>
      <c r="AO31" s="394">
        <v>23307.232870117015</v>
      </c>
      <c r="AP31" s="394">
        <v>78025.30467588974</v>
      </c>
      <c r="AQ31" s="394">
        <v>51024.080031178499</v>
      </c>
      <c r="AR31" s="394">
        <v>285613.37709949713</v>
      </c>
      <c r="AS31" s="394">
        <v>215311.95770606442</v>
      </c>
      <c r="AT31" s="394"/>
      <c r="AU31" s="394">
        <v>70301.41939343272</v>
      </c>
      <c r="AV31" s="394">
        <v>45061.24314978929</v>
      </c>
      <c r="AW31" s="394">
        <v>22.643074429722883</v>
      </c>
      <c r="AX31" s="394">
        <v>23.640978841811688</v>
      </c>
      <c r="AY31" s="394">
        <v>44.937264924437656</v>
      </c>
      <c r="AZ31" s="394">
        <v>16.856078742914089</v>
      </c>
      <c r="BA31" s="394">
        <v>33.244499495542705</v>
      </c>
      <c r="BB31" s="394">
        <v>19.033199692422144</v>
      </c>
      <c r="BC31" s="394">
        <v>21.353278365141456</v>
      </c>
      <c r="BD31" s="394">
        <v>21.579185132589661</v>
      </c>
      <c r="BE31" s="394"/>
      <c r="BF31" s="394">
        <v>20.661394349455911</v>
      </c>
      <c r="BG31" s="394">
        <v>12.634822018272157</v>
      </c>
      <c r="BH31" s="394">
        <v>18305.524310496694</v>
      </c>
      <c r="BI31" s="394">
        <v>8114.3601437277766</v>
      </c>
      <c r="BJ31" s="394">
        <v>10191.164166768916</v>
      </c>
      <c r="BK31" s="394">
        <v>6090.9449472758597</v>
      </c>
      <c r="BL31" s="394">
        <v>4100.2192194930567</v>
      </c>
      <c r="BM31" s="394">
        <v>21468.159360828988</v>
      </c>
      <c r="BN31" s="394">
        <v>10663.561961320622</v>
      </c>
      <c r="BO31" s="394">
        <v>10804.59739950837</v>
      </c>
      <c r="BP31" s="394">
        <v>9206.6788404982362</v>
      </c>
      <c r="BQ31" s="394">
        <v>1597.9185590101333</v>
      </c>
      <c r="BR31" s="394">
        <v>59006.170294641393</v>
      </c>
      <c r="BS31" s="394">
        <v>19676.613197372659</v>
      </c>
      <c r="BT31" s="394">
        <v>39329.557097268742</v>
      </c>
      <c r="BU31" s="394">
        <v>13113.470640369647</v>
      </c>
      <c r="BV31" s="394">
        <v>26216.086456899095</v>
      </c>
      <c r="BW31" s="394">
        <v>43004.535740129533</v>
      </c>
      <c r="BX31" s="394">
        <v>12831.268591593505</v>
      </c>
      <c r="BY31" s="394">
        <v>30173.26714853603</v>
      </c>
      <c r="BZ31" s="394">
        <v>26056.616342025467</v>
      </c>
      <c r="CA31" s="394">
        <v>4116.6508065105636</v>
      </c>
      <c r="CB31" s="394">
        <v>31.02306795897767</v>
      </c>
      <c r="CC31" s="394">
        <v>41.238601696003535</v>
      </c>
      <c r="CD31" s="394">
        <v>25.91222713636062</v>
      </c>
      <c r="CE31" s="394">
        <v>46.448000794884656</v>
      </c>
      <c r="CF31" s="394">
        <v>15.640088867703717</v>
      </c>
      <c r="CG31" s="394">
        <v>49.920686251697049</v>
      </c>
      <c r="CH31" s="394">
        <v>83.106061456050639</v>
      </c>
      <c r="CI31" s="394">
        <v>35.808510050700946</v>
      </c>
      <c r="CJ31" s="394">
        <v>35.333363010949455</v>
      </c>
      <c r="CK31" s="394">
        <v>38.815984986703121</v>
      </c>
      <c r="CL31" s="394">
        <v>25191.115186940751</v>
      </c>
      <c r="CM31" s="394">
        <v>25455.061985844339</v>
      </c>
      <c r="CN31" s="394">
        <v>-263.94679890358776</v>
      </c>
      <c r="CO31" s="394"/>
      <c r="CP31" s="394">
        <v>85777.787330248422</v>
      </c>
      <c r="CQ31" s="394">
        <v>85963.794725110609</v>
      </c>
      <c r="CR31" s="394">
        <v>-186.00739486219916</v>
      </c>
      <c r="CS31" s="394"/>
      <c r="CT31" s="394">
        <v>25455.061985844339</v>
      </c>
      <c r="CU31" s="394">
        <v>8916.123669091121</v>
      </c>
      <c r="CV31" s="394">
        <v>6551.5138478347362</v>
      </c>
      <c r="CW31" s="394">
        <v>2283.9530090953263</v>
      </c>
      <c r="CX31" s="394">
        <v>5008.3911347468156</v>
      </c>
      <c r="CY31" s="394">
        <v>119.19593945949235</v>
      </c>
      <c r="CZ31" s="394">
        <v>2575.8843856168487</v>
      </c>
      <c r="DA31" s="394">
        <v>7703.4714598231567</v>
      </c>
      <c r="DB31" s="394">
        <v>85777.787330248422</v>
      </c>
      <c r="DC31" s="394">
        <v>85963.794725110609</v>
      </c>
      <c r="DD31" s="394">
        <v>30911.013613896928</v>
      </c>
      <c r="DE31" s="394">
        <v>26950.531226698149</v>
      </c>
      <c r="DF31" s="394">
        <v>6521.1875333095632</v>
      </c>
      <c r="DG31" s="394">
        <v>13439.874794878848</v>
      </c>
      <c r="DH31" s="394">
        <v>207.01552674320021</v>
      </c>
      <c r="DI31" s="394">
        <v>7934.1720295839186</v>
      </c>
      <c r="DJ31" s="394">
        <v>21581.062351205968</v>
      </c>
      <c r="DK31" s="394">
        <v>29.367877128788365</v>
      </c>
      <c r="DL31" s="394">
        <v>29.611375425250674</v>
      </c>
      <c r="DM31" s="394">
        <v>28.8444881829518</v>
      </c>
      <c r="DN31" s="394">
        <v>24.309405231109416</v>
      </c>
      <c r="DO31" s="394">
        <v>35.02357503796857</v>
      </c>
      <c r="DP31" s="394">
        <v>37.265162147605878</v>
      </c>
      <c r="DQ31" s="394">
        <v>57.578260594604188</v>
      </c>
      <c r="DR31" s="394">
        <v>32.465698701921546</v>
      </c>
      <c r="DS31" s="394">
        <v>35.695515514752593</v>
      </c>
      <c r="DT31" s="394">
        <v>23260.129719908502</v>
      </c>
      <c r="DU31" s="394">
        <v>2194.9322659358359</v>
      </c>
      <c r="DV31" s="394">
        <v>76934.646356120807</v>
      </c>
      <c r="DW31" s="394">
        <v>9029.1483689897959</v>
      </c>
      <c r="DX31" s="394">
        <v>30.233621419718087</v>
      </c>
      <c r="DY31" s="394">
        <v>24.309405231109416</v>
      </c>
      <c r="DZ31" s="394">
        <v>1306647</v>
      </c>
      <c r="EA31" s="394">
        <v>1302641.354648714</v>
      </c>
      <c r="EB31" s="394">
        <v>79.014111559784666</v>
      </c>
      <c r="EC31" s="394">
        <v>21719.11419276899</v>
      </c>
      <c r="ED31" s="394">
        <v>56502.660083201328</v>
      </c>
      <c r="EE31" s="394">
        <v>3738.531419015028</v>
      </c>
      <c r="EF31" s="394">
        <v>-4770.1596560475245</v>
      </c>
      <c r="EG31" s="394">
        <v>77190.146038937819</v>
      </c>
      <c r="EH31" s="394">
        <v>74159.312306204607</v>
      </c>
      <c r="EI31" s="394">
        <v>20.242320819112628</v>
      </c>
      <c r="EJ31" s="394">
        <v>3051.0760535523245</v>
      </c>
      <c r="EK31" s="394">
        <v>3.9526755811722891</v>
      </c>
      <c r="EL31" s="394">
        <v>18305.524310496694</v>
      </c>
      <c r="EM31" s="394">
        <v>8114.3601437277766</v>
      </c>
      <c r="EN31" s="394">
        <v>10191.164166768916</v>
      </c>
      <c r="EO31" s="394">
        <v>4100.2192194930567</v>
      </c>
      <c r="EP31" s="394">
        <v>21468.159360828988</v>
      </c>
      <c r="EQ31" s="394">
        <v>10663.561961320622</v>
      </c>
      <c r="ER31" s="394">
        <v>10804.59739950837</v>
      </c>
      <c r="ES31" s="394">
        <v>1597.9185590101333</v>
      </c>
      <c r="ET31" s="394">
        <v>-1389.1192768622363</v>
      </c>
      <c r="EU31" s="394">
        <v>850.29990504008765</v>
      </c>
      <c r="EV31" s="394">
        <v>-9.8325580277186777</v>
      </c>
      <c r="EW31" s="394">
        <v>-3711.2869801821616</v>
      </c>
      <c r="EX31" s="394">
        <v>1148.5882225668024</v>
      </c>
      <c r="EY31" s="394">
        <v>2537.7074994290388</v>
      </c>
      <c r="EZ31" s="394">
        <v>-1389.1192768622363</v>
      </c>
      <c r="FA31" s="394">
        <v>1119.9499957929154</v>
      </c>
      <c r="FB31" s="394">
        <v>269.65009075282779</v>
      </c>
      <c r="FC31" s="394">
        <v>850.29990504008765</v>
      </c>
      <c r="FD31" s="394">
        <v>111995.5850595768</v>
      </c>
      <c r="FE31" s="394">
        <v>14932.996136616346</v>
      </c>
      <c r="FF31" s="394">
        <v>97062.588922960451</v>
      </c>
      <c r="FG31" s="394">
        <v>74159.312306204607</v>
      </c>
      <c r="FH31" s="394">
        <v>16346.611988585895</v>
      </c>
      <c r="FI31" s="394">
        <v>21489.660764786298</v>
      </c>
      <c r="FJ31" s="394">
        <v>25191.115186940751</v>
      </c>
      <c r="FK31" s="394">
        <v>3.5700119000396668</v>
      </c>
      <c r="FL31" s="394">
        <v>13.402569927758345</v>
      </c>
      <c r="FM31" s="394">
        <v>-9.8325580277186777</v>
      </c>
      <c r="FN31" s="394">
        <v>-3711.2869801821716</v>
      </c>
      <c r="FO31" s="394">
        <v>-3.2979132016863115</v>
      </c>
      <c r="FP31" s="394">
        <v>33270.623730361927</v>
      </c>
      <c r="FQ31" s="394">
        <v>33031.541115238062</v>
      </c>
      <c r="FR31" s="394">
        <v>1146.1180628177851</v>
      </c>
      <c r="FS31" s="394"/>
      <c r="FT31" s="394">
        <v>74.122822833651867</v>
      </c>
      <c r="FU31" s="394">
        <v>8486.0592838339762</v>
      </c>
      <c r="FV31" s="394">
        <v>1336.8793047491977</v>
      </c>
      <c r="FW31" s="394">
        <v>6323.6422535549864</v>
      </c>
      <c r="FX31" s="394">
        <v>13667.411921676103</v>
      </c>
      <c r="FY31" s="394">
        <v>1997.3074657723607</v>
      </c>
      <c r="FZ31" s="394">
        <v>239.08261512386861</v>
      </c>
      <c r="GA31" s="394">
        <v>37278.388806750569</v>
      </c>
      <c r="GB31" s="394">
        <v>32981.663120695252</v>
      </c>
      <c r="GC31" s="394">
        <v>10500.426718594113</v>
      </c>
      <c r="GD31" s="394">
        <v>3625.3350642481942</v>
      </c>
      <c r="GE31" s="394">
        <v>14440.878439291768</v>
      </c>
      <c r="GF31" s="394">
        <v>2618.7489827398872</v>
      </c>
      <c r="GG31" s="394">
        <v>2036.6977990936739</v>
      </c>
      <c r="GH31" s="394">
        <v>814.67791761326077</v>
      </c>
      <c r="GI31" s="394">
        <v>1563.6471818542427</v>
      </c>
      <c r="GJ31" s="394">
        <v>4296.7256860553171</v>
      </c>
      <c r="GK31" s="394">
        <v>2343.869075523181</v>
      </c>
      <c r="GL31" s="394">
        <v>2194.9322659358359</v>
      </c>
      <c r="GM31" s="394">
        <v>1952.8566105321361</v>
      </c>
      <c r="GN31" s="394"/>
      <c r="GO31" s="394"/>
      <c r="GP31" s="394">
        <v>-4007.7650763886413</v>
      </c>
      <c r="GQ31" s="394">
        <v>-4007.7650763886413</v>
      </c>
      <c r="GR31" s="394">
        <v>-3193.0871587753804</v>
      </c>
      <c r="GS31" s="394">
        <v>49.877994542810484</v>
      </c>
      <c r="GT31" s="394">
        <v>25085.696033972759</v>
      </c>
      <c r="GU31" s="394"/>
      <c r="GV31" s="394">
        <v>38027.4</v>
      </c>
      <c r="GW31" s="394">
        <v>10293.2055</v>
      </c>
      <c r="GX31" s="394">
        <v>23196.937999999998</v>
      </c>
      <c r="GY31" s="394">
        <v>23867.727999999999</v>
      </c>
      <c r="GZ31" s="394">
        <v>4537.2565000000004</v>
      </c>
      <c r="HA31" s="394">
        <v>27734.194499999998</v>
      </c>
      <c r="HB31" s="394">
        <v>14349.246257155313</v>
      </c>
      <c r="HC31" s="394">
        <v>2013.1992498788895</v>
      </c>
      <c r="HD31" s="394">
        <v>12336.047007276424</v>
      </c>
      <c r="HE31" s="394">
        <v>9290.7152263598382</v>
      </c>
      <c r="HF31" s="394">
        <v>11839.165589546985</v>
      </c>
      <c r="HG31" s="394">
        <v>8899.7595263353614</v>
      </c>
      <c r="HH31" s="394">
        <v>23717432.455535244</v>
      </c>
      <c r="HI31" s="394">
        <v>17187528.534367464</v>
      </c>
      <c r="HJ31" s="394">
        <v>1699.2161927545744</v>
      </c>
      <c r="HK31" s="394">
        <v>313.98305712431511</v>
      </c>
      <c r="HL31" s="394">
        <v>14.030000000000001</v>
      </c>
      <c r="HM31" s="394">
        <v>11.841849824740814</v>
      </c>
      <c r="HN31" s="394">
        <v>2.188150175259187</v>
      </c>
      <c r="HO31" s="394">
        <v>1848.7538685551883</v>
      </c>
      <c r="HP31" s="394">
        <v>2850.6075679221785</v>
      </c>
      <c r="HQ31" s="394">
        <v>218.94715248063872</v>
      </c>
      <c r="HR31" s="394">
        <v>2631.66041544154</v>
      </c>
      <c r="HS31" s="394">
        <v>1092.9637335160423</v>
      </c>
      <c r="HT31" s="394">
        <v>6543.7218372830139</v>
      </c>
      <c r="HU31" s="394">
        <v>4794.6798483406401</v>
      </c>
      <c r="HV31" s="394">
        <v>1749.0419889423745</v>
      </c>
      <c r="HW31" s="394">
        <v>606.49083054016728</v>
      </c>
      <c r="HX31" s="394">
        <v>2700.7257759422787</v>
      </c>
      <c r="HY31" s="394">
        <v>215.16322472084136</v>
      </c>
      <c r="HZ31" s="394">
        <v>2485.5625512214374</v>
      </c>
      <c r="IA31" s="394">
        <v>969.44550592995552</v>
      </c>
      <c r="IB31" s="394">
        <v>5014.0531139474369</v>
      </c>
      <c r="IC31" s="394">
        <v>3322.0079940414221</v>
      </c>
      <c r="ID31" s="394">
        <v>1692.0451199060146</v>
      </c>
      <c r="IE31" s="394">
        <v>56506.258913255224</v>
      </c>
      <c r="IF31" s="394">
        <v>1457.7707473428557</v>
      </c>
      <c r="IG31" s="394">
        <v>17632.372317445741</v>
      </c>
      <c r="IH31" s="394">
        <v>1675.5290332529917</v>
      </c>
      <c r="II31" s="394">
        <v>15956.843284192748</v>
      </c>
      <c r="IJ31" s="394">
        <v>5422.7862032899166</v>
      </c>
      <c r="IK31" s="394">
        <v>31993.329645176709</v>
      </c>
      <c r="IL31" s="394">
        <v>20323.09854473349</v>
      </c>
      <c r="IM31" s="394">
        <v>11670.231100443219</v>
      </c>
      <c r="IN31" s="394">
        <v>6082.013874769762</v>
      </c>
      <c r="IO31" s="394">
        <v>2403.6154776561111</v>
      </c>
      <c r="IP31" s="394">
        <v>6528.7532982847306</v>
      </c>
      <c r="IQ31" s="394">
        <v>7787.2463355523178</v>
      </c>
      <c r="IR31" s="394">
        <v>6419.811594100237</v>
      </c>
      <c r="IS31" s="394">
        <v>5593.6988413681138</v>
      </c>
      <c r="IT31" s="394">
        <v>6380.7320979871256</v>
      </c>
      <c r="IU31" s="394">
        <v>6117.7151232586957</v>
      </c>
      <c r="IV31" s="394">
        <v>6897.1157820492681</v>
      </c>
      <c r="IW31" s="394">
        <v>1944.1152440926442</v>
      </c>
      <c r="IX31" s="394">
        <v>613.74745063359944</v>
      </c>
      <c r="IY31" s="394">
        <v>2618.7489827398872</v>
      </c>
      <c r="IZ31" s="394">
        <v>0.52888180317014688</v>
      </c>
      <c r="JA31" s="394">
        <v>0.23235647951527658</v>
      </c>
      <c r="JB31" s="394">
        <v>0.42648591301803956</v>
      </c>
      <c r="JC31" s="394">
        <v>0.61516512672541024</v>
      </c>
      <c r="JD31" s="394">
        <v>0.55838725255215926</v>
      </c>
      <c r="JE31" s="394">
        <v>0.52458556361550801</v>
      </c>
      <c r="JF31" s="394">
        <v>0.43740801056075207</v>
      </c>
      <c r="JG31" s="394">
        <v>0.80344422940018134</v>
      </c>
      <c r="JH31" s="394">
        <v>27200.890953154099</v>
      </c>
      <c r="JI31" s="394"/>
      <c r="JJ31" s="394"/>
      <c r="JK31" s="394">
        <v>13605.893703929203</v>
      </c>
      <c r="JL31" s="394"/>
      <c r="JM31" s="394"/>
      <c r="JN31" s="394">
        <v>11700.30338080446</v>
      </c>
      <c r="JO31" s="394"/>
      <c r="JP31" s="394"/>
      <c r="JQ31" s="394">
        <v>1905.5903231247419</v>
      </c>
      <c r="JR31" s="394"/>
      <c r="JS31" s="394"/>
      <c r="JT31" s="394">
        <v>50.021770157552808</v>
      </c>
      <c r="JW31" s="394">
        <v>43.014412288755352</v>
      </c>
      <c r="JZ31" s="394">
        <v>14.000136483886068</v>
      </c>
    </row>
    <row r="32" spans="1:286" s="200" customFormat="1" ht="15">
      <c r="A32" s="39">
        <v>1982</v>
      </c>
      <c r="B32" s="394">
        <v>129413.03956965175</v>
      </c>
      <c r="C32" s="394">
        <v>84881.435718804903</v>
      </c>
      <c r="D32" s="394">
        <v>19030.415343910412</v>
      </c>
      <c r="E32" s="394">
        <v>28830.186718147601</v>
      </c>
      <c r="F32" s="394">
        <v>21955.058677540997</v>
      </c>
      <c r="G32" s="394">
        <v>25284.056888752137</v>
      </c>
      <c r="H32" s="499">
        <v>503179.18282412773</v>
      </c>
      <c r="I32" s="499">
        <v>329462.91743484151</v>
      </c>
      <c r="J32" s="499">
        <v>69661.433584059298</v>
      </c>
      <c r="K32" s="499">
        <v>86858.631868958691</v>
      </c>
      <c r="L32" s="499">
        <v>62387.519197157053</v>
      </c>
      <c r="M32" s="499">
        <v>45191.319260888886</v>
      </c>
      <c r="N32" s="394">
        <v>25.71907662064082</v>
      </c>
      <c r="O32" s="394">
        <v>25.763578001336697</v>
      </c>
      <c r="P32" s="394">
        <v>27.318437713382295</v>
      </c>
      <c r="Q32" s="394">
        <v>33.192080162675062</v>
      </c>
      <c r="R32" s="394">
        <v>35.191427644620099</v>
      </c>
      <c r="S32" s="394">
        <v>55.948924046203672</v>
      </c>
      <c r="T32" s="499">
        <v>129413.03956965175</v>
      </c>
      <c r="U32" s="499">
        <v>119466.29477302503</v>
      </c>
      <c r="V32" s="499">
        <v>63910.092743470246</v>
      </c>
      <c r="W32" s="499">
        <v>55556.202029554785</v>
      </c>
      <c r="X32" s="499">
        <v>38137.706914436167</v>
      </c>
      <c r="Y32" s="499">
        <v>17418.495115118621</v>
      </c>
      <c r="Z32" s="499">
        <v>9946.7447966267209</v>
      </c>
      <c r="AA32" s="394">
        <v>129413.03956965175</v>
      </c>
      <c r="AB32" s="394">
        <v>122834.27812436248</v>
      </c>
      <c r="AC32" s="394">
        <v>7308.2153166898606</v>
      </c>
      <c r="AD32" s="394">
        <v>5277.6298290411723</v>
      </c>
      <c r="AE32" s="394">
        <v>28207.877452946654</v>
      </c>
      <c r="AF32" s="394">
        <v>11317.244843034274</v>
      </c>
      <c r="AG32" s="394">
        <v>70723.31068265051</v>
      </c>
      <c r="AH32" s="394">
        <v>54085.221255426724</v>
      </c>
      <c r="AI32" s="394"/>
      <c r="AJ32" s="394">
        <v>16638.089427223789</v>
      </c>
      <c r="AK32" s="394">
        <v>6578.7614452892722</v>
      </c>
      <c r="AL32" s="394">
        <v>503179.18282412773</v>
      </c>
      <c r="AM32" s="394">
        <v>456580.95256004337</v>
      </c>
      <c r="AN32" s="394">
        <v>13971.284358325311</v>
      </c>
      <c r="AO32" s="394">
        <v>22687.561775962324</v>
      </c>
      <c r="AP32" s="394">
        <v>77493.879471326276</v>
      </c>
      <c r="AQ32" s="394">
        <v>47765.726379948785</v>
      </c>
      <c r="AR32" s="394">
        <v>294662.50057448068</v>
      </c>
      <c r="AS32" s="394">
        <v>221573.36268242489</v>
      </c>
      <c r="AT32" s="394"/>
      <c r="AU32" s="394">
        <v>73089.13789205582</v>
      </c>
      <c r="AV32" s="394">
        <v>46598.230264084428</v>
      </c>
      <c r="AW32" s="394">
        <v>25.71907662064082</v>
      </c>
      <c r="AX32" s="394">
        <v>26.903066681961285</v>
      </c>
      <c r="AY32" s="394">
        <v>52.308829519563737</v>
      </c>
      <c r="AZ32" s="394">
        <v>23.26221689733477</v>
      </c>
      <c r="BA32" s="394">
        <v>36.400135914454935</v>
      </c>
      <c r="BB32" s="394">
        <v>23.693232995165033</v>
      </c>
      <c r="BC32" s="394">
        <v>24.001462875244304</v>
      </c>
      <c r="BD32" s="394">
        <v>24.40962243866182</v>
      </c>
      <c r="BE32" s="394"/>
      <c r="BF32" s="394">
        <v>22.764106825006362</v>
      </c>
      <c r="BG32" s="394">
        <v>14.118049994615035</v>
      </c>
      <c r="BH32" s="394">
        <v>21955.058677540997</v>
      </c>
      <c r="BI32" s="394">
        <v>9983.7555838273929</v>
      </c>
      <c r="BJ32" s="394">
        <v>11971.303093713605</v>
      </c>
      <c r="BK32" s="394">
        <v>6710.3724903931825</v>
      </c>
      <c r="BL32" s="394">
        <v>5260.9306033204221</v>
      </c>
      <c r="BM32" s="394">
        <v>25284.056888752137</v>
      </c>
      <c r="BN32" s="394">
        <v>11852.577295815321</v>
      </c>
      <c r="BO32" s="394">
        <v>13431.479592936816</v>
      </c>
      <c r="BP32" s="394">
        <v>11618.124567271088</v>
      </c>
      <c r="BQ32" s="394">
        <v>1813.3550256657272</v>
      </c>
      <c r="BR32" s="394">
        <v>62387.519197157053</v>
      </c>
      <c r="BS32" s="394">
        <v>21253.430685958534</v>
      </c>
      <c r="BT32" s="394">
        <v>41134.088511198512</v>
      </c>
      <c r="BU32" s="394">
        <v>12782.193259528205</v>
      </c>
      <c r="BV32" s="394">
        <v>28351.895251670307</v>
      </c>
      <c r="BW32" s="394">
        <v>45191.319260888886</v>
      </c>
      <c r="BX32" s="394">
        <v>12923.46184041485</v>
      </c>
      <c r="BY32" s="394">
        <v>32267.85742047404</v>
      </c>
      <c r="BZ32" s="394">
        <v>28071.627403451133</v>
      </c>
      <c r="CA32" s="394">
        <v>4196.2300170229064</v>
      </c>
      <c r="CB32" s="394">
        <v>35.191427644620099</v>
      </c>
      <c r="CC32" s="394">
        <v>46.974795417021042</v>
      </c>
      <c r="CD32" s="394">
        <v>29.103119886695652</v>
      </c>
      <c r="CE32" s="394">
        <v>52.497817503980258</v>
      </c>
      <c r="CF32" s="394">
        <v>18.555833945564832</v>
      </c>
      <c r="CG32" s="394">
        <v>55.948924046203672</v>
      </c>
      <c r="CH32" s="394">
        <v>91.713640216349702</v>
      </c>
      <c r="CI32" s="394">
        <v>41.624950234267821</v>
      </c>
      <c r="CJ32" s="394">
        <v>41.387427954543007</v>
      </c>
      <c r="CK32" s="394">
        <v>43.213909111499227</v>
      </c>
      <c r="CL32" s="394">
        <v>28830.186718147601</v>
      </c>
      <c r="CM32" s="394">
        <v>28987.950163012523</v>
      </c>
      <c r="CN32" s="394">
        <v>-157.76344486492269</v>
      </c>
      <c r="CO32" s="394"/>
      <c r="CP32" s="394">
        <v>86858.631868958691</v>
      </c>
      <c r="CQ32" s="394">
        <v>86960.954806025402</v>
      </c>
      <c r="CR32" s="394">
        <v>-102.32293706669421</v>
      </c>
      <c r="CS32" s="394"/>
      <c r="CT32" s="394">
        <v>28987.950163012523</v>
      </c>
      <c r="CU32" s="394">
        <v>9961.1907656727817</v>
      </c>
      <c r="CV32" s="394">
        <v>7641.1595927470944</v>
      </c>
      <c r="CW32" s="394">
        <v>2904.7474719896732</v>
      </c>
      <c r="CX32" s="394">
        <v>5716.3939184239571</v>
      </c>
      <c r="CY32" s="394">
        <v>157.52353498059097</v>
      </c>
      <c r="CZ32" s="394">
        <v>2606.9348791984285</v>
      </c>
      <c r="DA32" s="394">
        <v>8480.8523326029754</v>
      </c>
      <c r="DB32" s="394">
        <v>86858.631868958691</v>
      </c>
      <c r="DC32" s="394">
        <v>86960.954806025402</v>
      </c>
      <c r="DD32" s="394">
        <v>30462.652507620525</v>
      </c>
      <c r="DE32" s="394">
        <v>28038.413573089678</v>
      </c>
      <c r="DF32" s="394">
        <v>7073.1486464389163</v>
      </c>
      <c r="DG32" s="394">
        <v>13654.131349681615</v>
      </c>
      <c r="DH32" s="394">
        <v>232.64796672794287</v>
      </c>
      <c r="DI32" s="394">
        <v>7499.9607624667242</v>
      </c>
      <c r="DJ32" s="394">
        <v>21386.740078876282</v>
      </c>
      <c r="DK32" s="394">
        <v>33.192080162675062</v>
      </c>
      <c r="DL32" s="394">
        <v>33.334443288568849</v>
      </c>
      <c r="DM32" s="394">
        <v>32.699682876206836</v>
      </c>
      <c r="DN32" s="394">
        <v>27.252467664863968</v>
      </c>
      <c r="DO32" s="394">
        <v>41.067247659952862</v>
      </c>
      <c r="DP32" s="394">
        <v>41.865672535494184</v>
      </c>
      <c r="DQ32" s="394">
        <v>67.708966983922977</v>
      </c>
      <c r="DR32" s="394">
        <v>34.759313571942101</v>
      </c>
      <c r="DS32" s="394">
        <v>39.654722044242391</v>
      </c>
      <c r="DT32" s="394">
        <v>25535.219765022306</v>
      </c>
      <c r="DU32" s="394">
        <v>3452.7303979902158</v>
      </c>
      <c r="DV32" s="394">
        <v>74291.531836883601</v>
      </c>
      <c r="DW32" s="394">
        <v>12669.422969141795</v>
      </c>
      <c r="DX32" s="394">
        <v>34.371642546135803</v>
      </c>
      <c r="DY32" s="394">
        <v>27.252467664863968</v>
      </c>
      <c r="DZ32" s="394">
        <v>1341176</v>
      </c>
      <c r="EA32" s="394">
        <v>1335989.1373374322</v>
      </c>
      <c r="EB32" s="394">
        <v>79.766626907973091</v>
      </c>
      <c r="EC32" s="394">
        <v>25693.711896481029</v>
      </c>
      <c r="ED32" s="394">
        <v>63906.022370259634</v>
      </c>
      <c r="EE32" s="394">
        <v>4059.3339657726769</v>
      </c>
      <c r="EF32" s="394">
        <v>-4646.2326246028679</v>
      </c>
      <c r="EG32" s="394">
        <v>89012.835607910471</v>
      </c>
      <c r="EH32" s="394">
        <v>84881.435718804903</v>
      </c>
      <c r="EI32" s="394">
        <v>13.926349515915581</v>
      </c>
      <c r="EJ32" s="394">
        <v>4145.3262386214828</v>
      </c>
      <c r="EK32" s="394">
        <v>4.6569982972805013</v>
      </c>
      <c r="EL32" s="394">
        <v>21955.058677540997</v>
      </c>
      <c r="EM32" s="394">
        <v>9983.7555838273929</v>
      </c>
      <c r="EN32" s="394">
        <v>11971.303093713605</v>
      </c>
      <c r="EO32" s="394">
        <v>5260.9306033204221</v>
      </c>
      <c r="EP32" s="394">
        <v>25284.056888752137</v>
      </c>
      <c r="EQ32" s="394">
        <v>11852.577295815321</v>
      </c>
      <c r="ER32" s="394">
        <v>13431.479592936816</v>
      </c>
      <c r="ES32" s="394">
        <v>1813.3550256657272</v>
      </c>
      <c r="ET32" s="394">
        <v>-1669.846020698857</v>
      </c>
      <c r="EU32" s="394">
        <v>968.2305001622733</v>
      </c>
      <c r="EV32" s="394">
        <v>-15.914800524082555</v>
      </c>
      <c r="EW32" s="394">
        <v>-4046.528532271805</v>
      </c>
      <c r="EX32" s="394">
        <v>1271.9519671126177</v>
      </c>
      <c r="EY32" s="394">
        <v>2941.7979878114747</v>
      </c>
      <c r="EZ32" s="394">
        <v>-1669.846020698857</v>
      </c>
      <c r="FA32" s="394">
        <v>1293.0775425817076</v>
      </c>
      <c r="FB32" s="394">
        <v>324.84704241943433</v>
      </c>
      <c r="FC32" s="394">
        <v>968.2305001622733</v>
      </c>
      <c r="FD32" s="394">
        <v>128711.42404911517</v>
      </c>
      <c r="FE32" s="394">
        <v>17418.495115118621</v>
      </c>
      <c r="FF32" s="394">
        <v>111292.92893399655</v>
      </c>
      <c r="FG32" s="394">
        <v>84881.435718804903</v>
      </c>
      <c r="FH32" s="394">
        <v>19030.415343910412</v>
      </c>
      <c r="FI32" s="394">
        <v>24799.572986399857</v>
      </c>
      <c r="FJ32" s="394">
        <v>28830.186718147601</v>
      </c>
      <c r="FK32" s="394">
        <v>1.3823278400826993</v>
      </c>
      <c r="FL32" s="394">
        <v>17.297128364165253</v>
      </c>
      <c r="FM32" s="394">
        <v>-15.914800524082555</v>
      </c>
      <c r="FN32" s="394">
        <v>-4046.5285322718269</v>
      </c>
      <c r="FO32" s="394">
        <v>-3.1268321536439405</v>
      </c>
      <c r="FP32" s="394">
        <v>38500.961619367015</v>
      </c>
      <c r="FQ32" s="394">
        <v>38278.004159003765</v>
      </c>
      <c r="FR32" s="394">
        <v>1302.3211087471302</v>
      </c>
      <c r="FS32" s="394"/>
      <c r="FT32" s="394">
        <v>90.554493767504482</v>
      </c>
      <c r="FU32" s="394">
        <v>10370.142199463897</v>
      </c>
      <c r="FV32" s="394">
        <v>1735.9874027862923</v>
      </c>
      <c r="FW32" s="394">
        <v>6788.5670669407291</v>
      </c>
      <c r="FX32" s="394">
        <v>15694.553628310074</v>
      </c>
      <c r="FY32" s="394">
        <v>2295.8782589881362</v>
      </c>
      <c r="FZ32" s="394">
        <v>222.95746036325173</v>
      </c>
      <c r="GA32" s="394">
        <v>45112.749870782405</v>
      </c>
      <c r="GB32" s="394">
        <v>38891.865902179277</v>
      </c>
      <c r="GC32" s="394">
        <v>12020.476482396356</v>
      </c>
      <c r="GD32" s="394">
        <v>4437.6750447754021</v>
      </c>
      <c r="GE32" s="394">
        <v>16502.025410791775</v>
      </c>
      <c r="GF32" s="394">
        <v>2598.6593019156194</v>
      </c>
      <c r="GG32" s="394">
        <v>2992.21689324823</v>
      </c>
      <c r="GH32" s="394">
        <v>1144.6696236462203</v>
      </c>
      <c r="GI32" s="394">
        <v>1794.802447321289</v>
      </c>
      <c r="GJ32" s="394">
        <v>6220.8839686031279</v>
      </c>
      <c r="GK32" s="394">
        <v>3616.3138725613935</v>
      </c>
      <c r="GL32" s="394">
        <v>3452.7303979902158</v>
      </c>
      <c r="GM32" s="394">
        <v>2604.5700960417344</v>
      </c>
      <c r="GN32" s="394"/>
      <c r="GO32" s="394"/>
      <c r="GP32" s="394">
        <v>-6611.7882514153898</v>
      </c>
      <c r="GQ32" s="394">
        <v>-6611.7882514153898</v>
      </c>
      <c r="GR32" s="394">
        <v>-5467.1186277691695</v>
      </c>
      <c r="GS32" s="394">
        <v>-613.86174317551195</v>
      </c>
      <c r="GT32" s="394">
        <v>34218.197902893357</v>
      </c>
      <c r="GU32" s="394"/>
      <c r="GV32" s="394">
        <v>38267.592499999999</v>
      </c>
      <c r="GW32" s="394">
        <v>10153.8735</v>
      </c>
      <c r="GX32" s="394">
        <v>23484.406999999999</v>
      </c>
      <c r="GY32" s="394">
        <v>24154.103999999999</v>
      </c>
      <c r="GZ32" s="394">
        <v>4629.3119999999999</v>
      </c>
      <c r="HA32" s="394">
        <v>28113.718999999997</v>
      </c>
      <c r="HB32" s="394">
        <v>14523.433927779888</v>
      </c>
      <c r="HC32" s="394">
        <v>2301.2381058567225</v>
      </c>
      <c r="HD32" s="394">
        <v>12222.195821923166</v>
      </c>
      <c r="HE32" s="394">
        <v>9248.3012662187539</v>
      </c>
      <c r="HF32" s="394">
        <v>11729.90019560285</v>
      </c>
      <c r="HG32" s="394">
        <v>8859.1303566085517</v>
      </c>
      <c r="HH32" s="394">
        <v>23342485.809293464</v>
      </c>
      <c r="HI32" s="394">
        <v>17007547.676057074</v>
      </c>
      <c r="HJ32" s="394">
        <v>1787.32130954381</v>
      </c>
      <c r="HK32" s="394">
        <v>513.91679631291254</v>
      </c>
      <c r="HL32" s="394">
        <v>15.844999999999999</v>
      </c>
      <c r="HM32" s="394">
        <v>12.306464975373956</v>
      </c>
      <c r="HN32" s="394">
        <v>3.538535024626043</v>
      </c>
      <c r="HO32" s="394">
        <v>1802.3849544462862</v>
      </c>
      <c r="HP32" s="394">
        <v>2722.9323250633374</v>
      </c>
      <c r="HQ32" s="394">
        <v>226.24058623560538</v>
      </c>
      <c r="HR32" s="394">
        <v>2496.691738827732</v>
      </c>
      <c r="HS32" s="394">
        <v>1074.7114350871211</v>
      </c>
      <c r="HT32" s="394">
        <v>6622.1671073264197</v>
      </c>
      <c r="HU32" s="394">
        <v>4840.3855095703793</v>
      </c>
      <c r="HV32" s="394">
        <v>1781.7815977560406</v>
      </c>
      <c r="HW32" s="394">
        <v>613.70194911246858</v>
      </c>
      <c r="HX32" s="394">
        <v>2583.6220938752781</v>
      </c>
      <c r="HY32" s="394">
        <v>220.46879875850647</v>
      </c>
      <c r="HZ32" s="394">
        <v>2363.1532951167719</v>
      </c>
      <c r="IA32" s="394">
        <v>954.83420087525542</v>
      </c>
      <c r="IB32" s="394">
        <v>5096.1430223557527</v>
      </c>
      <c r="IC32" s="394">
        <v>3370.2015580318575</v>
      </c>
      <c r="ID32" s="394">
        <v>1725.9414643238952</v>
      </c>
      <c r="IE32" s="394">
        <v>63910.092743470246</v>
      </c>
      <c r="IF32" s="394">
        <v>1594.6546792067429</v>
      </c>
      <c r="IG32" s="394">
        <v>19383.667300881963</v>
      </c>
      <c r="IH32" s="394">
        <v>1963.349317608302</v>
      </c>
      <c r="II32" s="394">
        <v>17420.317983273661</v>
      </c>
      <c r="IJ32" s="394">
        <v>6052.2332992255915</v>
      </c>
      <c r="IK32" s="394">
        <v>36879.537464155947</v>
      </c>
      <c r="IL32" s="394">
        <v>23529.970939299496</v>
      </c>
      <c r="IM32" s="394">
        <v>13349.566524856449</v>
      </c>
      <c r="IN32" s="394">
        <v>6910.4683015587389</v>
      </c>
      <c r="IO32" s="394">
        <v>2598.4187951707195</v>
      </c>
      <c r="IP32" s="394">
        <v>7502.5164658689018</v>
      </c>
      <c r="IQ32" s="394">
        <v>8905.3386631769317</v>
      </c>
      <c r="IR32" s="394">
        <v>7371.6411115906294</v>
      </c>
      <c r="IS32" s="394">
        <v>6338.5175077283257</v>
      </c>
      <c r="IT32" s="394">
        <v>7236.7547971814856</v>
      </c>
      <c r="IU32" s="394">
        <v>6981.7696461574869</v>
      </c>
      <c r="IV32" s="394">
        <v>7734.6577510297484</v>
      </c>
      <c r="IW32" s="394">
        <v>2324.3527191922826</v>
      </c>
      <c r="IX32" s="394">
        <v>674.80367749999982</v>
      </c>
      <c r="IY32" s="394">
        <v>2598.6593019156194</v>
      </c>
      <c r="IZ32" s="394">
        <v>0.52029526056859343</v>
      </c>
      <c r="JA32" s="394">
        <v>0.21820028695172822</v>
      </c>
      <c r="JB32" s="394">
        <v>0.37201345702659838</v>
      </c>
      <c r="JC32" s="394">
        <v>0.61756925923733041</v>
      </c>
      <c r="JD32" s="394">
        <v>0.53477974393659256</v>
      </c>
      <c r="JE32" s="394">
        <v>0.52146226057829403</v>
      </c>
      <c r="JF32" s="394">
        <v>0.43505361341086463</v>
      </c>
      <c r="JG32" s="394">
        <v>0.80234972790886971</v>
      </c>
      <c r="JH32" s="394">
        <v>27570.158328650818</v>
      </c>
      <c r="JI32" s="394"/>
      <c r="JJ32" s="394"/>
      <c r="JK32" s="394">
        <v>13770.64402708188</v>
      </c>
      <c r="JL32" s="394"/>
      <c r="JM32" s="394"/>
      <c r="JN32" s="394">
        <v>11592.71720689722</v>
      </c>
      <c r="JO32" s="394"/>
      <c r="JP32" s="394"/>
      <c r="JQ32" s="394">
        <v>2177.9268201846598</v>
      </c>
      <c r="JR32" s="394"/>
      <c r="JS32" s="394"/>
      <c r="JT32" s="394">
        <v>49.951338217272635</v>
      </c>
      <c r="JW32" s="394">
        <v>42.048061780080914</v>
      </c>
      <c r="JZ32" s="394">
        <v>15.811273170860639</v>
      </c>
    </row>
    <row r="33" spans="1:286" s="200" customFormat="1" ht="15">
      <c r="A33" s="39">
        <v>1983</v>
      </c>
      <c r="B33" s="394">
        <v>147363.75157668718</v>
      </c>
      <c r="C33" s="394">
        <v>95796.146032383811</v>
      </c>
      <c r="D33" s="394">
        <v>22342.024944329169</v>
      </c>
      <c r="E33" s="394">
        <v>31610.65713450954</v>
      </c>
      <c r="F33" s="394">
        <v>28120.696365084157</v>
      </c>
      <c r="G33" s="394">
        <v>30505.772899619482</v>
      </c>
      <c r="H33" s="499">
        <v>512091.00216394942</v>
      </c>
      <c r="I33" s="499">
        <v>330810.92872184492</v>
      </c>
      <c r="J33" s="499">
        <v>71935.474867141995</v>
      </c>
      <c r="K33" s="499">
        <v>85610.052398017462</v>
      </c>
      <c r="L33" s="499">
        <v>68394.794978110469</v>
      </c>
      <c r="M33" s="499">
        <v>44660.248801165406</v>
      </c>
      <c r="N33" s="394">
        <v>28.776867969554299</v>
      </c>
      <c r="O33" s="394">
        <v>28.957974998743737</v>
      </c>
      <c r="P33" s="394">
        <v>31.058424213634193</v>
      </c>
      <c r="Q33" s="394">
        <v>36.924001620213438</v>
      </c>
      <c r="R33" s="394">
        <v>41.115257928741642</v>
      </c>
      <c r="S33" s="394">
        <v>68.306320986781955</v>
      </c>
      <c r="T33" s="499">
        <v>147363.75157668718</v>
      </c>
      <c r="U33" s="499">
        <v>134998.16785302819</v>
      </c>
      <c r="V33" s="499">
        <v>72330.323238500539</v>
      </c>
      <c r="W33" s="499">
        <v>62667.844614527654</v>
      </c>
      <c r="X33" s="499">
        <v>42266.350229143856</v>
      </c>
      <c r="Y33" s="499">
        <v>20401.494385383798</v>
      </c>
      <c r="Z33" s="499">
        <v>12365.583723659003</v>
      </c>
      <c r="AA33" s="394">
        <v>147363.75157668718</v>
      </c>
      <c r="AB33" s="394">
        <v>138844.8856049946</v>
      </c>
      <c r="AC33" s="394">
        <v>8117.3276463015218</v>
      </c>
      <c r="AD33" s="394">
        <v>6176.4790792713575</v>
      </c>
      <c r="AE33" s="394">
        <v>31901.798130943662</v>
      </c>
      <c r="AF33" s="394">
        <v>12105.135245928952</v>
      </c>
      <c r="AG33" s="394">
        <v>80544.145502549101</v>
      </c>
      <c r="AH33" s="394">
        <v>60926.03330750949</v>
      </c>
      <c r="AI33" s="394"/>
      <c r="AJ33" s="394">
        <v>19618.112195039619</v>
      </c>
      <c r="AK33" s="394">
        <v>8518.8659716925704</v>
      </c>
      <c r="AL33" s="394">
        <v>512091.00216394942</v>
      </c>
      <c r="AM33" s="394">
        <v>464556.48092255555</v>
      </c>
      <c r="AN33" s="394">
        <v>14775.02727617155</v>
      </c>
      <c r="AO33" s="394">
        <v>22016.924929032146</v>
      </c>
      <c r="AP33" s="394">
        <v>79473.642455898822</v>
      </c>
      <c r="AQ33" s="394">
        <v>48391.187374611494</v>
      </c>
      <c r="AR33" s="394">
        <v>299899.69888684159</v>
      </c>
      <c r="AS33" s="394">
        <v>224328.18606377262</v>
      </c>
      <c r="AT33" s="394"/>
      <c r="AU33" s="394">
        <v>75571.512823068959</v>
      </c>
      <c r="AV33" s="394">
        <v>47534.521241393886</v>
      </c>
      <c r="AW33" s="394">
        <v>28.776867969554299</v>
      </c>
      <c r="AX33" s="394">
        <v>29.887622131385331</v>
      </c>
      <c r="AY33" s="394">
        <v>54.939510395305703</v>
      </c>
      <c r="AZ33" s="394">
        <v>28.053323064779477</v>
      </c>
      <c r="BA33" s="394">
        <v>40.141356486392922</v>
      </c>
      <c r="BB33" s="394">
        <v>25.015164749356671</v>
      </c>
      <c r="BC33" s="394">
        <v>26.857027800131299</v>
      </c>
      <c r="BD33" s="394">
        <v>27.159330433042093</v>
      </c>
      <c r="BE33" s="394"/>
      <c r="BF33" s="394">
        <v>25.959665834625177</v>
      </c>
      <c r="BG33" s="394">
        <v>17.921430045400761</v>
      </c>
      <c r="BH33" s="394">
        <v>28120.696365084157</v>
      </c>
      <c r="BI33" s="394">
        <v>12873.816852725691</v>
      </c>
      <c r="BJ33" s="394">
        <v>15246.879512358468</v>
      </c>
      <c r="BK33" s="394">
        <v>8651.1833769327168</v>
      </c>
      <c r="BL33" s="394">
        <v>6595.6961354257501</v>
      </c>
      <c r="BM33" s="394">
        <v>30505.772899619482</v>
      </c>
      <c r="BN33" s="394">
        <v>13997.825939060684</v>
      </c>
      <c r="BO33" s="394">
        <v>16507.946960558798</v>
      </c>
      <c r="BP33" s="394">
        <v>14458.722256817144</v>
      </c>
      <c r="BQ33" s="394">
        <v>2049.2247037416537</v>
      </c>
      <c r="BR33" s="394">
        <v>68394.794978110469</v>
      </c>
      <c r="BS33" s="394">
        <v>23371.832758835328</v>
      </c>
      <c r="BT33" s="394">
        <v>45022.962219275149</v>
      </c>
      <c r="BU33" s="394">
        <v>14232.714350906277</v>
      </c>
      <c r="BV33" s="394">
        <v>30790.247868368871</v>
      </c>
      <c r="BW33" s="394">
        <v>44660.248801165406</v>
      </c>
      <c r="BX33" s="394">
        <v>12933.7853391598</v>
      </c>
      <c r="BY33" s="394">
        <v>31726.463462005606</v>
      </c>
      <c r="BZ33" s="394">
        <v>27822.246419332423</v>
      </c>
      <c r="CA33" s="394">
        <v>3904.2170426731823</v>
      </c>
      <c r="CB33" s="394">
        <v>41.115257928741642</v>
      </c>
      <c r="CC33" s="394">
        <v>55.08261583747197</v>
      </c>
      <c r="CD33" s="394">
        <v>33.864674292423615</v>
      </c>
      <c r="CE33" s="394">
        <v>60.783791226596541</v>
      </c>
      <c r="CF33" s="394">
        <v>21.421380443648765</v>
      </c>
      <c r="CG33" s="394">
        <v>68.306320986781955</v>
      </c>
      <c r="CH33" s="394">
        <v>108.22683052175972</v>
      </c>
      <c r="CI33" s="394">
        <v>52.032105564895637</v>
      </c>
      <c r="CJ33" s="394">
        <v>51.96820572608555</v>
      </c>
      <c r="CK33" s="394">
        <v>52.487468840578799</v>
      </c>
      <c r="CL33" s="394">
        <v>31610.65713450954</v>
      </c>
      <c r="CM33" s="394">
        <v>32143.715107862889</v>
      </c>
      <c r="CN33" s="394">
        <v>-533.0579733533483</v>
      </c>
      <c r="CO33" s="394"/>
      <c r="CP33" s="394">
        <v>85610.052398017462</v>
      </c>
      <c r="CQ33" s="394">
        <v>85902.458269589217</v>
      </c>
      <c r="CR33" s="394">
        <v>-292.40587157176066</v>
      </c>
      <c r="CS33" s="394"/>
      <c r="CT33" s="394">
        <v>32143.715107862889</v>
      </c>
      <c r="CU33" s="394">
        <v>10244.805307716826</v>
      </c>
      <c r="CV33" s="394">
        <v>9011.0120934403421</v>
      </c>
      <c r="CW33" s="394">
        <v>2869.7321263563958</v>
      </c>
      <c r="CX33" s="394">
        <v>6770.3619813668056</v>
      </c>
      <c r="CY33" s="394">
        <v>191.3659328480133</v>
      </c>
      <c r="CZ33" s="394">
        <v>3056.4376661345023</v>
      </c>
      <c r="DA33" s="394">
        <v>10018.165580349321</v>
      </c>
      <c r="DB33" s="394">
        <v>85610.052398017462</v>
      </c>
      <c r="DC33" s="394">
        <v>85902.458269589217</v>
      </c>
      <c r="DD33" s="394">
        <v>28920.223432303836</v>
      </c>
      <c r="DE33" s="394">
        <v>28820.86377575489</v>
      </c>
      <c r="DF33" s="394">
        <v>6145.84190817531</v>
      </c>
      <c r="DG33" s="394">
        <v>13835.775219433894</v>
      </c>
      <c r="DH33" s="394">
        <v>255.15885610311807</v>
      </c>
      <c r="DI33" s="394">
        <v>7924.5950778181741</v>
      </c>
      <c r="DJ33" s="394">
        <v>22015.529153355186</v>
      </c>
      <c r="DK33" s="394">
        <v>36.924001620213438</v>
      </c>
      <c r="DL33" s="394">
        <v>37.418853610668151</v>
      </c>
      <c r="DM33" s="394">
        <v>35.424364309279149</v>
      </c>
      <c r="DN33" s="394">
        <v>31.265586498558445</v>
      </c>
      <c r="DO33" s="394">
        <v>46.693881314112986</v>
      </c>
      <c r="DP33" s="394">
        <v>48.9337378931762</v>
      </c>
      <c r="DQ33" s="394">
        <v>74.998742262222734</v>
      </c>
      <c r="DR33" s="394">
        <v>38.569007452378386</v>
      </c>
      <c r="DS33" s="394">
        <v>45.504995635421935</v>
      </c>
      <c r="DT33" s="394">
        <v>28491.665055574835</v>
      </c>
      <c r="DU33" s="394">
        <v>3652.0500522880534</v>
      </c>
      <c r="DV33" s="394">
        <v>74221.724078159808</v>
      </c>
      <c r="DW33" s="394">
        <v>11680.73419142941</v>
      </c>
      <c r="DX33" s="394">
        <v>38.387231514012591</v>
      </c>
      <c r="DY33" s="394">
        <v>31.265586498558445</v>
      </c>
      <c r="DZ33" s="394">
        <v>1372378</v>
      </c>
      <c r="EA33" s="394">
        <v>1366548.8462560931</v>
      </c>
      <c r="EB33" s="394">
        <v>79.014111559784666</v>
      </c>
      <c r="EC33" s="394">
        <v>29316.523154599705</v>
      </c>
      <c r="ED33" s="394">
        <v>72325.716588793322</v>
      </c>
      <c r="EE33" s="394">
        <v>4322.1289958707775</v>
      </c>
      <c r="EF33" s="394">
        <v>-6529.3463984055124</v>
      </c>
      <c r="EG33" s="394">
        <v>99435.022340858297</v>
      </c>
      <c r="EH33" s="394">
        <v>95796.146032383811</v>
      </c>
      <c r="EI33" s="394">
        <v>0</v>
      </c>
      <c r="EJ33" s="394">
        <v>3638.876308474486</v>
      </c>
      <c r="EK33" s="394">
        <v>3.6595519594701749</v>
      </c>
      <c r="EL33" s="394">
        <v>28120.696365084157</v>
      </c>
      <c r="EM33" s="394">
        <v>12873.816852725691</v>
      </c>
      <c r="EN33" s="394">
        <v>15246.879512358468</v>
      </c>
      <c r="EO33" s="394">
        <v>6595.6961354257501</v>
      </c>
      <c r="EP33" s="394">
        <v>30505.772899619482</v>
      </c>
      <c r="EQ33" s="394">
        <v>13997.825939060684</v>
      </c>
      <c r="ER33" s="394">
        <v>16507.946960558798</v>
      </c>
      <c r="ES33" s="394">
        <v>2049.2247037416537</v>
      </c>
      <c r="ET33" s="394">
        <v>-1978.0089671005974</v>
      </c>
      <c r="EU33" s="394">
        <v>1037.6714387027755</v>
      </c>
      <c r="EV33" s="394">
        <v>-13.234286538530885</v>
      </c>
      <c r="EW33" s="394">
        <v>-3338.6483494716772</v>
      </c>
      <c r="EX33" s="394">
        <v>1167.5621747021985</v>
      </c>
      <c r="EY33" s="394">
        <v>3145.5711418027959</v>
      </c>
      <c r="EZ33" s="394">
        <v>-1978.0089671005974</v>
      </c>
      <c r="FA33" s="394">
        <v>1464.347961967954</v>
      </c>
      <c r="FB33" s="394">
        <v>426.67652326517856</v>
      </c>
      <c r="FC33" s="394">
        <v>1037.6714387027755</v>
      </c>
      <c r="FD33" s="394">
        <v>146423.41404828939</v>
      </c>
      <c r="FE33" s="394">
        <v>20401.494385383798</v>
      </c>
      <c r="FF33" s="394">
        <v>126021.9196629056</v>
      </c>
      <c r="FG33" s="394">
        <v>95796.146032383811</v>
      </c>
      <c r="FH33" s="394">
        <v>22342.024944329169</v>
      </c>
      <c r="FI33" s="394">
        <v>28285.243071576406</v>
      </c>
      <c r="FJ33" s="394">
        <v>31610.65713450954</v>
      </c>
      <c r="FK33" s="394">
        <v>2.211724544132319</v>
      </c>
      <c r="FL33" s="394">
        <v>15.446011082663205</v>
      </c>
      <c r="FM33" s="394">
        <v>-13.234286538530885</v>
      </c>
      <c r="FN33" s="394">
        <v>-3338.6483494716649</v>
      </c>
      <c r="FO33" s="394">
        <v>-2.2655831666542863</v>
      </c>
      <c r="FP33" s="394">
        <v>46647.332107268645</v>
      </c>
      <c r="FQ33" s="394">
        <v>46374.791148293734</v>
      </c>
      <c r="FR33" s="394">
        <v>1542.3232723907061</v>
      </c>
      <c r="FS33" s="394"/>
      <c r="FT33" s="394">
        <v>118.36332383734209</v>
      </c>
      <c r="FU33" s="394">
        <v>13014.362416309064</v>
      </c>
      <c r="FV33" s="394">
        <v>1845.7502434099024</v>
      </c>
      <c r="FW33" s="394">
        <v>8911.6349632781603</v>
      </c>
      <c r="FX33" s="394">
        <v>18366.707535489768</v>
      </c>
      <c r="FY33" s="394">
        <v>2575.6493935787871</v>
      </c>
      <c r="FZ33" s="394">
        <v>272.54095897491379</v>
      </c>
      <c r="GA33" s="394">
        <v>53194.577668794256</v>
      </c>
      <c r="GB33" s="394">
        <v>46442.417030278993</v>
      </c>
      <c r="GC33" s="394">
        <v>14214.008390128978</v>
      </c>
      <c r="GD33" s="394">
        <v>5214.9159184065966</v>
      </c>
      <c r="GE33" s="394">
        <v>19416.158811438461</v>
      </c>
      <c r="GF33" s="394">
        <v>3025.8361734633922</v>
      </c>
      <c r="GG33" s="394">
        <v>3656.3593090764848</v>
      </c>
      <c r="GH33" s="394">
        <v>1745.2850600411093</v>
      </c>
      <c r="GI33" s="394">
        <v>2195.6895411873597</v>
      </c>
      <c r="GJ33" s="394">
        <v>6752.16063851526</v>
      </c>
      <c r="GK33" s="394">
        <v>3797.8315483273836</v>
      </c>
      <c r="GL33" s="394">
        <v>3652.0500522880534</v>
      </c>
      <c r="GM33" s="394">
        <v>2954.3290901878763</v>
      </c>
      <c r="GN33" s="394"/>
      <c r="GO33" s="394"/>
      <c r="GP33" s="394">
        <v>-6547.2455615256113</v>
      </c>
      <c r="GQ33" s="394">
        <v>-6547.2455615256113</v>
      </c>
      <c r="GR33" s="394">
        <v>-4801.9605014845019</v>
      </c>
      <c r="GS33" s="394">
        <v>-67.625881985259184</v>
      </c>
      <c r="GT33" s="394">
        <v>46075.254719295845</v>
      </c>
      <c r="GU33" s="394"/>
      <c r="GV33" s="394">
        <v>38464.014999999999</v>
      </c>
      <c r="GW33" s="394">
        <v>9982.9449999999997</v>
      </c>
      <c r="GX33" s="394">
        <v>23761.638500000001</v>
      </c>
      <c r="GY33" s="394">
        <v>24419.337</v>
      </c>
      <c r="GZ33" s="394">
        <v>4719.4314999999997</v>
      </c>
      <c r="HA33" s="394">
        <v>28481.07</v>
      </c>
      <c r="HB33" s="394">
        <v>14714.35856027682</v>
      </c>
      <c r="HC33" s="394">
        <v>2549.6304795319666</v>
      </c>
      <c r="HD33" s="394">
        <v>12164.728080744853</v>
      </c>
      <c r="HE33" s="394">
        <v>9189.9506997524713</v>
      </c>
      <c r="HF33" s="394">
        <v>11674.747187231047</v>
      </c>
      <c r="HG33" s="394">
        <v>8803.2351970731506</v>
      </c>
      <c r="HH33" s="394">
        <v>22843622.412560694</v>
      </c>
      <c r="HI33" s="394">
        <v>16594558.409823686</v>
      </c>
      <c r="HJ33" s="394">
        <v>1831.9526628783069</v>
      </c>
      <c r="HK33" s="394">
        <v>717.67781665365965</v>
      </c>
      <c r="HL33" s="394">
        <v>17.327500000000001</v>
      </c>
      <c r="HM33" s="394">
        <v>12.450102091598362</v>
      </c>
      <c r="HN33" s="394">
        <v>4.8773979084016386</v>
      </c>
      <c r="HO33" s="394">
        <v>1791.7611452814674</v>
      </c>
      <c r="HP33" s="394">
        <v>2665.6990844553848</v>
      </c>
      <c r="HQ33" s="394">
        <v>225.56627135109849</v>
      </c>
      <c r="HR33" s="394">
        <v>2440.1328131042865</v>
      </c>
      <c r="HS33" s="394">
        <v>1042.6314022100478</v>
      </c>
      <c r="HT33" s="394">
        <v>6664.6364487979527</v>
      </c>
      <c r="HU33" s="394">
        <v>4834.2685676144038</v>
      </c>
      <c r="HV33" s="394">
        <v>1830.3678811835491</v>
      </c>
      <c r="HW33" s="394">
        <v>604.60276513927943</v>
      </c>
      <c r="HX33" s="394">
        <v>2532.5854497933019</v>
      </c>
      <c r="HY33" s="394">
        <v>220.85830297950835</v>
      </c>
      <c r="HZ33" s="394">
        <v>2311.7271468137933</v>
      </c>
      <c r="IA33" s="394">
        <v>903.47896490970629</v>
      </c>
      <c r="IB33" s="394">
        <v>5149.2835199101837</v>
      </c>
      <c r="IC33" s="394">
        <v>3373.8070157092316</v>
      </c>
      <c r="ID33" s="394">
        <v>1775.4765042009521</v>
      </c>
      <c r="IE33" s="394">
        <v>72330.323238500539</v>
      </c>
      <c r="IF33" s="394">
        <v>1819.4722799176845</v>
      </c>
      <c r="IG33" s="394">
        <v>21361.914989482309</v>
      </c>
      <c r="IH33" s="394">
        <v>2245.8638446850973</v>
      </c>
      <c r="II33" s="394">
        <v>19116.051144797213</v>
      </c>
      <c r="IJ33" s="394">
        <v>6426.1140080195237</v>
      </c>
      <c r="IK33" s="394">
        <v>42722.821961081019</v>
      </c>
      <c r="IL33" s="394">
        <v>26928.189742781735</v>
      </c>
      <c r="IM33" s="394">
        <v>15794.632218299281</v>
      </c>
      <c r="IN33" s="394">
        <v>7870.5888205089859</v>
      </c>
      <c r="IO33" s="394">
        <v>3009.3681088252079</v>
      </c>
      <c r="IP33" s="394">
        <v>8434.824969568459</v>
      </c>
      <c r="IQ33" s="394">
        <v>10168.799698209546</v>
      </c>
      <c r="IR33" s="394">
        <v>8269.164105783193</v>
      </c>
      <c r="IS33" s="394">
        <v>7112.6326761373457</v>
      </c>
      <c r="IT33" s="394">
        <v>8296.8478616275952</v>
      </c>
      <c r="IU33" s="394">
        <v>7981.54417765978</v>
      </c>
      <c r="IV33" s="394">
        <v>8895.9961908409532</v>
      </c>
      <c r="IW33" s="394">
        <v>2739.8427668629793</v>
      </c>
      <c r="IX33" s="394">
        <v>633.53725999999995</v>
      </c>
      <c r="IY33" s="394">
        <v>3025.8361734633922</v>
      </c>
      <c r="IZ33" s="394">
        <v>0.52094337449544947</v>
      </c>
      <c r="JA33" s="394">
        <v>0.22414670926172189</v>
      </c>
      <c r="JB33" s="394">
        <v>0.36361555116771205</v>
      </c>
      <c r="JC33" s="394">
        <v>0.59921547576515111</v>
      </c>
      <c r="JD33" s="394">
        <v>0.53085850570572302</v>
      </c>
      <c r="JE33" s="394">
        <v>0.53042740343839023</v>
      </c>
      <c r="JF33" s="394">
        <v>0.44198166663613531</v>
      </c>
      <c r="JG33" s="394">
        <v>0.80510459218868702</v>
      </c>
      <c r="JH33" s="394">
        <v>27925.180670917292</v>
      </c>
      <c r="JI33" s="394"/>
      <c r="JJ33" s="394"/>
      <c r="JK33" s="394">
        <v>13945.159762251724</v>
      </c>
      <c r="JL33" s="394"/>
      <c r="JM33" s="394"/>
      <c r="JN33" s="394">
        <v>11532.896064924926</v>
      </c>
      <c r="JO33" s="394"/>
      <c r="JP33" s="394"/>
      <c r="JQ33" s="394">
        <v>2412.2636973267977</v>
      </c>
      <c r="JR33" s="394"/>
      <c r="JS33" s="394"/>
      <c r="JT33" s="394">
        <v>49.941276511518318</v>
      </c>
      <c r="JW33" s="394">
        <v>41.299271080225715</v>
      </c>
      <c r="JZ33" s="394">
        <v>17.290617599753091</v>
      </c>
    </row>
    <row r="34" spans="1:286" s="200" customFormat="1" ht="15">
      <c r="A34" s="39">
        <v>1984</v>
      </c>
      <c r="B34" s="394">
        <v>166292.90469065867</v>
      </c>
      <c r="C34" s="394">
        <v>105802.45000134752</v>
      </c>
      <c r="D34" s="394">
        <v>24829.177171698098</v>
      </c>
      <c r="E34" s="394">
        <v>33889.061972508847</v>
      </c>
      <c r="F34" s="394">
        <v>35459.774051991553</v>
      </c>
      <c r="G34" s="394">
        <v>33687.558506887348</v>
      </c>
      <c r="H34" s="499">
        <v>521226.92562446778</v>
      </c>
      <c r="I34" s="499">
        <v>332149.40401649498</v>
      </c>
      <c r="J34" s="499">
        <v>73715.990859870188</v>
      </c>
      <c r="K34" s="499">
        <v>82603.646023084031</v>
      </c>
      <c r="L34" s="499">
        <v>77090.280618454679</v>
      </c>
      <c r="M34" s="499">
        <v>44332.395893436136</v>
      </c>
      <c r="N34" s="394">
        <v>31.904127840561515</v>
      </c>
      <c r="O34" s="394">
        <v>31.853873203425415</v>
      </c>
      <c r="P34" s="394">
        <v>33.68221315629728</v>
      </c>
      <c r="Q34" s="394">
        <v>41.026109141766412</v>
      </c>
      <c r="R34" s="394">
        <v>45.99772340626663</v>
      </c>
      <c r="S34" s="394">
        <v>75.98858087404912</v>
      </c>
      <c r="T34" s="499">
        <v>166292.90469065867</v>
      </c>
      <c r="U34" s="499">
        <v>151461.08453433891</v>
      </c>
      <c r="V34" s="499">
        <v>77171.818974656344</v>
      </c>
      <c r="W34" s="499">
        <v>74289.265559682579</v>
      </c>
      <c r="X34" s="499">
        <v>50909.26041177359</v>
      </c>
      <c r="Y34" s="499">
        <v>23380.005147908993</v>
      </c>
      <c r="Z34" s="499">
        <v>14831.820156319731</v>
      </c>
      <c r="AA34" s="394">
        <v>166292.90469065867</v>
      </c>
      <c r="AB34" s="394">
        <v>156118.80959371341</v>
      </c>
      <c r="AC34" s="394">
        <v>9593.2689121480289</v>
      </c>
      <c r="AD34" s="394">
        <v>6897.8387600768174</v>
      </c>
      <c r="AE34" s="394">
        <v>35962.543354897949</v>
      </c>
      <c r="AF34" s="394">
        <v>12055.179731636696</v>
      </c>
      <c r="AG34" s="394">
        <v>91609.978834953916</v>
      </c>
      <c r="AH34" s="394">
        <v>69622.030322348175</v>
      </c>
      <c r="AI34" s="394"/>
      <c r="AJ34" s="394">
        <v>21987.948512605722</v>
      </c>
      <c r="AK34" s="394">
        <v>10174.095096945253</v>
      </c>
      <c r="AL34" s="394">
        <v>521226.92562446778</v>
      </c>
      <c r="AM34" s="394">
        <v>472784.03053766338</v>
      </c>
      <c r="AN34" s="394">
        <v>15757.379797605645</v>
      </c>
      <c r="AO34" s="394">
        <v>22934.542416353084</v>
      </c>
      <c r="AP34" s="394">
        <v>79823.512082472458</v>
      </c>
      <c r="AQ34" s="394">
        <v>45735.174519689586</v>
      </c>
      <c r="AR34" s="394">
        <v>308533.4217215426</v>
      </c>
      <c r="AS34" s="394">
        <v>230548.61749006214</v>
      </c>
      <c r="AT34" s="394"/>
      <c r="AU34" s="394">
        <v>77984.804231480419</v>
      </c>
      <c r="AV34" s="394">
        <v>48442.895086804456</v>
      </c>
      <c r="AW34" s="394">
        <v>31.904127840561515</v>
      </c>
      <c r="AX34" s="394">
        <v>33.02116812536385</v>
      </c>
      <c r="AY34" s="394">
        <v>60.881117516795136</v>
      </c>
      <c r="AZ34" s="394">
        <v>30.076199624364126</v>
      </c>
      <c r="BA34" s="394">
        <v>45.052569621018414</v>
      </c>
      <c r="BB34" s="394">
        <v>26.358661267263304</v>
      </c>
      <c r="BC34" s="394">
        <v>29.692076250213727</v>
      </c>
      <c r="BD34" s="394">
        <v>30.198415883083424</v>
      </c>
      <c r="BE34" s="394"/>
      <c r="BF34" s="394">
        <v>28.19517049416374</v>
      </c>
      <c r="BG34" s="394">
        <v>21.002244144810852</v>
      </c>
      <c r="BH34" s="394">
        <v>35459.774051991553</v>
      </c>
      <c r="BI34" s="394">
        <v>16899.657431264415</v>
      </c>
      <c r="BJ34" s="394">
        <v>18560.116620727138</v>
      </c>
      <c r="BK34" s="394">
        <v>10035.961440656194</v>
      </c>
      <c r="BL34" s="394">
        <v>8524.1551800709458</v>
      </c>
      <c r="BM34" s="394">
        <v>33687.558506887348</v>
      </c>
      <c r="BN34" s="394">
        <v>16046.598951893206</v>
      </c>
      <c r="BO34" s="394">
        <v>17640.959554994144</v>
      </c>
      <c r="BP34" s="394">
        <v>15352.371786533047</v>
      </c>
      <c r="BQ34" s="394">
        <v>2288.5877684610964</v>
      </c>
      <c r="BR34" s="394">
        <v>77090.280618454679</v>
      </c>
      <c r="BS34" s="394">
        <v>27007.173728016431</v>
      </c>
      <c r="BT34" s="394">
        <v>50083.106890438241</v>
      </c>
      <c r="BU34" s="394">
        <v>14815.354367684988</v>
      </c>
      <c r="BV34" s="394">
        <v>35267.752522753253</v>
      </c>
      <c r="BW34" s="394">
        <v>44332.395893436136</v>
      </c>
      <c r="BX34" s="394">
        <v>13341.850148394851</v>
      </c>
      <c r="BY34" s="394">
        <v>30990.545745041283</v>
      </c>
      <c r="BZ34" s="394">
        <v>26894.516671633541</v>
      </c>
      <c r="CA34" s="394">
        <v>4096.0290734077435</v>
      </c>
      <c r="CB34" s="394">
        <v>45.99772340626663</v>
      </c>
      <c r="CC34" s="394">
        <v>62.574698120793059</v>
      </c>
      <c r="CD34" s="394">
        <v>37.058636680286696</v>
      </c>
      <c r="CE34" s="394">
        <v>67.740272635978741</v>
      </c>
      <c r="CF34" s="394">
        <v>24.169828158376479</v>
      </c>
      <c r="CG34" s="394">
        <v>75.98858087404912</v>
      </c>
      <c r="CH34" s="394">
        <v>120.27266663479772</v>
      </c>
      <c r="CI34" s="394">
        <v>56.923681499919468</v>
      </c>
      <c r="CJ34" s="394">
        <v>57.083650076246428</v>
      </c>
      <c r="CK34" s="394">
        <v>55.873328227064476</v>
      </c>
      <c r="CL34" s="394">
        <v>33889.061972508847</v>
      </c>
      <c r="CM34" s="394">
        <v>33264.588053864158</v>
      </c>
      <c r="CN34" s="394">
        <v>624.47391864469262</v>
      </c>
      <c r="CO34" s="394"/>
      <c r="CP34" s="394">
        <v>82603.646023084031</v>
      </c>
      <c r="CQ34" s="394">
        <v>82287.58091803659</v>
      </c>
      <c r="CR34" s="394">
        <v>316.06510504743966</v>
      </c>
      <c r="CS34" s="394"/>
      <c r="CT34" s="394">
        <v>33264.588053864158</v>
      </c>
      <c r="CU34" s="394">
        <v>10369.212045351325</v>
      </c>
      <c r="CV34" s="394">
        <v>9510.1471269423419</v>
      </c>
      <c r="CW34" s="394">
        <v>2377.2608307703395</v>
      </c>
      <c r="CX34" s="394">
        <v>7505.7732865196785</v>
      </c>
      <c r="CY34" s="394">
        <v>169.92461996111501</v>
      </c>
      <c r="CZ34" s="394">
        <v>3332.2701443193578</v>
      </c>
      <c r="DA34" s="394">
        <v>11007.968050800151</v>
      </c>
      <c r="DB34" s="394">
        <v>82603.646023084031</v>
      </c>
      <c r="DC34" s="394">
        <v>82287.58091803659</v>
      </c>
      <c r="DD34" s="394">
        <v>27496.914647783815</v>
      </c>
      <c r="DE34" s="394">
        <v>27949.906152784173</v>
      </c>
      <c r="DF34" s="394">
        <v>4693.4197861054809</v>
      </c>
      <c r="DG34" s="394">
        <v>14018.26316588708</v>
      </c>
      <c r="DH34" s="394">
        <v>210.91484823933345</v>
      </c>
      <c r="DI34" s="394">
        <v>7918.1623172366972</v>
      </c>
      <c r="DJ34" s="394">
        <v>22147.34033136311</v>
      </c>
      <c r="DK34" s="394">
        <v>41.026109141766412</v>
      </c>
      <c r="DL34" s="394">
        <v>40.424797621645602</v>
      </c>
      <c r="DM34" s="394">
        <v>37.710456530027663</v>
      </c>
      <c r="DN34" s="394">
        <v>34.025685363508842</v>
      </c>
      <c r="DO34" s="394">
        <v>50.650931284860626</v>
      </c>
      <c r="DP34" s="394">
        <v>53.542819090347074</v>
      </c>
      <c r="DQ34" s="394">
        <v>80.565508488190844</v>
      </c>
      <c r="DR34" s="394">
        <v>42.083882734577017</v>
      </c>
      <c r="DS34" s="394">
        <v>49.703340835069206</v>
      </c>
      <c r="DT34" s="394">
        <v>29533.366677065627</v>
      </c>
      <c r="DU34" s="394">
        <v>3731.221376798529</v>
      </c>
      <c r="DV34" s="394">
        <v>71321.684604893962</v>
      </c>
      <c r="DW34" s="394">
        <v>10965.896313142635</v>
      </c>
      <c r="DX34" s="394">
        <v>41.408677936694588</v>
      </c>
      <c r="DY34" s="394">
        <v>34.025685363508842</v>
      </c>
      <c r="DZ34" s="394">
        <v>1396405</v>
      </c>
      <c r="EA34" s="394">
        <v>1391188.1737576851</v>
      </c>
      <c r="EB34" s="394">
        <v>78.763273110388511</v>
      </c>
      <c r="EC34" s="394">
        <v>34271.014783541919</v>
      </c>
      <c r="ED34" s="394">
        <v>77166.903974676155</v>
      </c>
      <c r="EE34" s="394">
        <v>4896.1115539501807</v>
      </c>
      <c r="EF34" s="394">
        <v>-7409.3944360102478</v>
      </c>
      <c r="EG34" s="394">
        <v>108924.635876158</v>
      </c>
      <c r="EH34" s="394">
        <v>105802.45000134752</v>
      </c>
      <c r="EI34" s="394">
        <v>231.94670195723339</v>
      </c>
      <c r="EJ34" s="394">
        <v>3354.1325767677195</v>
      </c>
      <c r="EK34" s="394">
        <v>3.0793149316387933</v>
      </c>
      <c r="EL34" s="394">
        <v>35459.774051991553</v>
      </c>
      <c r="EM34" s="394">
        <v>16899.657431264415</v>
      </c>
      <c r="EN34" s="394">
        <v>18560.116620727138</v>
      </c>
      <c r="EO34" s="394">
        <v>8524.1551800709458</v>
      </c>
      <c r="EP34" s="394">
        <v>33687.558506887348</v>
      </c>
      <c r="EQ34" s="394">
        <v>16046.598951893206</v>
      </c>
      <c r="ER34" s="394">
        <v>17640.959554994144</v>
      </c>
      <c r="ES34" s="394">
        <v>2288.5877684610964</v>
      </c>
      <c r="ET34" s="394">
        <v>-2226.4072698424147</v>
      </c>
      <c r="EU34" s="394">
        <v>1133.1422114841394</v>
      </c>
      <c r="EV34" s="394">
        <v>-31.883692137559649</v>
      </c>
      <c r="EW34" s="394">
        <v>647.0667946083704</v>
      </c>
      <c r="EX34" s="394">
        <v>1470.5504068851947</v>
      </c>
      <c r="EY34" s="394">
        <v>3696.9576767276094</v>
      </c>
      <c r="EZ34" s="394">
        <v>-2226.4072698424147</v>
      </c>
      <c r="FA34" s="394">
        <v>1549.397184859303</v>
      </c>
      <c r="FB34" s="394">
        <v>416.25497337516379</v>
      </c>
      <c r="FC34" s="394">
        <v>1133.1422114841394</v>
      </c>
      <c r="FD34" s="394">
        <v>165199.63963230039</v>
      </c>
      <c r="FE34" s="394">
        <v>23380.005147908993</v>
      </c>
      <c r="FF34" s="394">
        <v>141819.6344843914</v>
      </c>
      <c r="FG34" s="394">
        <v>105802.45000134752</v>
      </c>
      <c r="FH34" s="394">
        <v>24829.177171698098</v>
      </c>
      <c r="FI34" s="394">
        <v>34568.012459254765</v>
      </c>
      <c r="FJ34" s="394">
        <v>33889.061972508847</v>
      </c>
      <c r="FK34" s="394">
        <v>9.6161936701405173E-2</v>
      </c>
      <c r="FL34" s="394">
        <v>31.979854074261056</v>
      </c>
      <c r="FM34" s="394">
        <v>-31.883692137559649</v>
      </c>
      <c r="FN34" s="394">
        <v>647.06679460835858</v>
      </c>
      <c r="FO34" s="394">
        <v>0.38911268993228842</v>
      </c>
      <c r="FP34" s="394">
        <v>52573.143173103505</v>
      </c>
      <c r="FQ34" s="394">
        <v>51902.870433810538</v>
      </c>
      <c r="FR34" s="394">
        <v>1843.6647314076906</v>
      </c>
      <c r="FS34" s="394"/>
      <c r="FT34" s="394">
        <v>161.2515476061688</v>
      </c>
      <c r="FU34" s="394">
        <v>15300.611169208949</v>
      </c>
      <c r="FV34" s="394">
        <v>1512.5551428605772</v>
      </c>
      <c r="FW34" s="394">
        <v>10594.890856201844</v>
      </c>
      <c r="FX34" s="394">
        <v>19734.617095188296</v>
      </c>
      <c r="FY34" s="394">
        <v>2755.2798913370116</v>
      </c>
      <c r="FZ34" s="394">
        <v>670.27273929296939</v>
      </c>
      <c r="GA34" s="394">
        <v>60552.84699433847</v>
      </c>
      <c r="GB34" s="394">
        <v>53584.033512434944</v>
      </c>
      <c r="GC34" s="394">
        <v>15833.062877886361</v>
      </c>
      <c r="GD34" s="394">
        <v>5958.0253146298364</v>
      </c>
      <c r="GE34" s="394">
        <v>21851.243494043971</v>
      </c>
      <c r="GF34" s="394">
        <v>3418.0506522505584</v>
      </c>
      <c r="GG34" s="394">
        <v>4633.7372134674797</v>
      </c>
      <c r="GH34" s="394">
        <v>3061.1049006526991</v>
      </c>
      <c r="GI34" s="394">
        <v>2246.8597117545946</v>
      </c>
      <c r="GJ34" s="394">
        <v>6968.8134819035258</v>
      </c>
      <c r="GK34" s="394">
        <v>3960.2610796581448</v>
      </c>
      <c r="GL34" s="394">
        <v>3731.221376798529</v>
      </c>
      <c r="GM34" s="394">
        <v>3008.5524022453815</v>
      </c>
      <c r="GN34" s="394"/>
      <c r="GO34" s="394"/>
      <c r="GP34" s="394">
        <v>-7979.7038212349653</v>
      </c>
      <c r="GQ34" s="394">
        <v>-7979.7038212349653</v>
      </c>
      <c r="GR34" s="394">
        <v>-4918.5989205822661</v>
      </c>
      <c r="GS34" s="394">
        <v>-1681.1630786244059</v>
      </c>
      <c r="GT34" s="394">
        <v>61352.130422534101</v>
      </c>
      <c r="GU34" s="394"/>
      <c r="GV34" s="394">
        <v>38632.719499999999</v>
      </c>
      <c r="GW34" s="394">
        <v>9805.0660000000007</v>
      </c>
      <c r="GX34" s="394">
        <v>24020.986499999999</v>
      </c>
      <c r="GY34" s="394">
        <v>24670.888999999999</v>
      </c>
      <c r="GZ34" s="394">
        <v>4806.6670000000004</v>
      </c>
      <c r="HA34" s="394">
        <v>28827.6535</v>
      </c>
      <c r="HB34" s="394">
        <v>14857.528132936941</v>
      </c>
      <c r="HC34" s="394">
        <v>2983.3916490937372</v>
      </c>
      <c r="HD34" s="394">
        <v>11874.136483843204</v>
      </c>
      <c r="HE34" s="394">
        <v>8910.6459882671916</v>
      </c>
      <c r="HF34" s="394">
        <v>11395.860276973635</v>
      </c>
      <c r="HG34" s="394">
        <v>8535.6837000970227</v>
      </c>
      <c r="HH34" s="394">
        <v>21850127.0719175</v>
      </c>
      <c r="HI34" s="394">
        <v>15745382.846423486</v>
      </c>
      <c r="HJ34" s="394">
        <v>2042.6487181729319</v>
      </c>
      <c r="HK34" s="394">
        <v>940.74293092080529</v>
      </c>
      <c r="HL34" s="394">
        <v>20.079999999999998</v>
      </c>
      <c r="HM34" s="394">
        <v>13.748240621834544</v>
      </c>
      <c r="HN34" s="394">
        <v>6.3317593781654544</v>
      </c>
      <c r="HO34" s="394">
        <v>1723.2336392640709</v>
      </c>
      <c r="HP34" s="394">
        <v>2597.560530163692</v>
      </c>
      <c r="HQ34" s="394">
        <v>222.73743006651227</v>
      </c>
      <c r="HR34" s="394">
        <v>2374.8231000971796</v>
      </c>
      <c r="HS34" s="394">
        <v>905.24166556588318</v>
      </c>
      <c r="HT34" s="394">
        <v>6648.1006488495586</v>
      </c>
      <c r="HU34" s="394">
        <v>4763.8186061104007</v>
      </c>
      <c r="HV34" s="394">
        <v>1884.2820427391575</v>
      </c>
      <c r="HW34" s="394">
        <v>563.88202103745289</v>
      </c>
      <c r="HX34" s="394">
        <v>2459.2226212511673</v>
      </c>
      <c r="HY34" s="394">
        <v>220.5928517402055</v>
      </c>
      <c r="HZ34" s="394">
        <v>2238.6297695109615</v>
      </c>
      <c r="IA34" s="394">
        <v>747.00292761690355</v>
      </c>
      <c r="IB34" s="394">
        <v>5140.5384183616698</v>
      </c>
      <c r="IC34" s="394">
        <v>3309.1908959612369</v>
      </c>
      <c r="ID34" s="394">
        <v>1831.3475224004328</v>
      </c>
      <c r="IE34" s="394">
        <v>77171.818974656344</v>
      </c>
      <c r="IF34" s="394">
        <v>1958.3386320450425</v>
      </c>
      <c r="IG34" s="394">
        <v>22611.921308168774</v>
      </c>
      <c r="IH34" s="394">
        <v>2368.7146782054829</v>
      </c>
      <c r="II34" s="394">
        <v>20243.206629963293</v>
      </c>
      <c r="IJ34" s="394">
        <v>5859.9285414968754</v>
      </c>
      <c r="IK34" s="394">
        <v>46741.630492945638</v>
      </c>
      <c r="IL34" s="394">
        <v>29184.978812233669</v>
      </c>
      <c r="IM34" s="394">
        <v>17556.651680711973</v>
      </c>
      <c r="IN34" s="394">
        <v>8660.6312355209575</v>
      </c>
      <c r="IO34" s="394">
        <v>3472.9580993591744</v>
      </c>
      <c r="IP34" s="394">
        <v>9194.7435391858144</v>
      </c>
      <c r="IQ34" s="394">
        <v>10737.948485271601</v>
      </c>
      <c r="IR34" s="394">
        <v>9042.6773134467476</v>
      </c>
      <c r="IS34" s="394">
        <v>7844.5857771819992</v>
      </c>
      <c r="IT34" s="394">
        <v>9092.74995902911</v>
      </c>
      <c r="IU34" s="394">
        <v>8819.3699698174005</v>
      </c>
      <c r="IV34" s="394">
        <v>9586.7395270230572</v>
      </c>
      <c r="IW34" s="394">
        <v>3072.7147696026177</v>
      </c>
      <c r="IX34" s="394">
        <v>902.58916666666664</v>
      </c>
      <c r="IY34" s="394">
        <v>3418.0506522505584</v>
      </c>
      <c r="IZ34" s="394">
        <v>0.49431467723517603</v>
      </c>
      <c r="JA34" s="394">
        <v>0.20413673899677548</v>
      </c>
      <c r="JB34" s="394">
        <v>0.34339954304456716</v>
      </c>
      <c r="JC34" s="394">
        <v>0.5628969683871442</v>
      </c>
      <c r="JD34" s="394">
        <v>0.4860921754752876</v>
      </c>
      <c r="JE34" s="394">
        <v>0.51022422543242962</v>
      </c>
      <c r="JF34" s="394">
        <v>0.41919172246353609</v>
      </c>
      <c r="JG34" s="394">
        <v>0.79846701799609543</v>
      </c>
      <c r="JH34" s="394">
        <v>28291.438532351283</v>
      </c>
      <c r="JI34" s="394"/>
      <c r="JJ34" s="394"/>
      <c r="JK34" s="394">
        <v>14042.359677213297</v>
      </c>
      <c r="JL34" s="394"/>
      <c r="JM34" s="394"/>
      <c r="JN34" s="394">
        <v>11227.756641071655</v>
      </c>
      <c r="JO34" s="394"/>
      <c r="JP34" s="394"/>
      <c r="JQ34" s="394">
        <v>2814.603036141641</v>
      </c>
      <c r="JR34" s="394"/>
      <c r="JS34" s="394"/>
      <c r="JT34" s="394">
        <v>49.634394486011857</v>
      </c>
      <c r="JW34" s="394">
        <v>39.686057774095538</v>
      </c>
      <c r="JZ34" s="394">
        <v>20.037258773801298</v>
      </c>
    </row>
    <row r="35" spans="1:286" s="200" customFormat="1" ht="15">
      <c r="A35" s="39">
        <v>1985</v>
      </c>
      <c r="B35" s="394">
        <v>184777.024914056</v>
      </c>
      <c r="C35" s="394">
        <v>117051.17929513659</v>
      </c>
      <c r="D35" s="394">
        <v>28090.275690461283</v>
      </c>
      <c r="E35" s="394">
        <v>38039.47817403439</v>
      </c>
      <c r="F35" s="394">
        <v>38595.125009006406</v>
      </c>
      <c r="G35" s="394">
        <v>36999.033254582682</v>
      </c>
      <c r="H35" s="499">
        <v>533323.64075258479</v>
      </c>
      <c r="I35" s="499">
        <v>339037.57239696977</v>
      </c>
      <c r="J35" s="499">
        <v>76755.928390069108</v>
      </c>
      <c r="K35" s="499">
        <v>87662.098386429658</v>
      </c>
      <c r="L35" s="499">
        <v>77448.666797657148</v>
      </c>
      <c r="M35" s="499">
        <v>47580.625218540823</v>
      </c>
      <c r="N35" s="394">
        <v>34.646321819395268</v>
      </c>
      <c r="O35" s="394">
        <v>34.524545013578781</v>
      </c>
      <c r="P35" s="394">
        <v>36.596880891998538</v>
      </c>
      <c r="Q35" s="394">
        <v>43.393300952425079</v>
      </c>
      <c r="R35" s="394">
        <v>49.833168994167792</v>
      </c>
      <c r="S35" s="394">
        <v>77.760712652773648</v>
      </c>
      <c r="T35" s="499">
        <v>184777.024914056</v>
      </c>
      <c r="U35" s="499">
        <v>167320.74954326515</v>
      </c>
      <c r="V35" s="499">
        <v>83773.098565893655</v>
      </c>
      <c r="W35" s="499">
        <v>83547.650977371508</v>
      </c>
      <c r="X35" s="499">
        <v>57592.406063148061</v>
      </c>
      <c r="Y35" s="499">
        <v>25955.244914223451</v>
      </c>
      <c r="Z35" s="499">
        <v>17456.275370790816</v>
      </c>
      <c r="AA35" s="394">
        <v>184777.024914056</v>
      </c>
      <c r="AB35" s="394">
        <v>171773.27899096647</v>
      </c>
      <c r="AC35" s="394">
        <v>9989.3976484819432</v>
      </c>
      <c r="AD35" s="394">
        <v>7719.6556563616268</v>
      </c>
      <c r="AE35" s="394">
        <v>39484.028632660527</v>
      </c>
      <c r="AF35" s="394">
        <v>13737.661566343442</v>
      </c>
      <c r="AG35" s="394">
        <v>100842.5354871189</v>
      </c>
      <c r="AH35" s="394">
        <v>76093.001858717093</v>
      </c>
      <c r="AI35" s="394"/>
      <c r="AJ35" s="394">
        <v>24749.533628401834</v>
      </c>
      <c r="AK35" s="394">
        <v>13003.745923089555</v>
      </c>
      <c r="AL35" s="394">
        <v>533323.64075258479</v>
      </c>
      <c r="AM35" s="394">
        <v>482772.95213113789</v>
      </c>
      <c r="AN35" s="394">
        <v>15878.032708447261</v>
      </c>
      <c r="AO35" s="394">
        <v>23115.90661226257</v>
      </c>
      <c r="AP35" s="394">
        <v>81135.202017306554</v>
      </c>
      <c r="AQ35" s="394">
        <v>47246.481975897557</v>
      </c>
      <c r="AR35" s="394">
        <v>315397.32881722396</v>
      </c>
      <c r="AS35" s="394">
        <v>234463.97043822808</v>
      </c>
      <c r="AT35" s="394"/>
      <c r="AU35" s="394">
        <v>80933.358378995938</v>
      </c>
      <c r="AV35" s="394">
        <v>50550.688621446869</v>
      </c>
      <c r="AW35" s="394">
        <v>34.646321819395268</v>
      </c>
      <c r="AX35" s="394">
        <v>35.580551526902212</v>
      </c>
      <c r="AY35" s="394">
        <v>62.913320761503975</v>
      </c>
      <c r="AZ35" s="394">
        <v>33.395426732977405</v>
      </c>
      <c r="BA35" s="394">
        <v>48.664485514238791</v>
      </c>
      <c r="BB35" s="394">
        <v>29.076580925859432</v>
      </c>
      <c r="BC35" s="394">
        <v>31.973173604637029</v>
      </c>
      <c r="BD35" s="394">
        <v>32.454027677043271</v>
      </c>
      <c r="BE35" s="394"/>
      <c r="BF35" s="394">
        <v>30.580139171420946</v>
      </c>
      <c r="BG35" s="394">
        <v>25.724171673444868</v>
      </c>
      <c r="BH35" s="394">
        <v>38595.125009006406</v>
      </c>
      <c r="BI35" s="394">
        <v>18345.565298868642</v>
      </c>
      <c r="BJ35" s="394">
        <v>20249.559710137761</v>
      </c>
      <c r="BK35" s="394">
        <v>10926.131212098921</v>
      </c>
      <c r="BL35" s="394">
        <v>9323.4284980388402</v>
      </c>
      <c r="BM35" s="394">
        <v>36999.033254582682</v>
      </c>
      <c r="BN35" s="394">
        <v>17438.029899457506</v>
      </c>
      <c r="BO35" s="394">
        <v>19561.003355125173</v>
      </c>
      <c r="BP35" s="394">
        <v>16699.131089813771</v>
      </c>
      <c r="BQ35" s="394">
        <v>2861.872265311401</v>
      </c>
      <c r="BR35" s="394">
        <v>77448.666797657148</v>
      </c>
      <c r="BS35" s="394">
        <v>27204.189471947851</v>
      </c>
      <c r="BT35" s="394">
        <v>50244.477325709289</v>
      </c>
      <c r="BU35" s="394">
        <v>15913.006091478805</v>
      </c>
      <c r="BV35" s="394">
        <v>34331.471234230485</v>
      </c>
      <c r="BW35" s="394">
        <v>47580.625218540823</v>
      </c>
      <c r="BX35" s="394">
        <v>14108.296095250686</v>
      </c>
      <c r="BY35" s="394">
        <v>33472.329123290139</v>
      </c>
      <c r="BZ35" s="394">
        <v>28812.842146814972</v>
      </c>
      <c r="CA35" s="394">
        <v>4659.4869764751666</v>
      </c>
      <c r="CB35" s="394">
        <v>49.833168994167792</v>
      </c>
      <c r="CC35" s="394">
        <v>67.436544352060338</v>
      </c>
      <c r="CD35" s="394">
        <v>40.302060620255247</v>
      </c>
      <c r="CE35" s="394">
        <v>68.661641611195719</v>
      </c>
      <c r="CF35" s="394">
        <v>27.157089873686612</v>
      </c>
      <c r="CG35" s="394">
        <v>77.760712652773648</v>
      </c>
      <c r="CH35" s="394">
        <v>123.60124696651155</v>
      </c>
      <c r="CI35" s="394">
        <v>58.439325459173297</v>
      </c>
      <c r="CJ35" s="394">
        <v>57.957250467426469</v>
      </c>
      <c r="CK35" s="394">
        <v>61.420329743605492</v>
      </c>
      <c r="CL35" s="394">
        <v>38039.47817403439</v>
      </c>
      <c r="CM35" s="394">
        <v>37959.352446306002</v>
      </c>
      <c r="CN35" s="394">
        <v>80.125727728389109</v>
      </c>
      <c r="CO35" s="394"/>
      <c r="CP35" s="394">
        <v>87662.098386429658</v>
      </c>
      <c r="CQ35" s="394">
        <v>87624.547911950387</v>
      </c>
      <c r="CR35" s="394">
        <v>37.55047447926308</v>
      </c>
      <c r="CS35" s="394"/>
      <c r="CT35" s="394">
        <v>37959.352446306002</v>
      </c>
      <c r="CU35" s="394">
        <v>11028.711319287178</v>
      </c>
      <c r="CV35" s="394">
        <v>11185.04164721855</v>
      </c>
      <c r="CW35" s="394">
        <v>2766.5676179398533</v>
      </c>
      <c r="CX35" s="394">
        <v>9074.7446290711669</v>
      </c>
      <c r="CY35" s="394">
        <v>165.78807960396588</v>
      </c>
      <c r="CZ35" s="394">
        <v>3738.4991531852916</v>
      </c>
      <c r="DA35" s="394">
        <v>12979.031861860425</v>
      </c>
      <c r="DB35" s="394">
        <v>87662.098386429658</v>
      </c>
      <c r="DC35" s="394">
        <v>87624.547911950387</v>
      </c>
      <c r="DD35" s="394">
        <v>27940.210190848829</v>
      </c>
      <c r="DE35" s="394">
        <v>30103.979467850178</v>
      </c>
      <c r="DF35" s="394">
        <v>4999.09997808959</v>
      </c>
      <c r="DG35" s="394">
        <v>16045.547858226226</v>
      </c>
      <c r="DH35" s="394">
        <v>203.35271556861736</v>
      </c>
      <c r="DI35" s="394">
        <v>8332.3577013669546</v>
      </c>
      <c r="DJ35" s="394">
        <v>24581.258275161796</v>
      </c>
      <c r="DK35" s="394">
        <v>43.393300952425079</v>
      </c>
      <c r="DL35" s="394">
        <v>43.320454542543821</v>
      </c>
      <c r="DM35" s="394">
        <v>39.472542418093113</v>
      </c>
      <c r="DN35" s="394">
        <v>37.154694644818363</v>
      </c>
      <c r="DO35" s="394">
        <v>55.341314037834053</v>
      </c>
      <c r="DP35" s="394">
        <v>56.556153203698365</v>
      </c>
      <c r="DQ35" s="394">
        <v>81.52734972846919</v>
      </c>
      <c r="DR35" s="394">
        <v>44.867242708171027</v>
      </c>
      <c r="DS35" s="394">
        <v>52.800518657643849</v>
      </c>
      <c r="DT35" s="394">
        <v>31984.552883842814</v>
      </c>
      <c r="DU35" s="394">
        <v>5974.7995624631885</v>
      </c>
      <c r="DV35" s="394">
        <v>71543.674096193048</v>
      </c>
      <c r="DW35" s="394">
        <v>16080.873815757333</v>
      </c>
      <c r="DX35" s="394">
        <v>44.706332583420902</v>
      </c>
      <c r="DY35" s="394">
        <v>37.154694644818363</v>
      </c>
      <c r="DZ35" s="394">
        <v>1423664</v>
      </c>
      <c r="EA35" s="394">
        <v>1420352.8685956753</v>
      </c>
      <c r="EB35" s="394">
        <v>78.010757762200086</v>
      </c>
      <c r="EC35" s="394">
        <v>38197.846678588619</v>
      </c>
      <c r="ED35" s="394">
        <v>83767.76313667529</v>
      </c>
      <c r="EE35" s="394">
        <v>7117.7537668009527</v>
      </c>
      <c r="EF35" s="394">
        <v>-7704.1113612063145</v>
      </c>
      <c r="EG35" s="394">
        <v>121379.25222085854</v>
      </c>
      <c r="EH35" s="394">
        <v>117051.17929513659</v>
      </c>
      <c r="EI35" s="394">
        <v>431.61585289405861</v>
      </c>
      <c r="EJ35" s="394">
        <v>4759.6887786160087</v>
      </c>
      <c r="EK35" s="394">
        <v>3.9213363828897236</v>
      </c>
      <c r="EL35" s="394">
        <v>38595.125009006406</v>
      </c>
      <c r="EM35" s="394">
        <v>18345.565298868642</v>
      </c>
      <c r="EN35" s="394">
        <v>20249.559710137761</v>
      </c>
      <c r="EO35" s="394">
        <v>9323.4284980388402</v>
      </c>
      <c r="EP35" s="394">
        <v>36999.033254582682</v>
      </c>
      <c r="EQ35" s="394">
        <v>17438.029899457506</v>
      </c>
      <c r="ER35" s="394">
        <v>19561.003355125173</v>
      </c>
      <c r="ES35" s="394">
        <v>2861.872265311401</v>
      </c>
      <c r="ET35" s="394">
        <v>-1987.5530393182121</v>
      </c>
      <c r="EU35" s="394">
        <v>1087.2849879196567</v>
      </c>
      <c r="EV35" s="394">
        <v>-31.907732621735004</v>
      </c>
      <c r="EW35" s="394">
        <v>663.91597040343322</v>
      </c>
      <c r="EX35" s="394">
        <v>3234.4848725253328</v>
      </c>
      <c r="EY35" s="394">
        <v>5222.0379118435449</v>
      </c>
      <c r="EZ35" s="394">
        <v>-1987.5530393182121</v>
      </c>
      <c r="FA35" s="394">
        <v>1773.0277787794646</v>
      </c>
      <c r="FB35" s="394">
        <v>685.74279085980788</v>
      </c>
      <c r="FC35" s="394">
        <v>1087.2849879196567</v>
      </c>
      <c r="FD35" s="394">
        <v>183876.75686265744</v>
      </c>
      <c r="FE35" s="394">
        <v>25955.244914223451</v>
      </c>
      <c r="FF35" s="394">
        <v>157921.511948434</v>
      </c>
      <c r="FG35" s="394">
        <v>117051.17929513659</v>
      </c>
      <c r="FH35" s="394">
        <v>28090.275690461283</v>
      </c>
      <c r="FI35" s="394">
        <v>38735.301877059559</v>
      </c>
      <c r="FJ35" s="394">
        <v>38039.47817403439</v>
      </c>
      <c r="FK35" s="394">
        <v>0.62505258855913359</v>
      </c>
      <c r="FL35" s="394">
        <v>32.532785210294136</v>
      </c>
      <c r="FM35" s="394">
        <v>-31.907732621735004</v>
      </c>
      <c r="FN35" s="394">
        <v>663.91597040343436</v>
      </c>
      <c r="FO35" s="394">
        <v>0.35930655919600218</v>
      </c>
      <c r="FP35" s="394">
        <v>60923.13055184931</v>
      </c>
      <c r="FQ35" s="394">
        <v>59867.566982799028</v>
      </c>
      <c r="FR35" s="394">
        <v>2196.1042395393843</v>
      </c>
      <c r="FS35" s="394"/>
      <c r="FT35" s="394">
        <v>148.44998978279423</v>
      </c>
      <c r="FU35" s="394">
        <v>18141.540003365666</v>
      </c>
      <c r="FV35" s="394">
        <v>1951.8769608019907</v>
      </c>
      <c r="FW35" s="394">
        <v>11956.076382628346</v>
      </c>
      <c r="FX35" s="394">
        <v>22083.053862704794</v>
      </c>
      <c r="FY35" s="394">
        <v>3390.4655439760559</v>
      </c>
      <c r="FZ35" s="394">
        <v>1055.5635690502809</v>
      </c>
      <c r="GA35" s="394">
        <v>72699.409806113501</v>
      </c>
      <c r="GB35" s="394">
        <v>62570.090031613239</v>
      </c>
      <c r="GC35" s="394">
        <v>17879.971872633516</v>
      </c>
      <c r="GD35" s="394">
        <v>6872.1226545502632</v>
      </c>
      <c r="GE35" s="394">
        <v>25027.442212686165</v>
      </c>
      <c r="GF35" s="394">
        <v>4805.1041250440712</v>
      </c>
      <c r="GG35" s="394">
        <v>4096.0838051278351</v>
      </c>
      <c r="GH35" s="394">
        <v>5832.6722200185113</v>
      </c>
      <c r="GI35" s="394">
        <v>2861.7972665969492</v>
      </c>
      <c r="GJ35" s="394">
        <v>10129.319774500258</v>
      </c>
      <c r="GK35" s="394">
        <v>6277.7216833147022</v>
      </c>
      <c r="GL35" s="394">
        <v>5974.7995624631885</v>
      </c>
      <c r="GM35" s="394">
        <v>3851.5980911855568</v>
      </c>
      <c r="GN35" s="394"/>
      <c r="GO35" s="394"/>
      <c r="GP35" s="394">
        <v>-11776.279254264191</v>
      </c>
      <c r="GQ35" s="394">
        <v>-11776.279254264191</v>
      </c>
      <c r="GR35" s="394">
        <v>-5943.6070342456796</v>
      </c>
      <c r="GS35" s="394">
        <v>-2702.5230488142115</v>
      </c>
      <c r="GT35" s="394">
        <v>75319.043014818919</v>
      </c>
      <c r="GU35" s="394"/>
      <c r="GV35" s="394">
        <v>38789.607499999998</v>
      </c>
      <c r="GW35" s="394">
        <v>9621.4904999999999</v>
      </c>
      <c r="GX35" s="394">
        <v>24250.161499999998</v>
      </c>
      <c r="GY35" s="394">
        <v>24903.714</v>
      </c>
      <c r="GZ35" s="394">
        <v>4917.9555</v>
      </c>
      <c r="HA35" s="394">
        <v>29168.116999999998</v>
      </c>
      <c r="HB35" s="394">
        <v>15380.804241364523</v>
      </c>
      <c r="HC35" s="394">
        <v>3299.5670298787245</v>
      </c>
      <c r="HD35" s="394">
        <v>12081.237211485799</v>
      </c>
      <c r="HE35" s="394">
        <v>8868.9096476076502</v>
      </c>
      <c r="HF35" s="394">
        <v>11594.619231672015</v>
      </c>
      <c r="HG35" s="394">
        <v>8495.7036354486881</v>
      </c>
      <c r="HH35" s="394">
        <v>21887419.541713998</v>
      </c>
      <c r="HI35" s="394">
        <v>15417173.892859275</v>
      </c>
      <c r="HJ35" s="394">
        <v>2171.0048135811617</v>
      </c>
      <c r="HK35" s="394">
        <v>1128.5622162975628</v>
      </c>
      <c r="HL35" s="394">
        <v>21.452500000000001</v>
      </c>
      <c r="HM35" s="394">
        <v>14.115027923849052</v>
      </c>
      <c r="HN35" s="394">
        <v>7.3374720761509487</v>
      </c>
      <c r="HO35" s="394">
        <v>1712.6372529965067</v>
      </c>
      <c r="HP35" s="394">
        <v>2595.2854301213051</v>
      </c>
      <c r="HQ35" s="394">
        <v>224.7187578141538</v>
      </c>
      <c r="HR35" s="394">
        <v>2370.5666723071517</v>
      </c>
      <c r="HS35" s="394">
        <v>885.21850423443198</v>
      </c>
      <c r="HT35" s="394">
        <v>6888.0960241335533</v>
      </c>
      <c r="HU35" s="394">
        <v>4874.9180879873466</v>
      </c>
      <c r="HV35" s="394">
        <v>2013.177936146207</v>
      </c>
      <c r="HW35" s="394">
        <v>588.68676123037062</v>
      </c>
      <c r="HX35" s="394">
        <v>2401.3326959397123</v>
      </c>
      <c r="HY35" s="394">
        <v>216.8752832059661</v>
      </c>
      <c r="HZ35" s="394">
        <v>2184.457412733746</v>
      </c>
      <c r="IA35" s="394">
        <v>686.66141493141663</v>
      </c>
      <c r="IB35" s="394">
        <v>5192.2287755061488</v>
      </c>
      <c r="IC35" s="394">
        <v>3287.1888425411917</v>
      </c>
      <c r="ID35" s="394">
        <v>1905.0399329649574</v>
      </c>
      <c r="IE35" s="394">
        <v>83773.098565893655</v>
      </c>
      <c r="IF35" s="394">
        <v>2170.6365489386544</v>
      </c>
      <c r="IG35" s="394">
        <v>24247.990869524063</v>
      </c>
      <c r="IH35" s="394">
        <v>2583.8517511682912</v>
      </c>
      <c r="II35" s="394">
        <v>21664.139118355772</v>
      </c>
      <c r="IJ35" s="394">
        <v>5780.9912720691345</v>
      </c>
      <c r="IK35" s="394">
        <v>51573.479875361809</v>
      </c>
      <c r="IL35" s="394">
        <v>31755.236404922365</v>
      </c>
      <c r="IM35" s="394">
        <v>19818.24347043944</v>
      </c>
      <c r="IN35" s="394">
        <v>9445.7043644018941</v>
      </c>
      <c r="IO35" s="394">
        <v>3687.2521889263617</v>
      </c>
      <c r="IP35" s="394">
        <v>10097.722364969968</v>
      </c>
      <c r="IQ35" s="394">
        <v>11913.998280359185</v>
      </c>
      <c r="IR35" s="394">
        <v>9917.4005371174153</v>
      </c>
      <c r="IS35" s="394">
        <v>8418.9837179747992</v>
      </c>
      <c r="IT35" s="394">
        <v>9932.8211650948142</v>
      </c>
      <c r="IU35" s="394">
        <v>9660.3018341878069</v>
      </c>
      <c r="IV35" s="394">
        <v>10403.059341435859</v>
      </c>
      <c r="IW35" s="394">
        <v>3279.4719352570578</v>
      </c>
      <c r="IX35" s="394">
        <v>1087.4675833333333</v>
      </c>
      <c r="IY35" s="394">
        <v>4805.1041250440712</v>
      </c>
      <c r="IZ35" s="394">
        <v>0.48769575255240527</v>
      </c>
      <c r="JA35" s="394">
        <v>0.2172940376708819</v>
      </c>
      <c r="JB35" s="394">
        <v>0.33471075216146284</v>
      </c>
      <c r="JC35" s="394">
        <v>0.54868107102008223</v>
      </c>
      <c r="JD35" s="394">
        <v>0.42081334178680474</v>
      </c>
      <c r="JE35" s="394">
        <v>0.51142585443966282</v>
      </c>
      <c r="JF35" s="394">
        <v>0.41732137817197357</v>
      </c>
      <c r="JG35" s="394">
        <v>0.8007521987281655</v>
      </c>
      <c r="JH35" s="394">
        <v>28673.01983622133</v>
      </c>
      <c r="JI35" s="394"/>
      <c r="JJ35" s="394"/>
      <c r="JK35" s="394">
        <v>14140.039031007753</v>
      </c>
      <c r="JL35" s="394"/>
      <c r="JM35" s="394"/>
      <c r="JN35" s="394">
        <v>11112.191687759567</v>
      </c>
      <c r="JO35" s="394"/>
      <c r="JP35" s="394"/>
      <c r="JQ35" s="394">
        <v>3027.847343248186</v>
      </c>
      <c r="JR35" s="394"/>
      <c r="JS35" s="394"/>
      <c r="JT35" s="394">
        <v>49.317450754751086</v>
      </c>
      <c r="JW35" s="394">
        <v>38.754870436500163</v>
      </c>
      <c r="JZ35" s="394">
        <v>21.406837342877111</v>
      </c>
    </row>
    <row r="36" spans="1:286" s="200" customFormat="1" ht="15">
      <c r="A36" s="39">
        <v>1986</v>
      </c>
      <c r="B36" s="394">
        <v>211536.86314515118</v>
      </c>
      <c r="C36" s="394">
        <v>132190.49824170509</v>
      </c>
      <c r="D36" s="394">
        <v>31708.006840536073</v>
      </c>
      <c r="E36" s="394">
        <v>45423.022263455292</v>
      </c>
      <c r="F36" s="394">
        <v>38492.15779419279</v>
      </c>
      <c r="G36" s="394">
        <v>36276.821994738035</v>
      </c>
      <c r="H36" s="499">
        <v>550676.17003981466</v>
      </c>
      <c r="I36" s="499">
        <v>351051.60204678297</v>
      </c>
      <c r="J36" s="499">
        <v>80433.105209647358</v>
      </c>
      <c r="K36" s="499">
        <v>97290.150322876158</v>
      </c>
      <c r="L36" s="499">
        <v>77732.982046569945</v>
      </c>
      <c r="M36" s="499">
        <v>55831.669586061806</v>
      </c>
      <c r="N36" s="394">
        <v>38.414021643583517</v>
      </c>
      <c r="O36" s="394">
        <v>37.655574699268485</v>
      </c>
      <c r="P36" s="394">
        <v>39.421587364916171</v>
      </c>
      <c r="Q36" s="394">
        <v>46.688202364484191</v>
      </c>
      <c r="R36" s="394">
        <v>49.518437065918917</v>
      </c>
      <c r="S36" s="394">
        <v>64.975348693126705</v>
      </c>
      <c r="T36" s="499">
        <v>211536.86314515118</v>
      </c>
      <c r="U36" s="499">
        <v>191534.82006669987</v>
      </c>
      <c r="V36" s="499">
        <v>94834.412380912399</v>
      </c>
      <c r="W36" s="499">
        <v>96700.407685787461</v>
      </c>
      <c r="X36" s="499">
        <v>68803.840459667219</v>
      </c>
      <c r="Y36" s="499">
        <v>27896.567226120234</v>
      </c>
      <c r="Z36" s="499">
        <v>20002.043078451326</v>
      </c>
      <c r="AA36" s="394">
        <v>211536.86314515118</v>
      </c>
      <c r="AB36" s="394">
        <v>193681.49326649524</v>
      </c>
      <c r="AC36" s="394">
        <v>10966.6040574492</v>
      </c>
      <c r="AD36" s="394">
        <v>10132.549316134166</v>
      </c>
      <c r="AE36" s="394">
        <v>43786.105099095097</v>
      </c>
      <c r="AF36" s="394">
        <v>15632.517065564756</v>
      </c>
      <c r="AG36" s="394">
        <v>113163.71772825201</v>
      </c>
      <c r="AH36" s="394">
        <v>85318.628491862168</v>
      </c>
      <c r="AI36" s="394"/>
      <c r="AJ36" s="394">
        <v>27845.08923638986</v>
      </c>
      <c r="AK36" s="394">
        <v>17855.369878655973</v>
      </c>
      <c r="AL36" s="394">
        <v>550676.17003981466</v>
      </c>
      <c r="AM36" s="394">
        <v>499764.27679628308</v>
      </c>
      <c r="AN36" s="394">
        <v>15293.714038788899</v>
      </c>
      <c r="AO36" s="394">
        <v>24636.630155550491</v>
      </c>
      <c r="AP36" s="394">
        <v>82885.504724288301</v>
      </c>
      <c r="AQ36" s="394">
        <v>50203.541446637326</v>
      </c>
      <c r="AR36" s="394">
        <v>326744.88643101812</v>
      </c>
      <c r="AS36" s="394">
        <v>242590.28089983214</v>
      </c>
      <c r="AT36" s="394"/>
      <c r="AU36" s="394">
        <v>84154.605531185938</v>
      </c>
      <c r="AV36" s="394">
        <v>50911.893243531536</v>
      </c>
      <c r="AW36" s="394">
        <v>38.414021643583517</v>
      </c>
      <c r="AX36" s="394">
        <v>38.754569355793485</v>
      </c>
      <c r="AY36" s="394">
        <v>71.706611158250993</v>
      </c>
      <c r="AZ36" s="394">
        <v>41.127984030930307</v>
      </c>
      <c r="BA36" s="394">
        <v>52.827216585995238</v>
      </c>
      <c r="BB36" s="394">
        <v>31.138275538152964</v>
      </c>
      <c r="BC36" s="394">
        <v>34.633661436701004</v>
      </c>
      <c r="BD36" s="394">
        <v>35.169846118893382</v>
      </c>
      <c r="BE36" s="394"/>
      <c r="BF36" s="394">
        <v>33.088015873440284</v>
      </c>
      <c r="BG36" s="394">
        <v>35.071117456282252</v>
      </c>
      <c r="BH36" s="394">
        <v>38492.15779419279</v>
      </c>
      <c r="BI36" s="394">
        <v>16283.932654390461</v>
      </c>
      <c r="BJ36" s="394">
        <v>22208.225139802329</v>
      </c>
      <c r="BK36" s="394">
        <v>11291.161891758666</v>
      </c>
      <c r="BL36" s="394">
        <v>10917.063248043663</v>
      </c>
      <c r="BM36" s="394">
        <v>36276.821994738035</v>
      </c>
      <c r="BN36" s="394">
        <v>16544.084246256905</v>
      </c>
      <c r="BO36" s="394">
        <v>19732.737748481122</v>
      </c>
      <c r="BP36" s="394">
        <v>16312.215216877787</v>
      </c>
      <c r="BQ36" s="394">
        <v>3420.5225316033366</v>
      </c>
      <c r="BR36" s="394">
        <v>77732.982046569945</v>
      </c>
      <c r="BS36" s="394">
        <v>25129.22141088438</v>
      </c>
      <c r="BT36" s="394">
        <v>52603.760635685569</v>
      </c>
      <c r="BU36" s="394">
        <v>16760.969585744562</v>
      </c>
      <c r="BV36" s="394">
        <v>35842.791049941006</v>
      </c>
      <c r="BW36" s="394">
        <v>55831.669586061806</v>
      </c>
      <c r="BX36" s="394">
        <v>18142.130001639704</v>
      </c>
      <c r="BY36" s="394">
        <v>37689.539584422106</v>
      </c>
      <c r="BZ36" s="394">
        <v>31713.654385921025</v>
      </c>
      <c r="CA36" s="394">
        <v>5975.8851985010815</v>
      </c>
      <c r="CB36" s="394">
        <v>49.518437065918917</v>
      </c>
      <c r="CC36" s="394">
        <v>64.800784664730188</v>
      </c>
      <c r="CD36" s="394">
        <v>42.217941971123288</v>
      </c>
      <c r="CE36" s="394">
        <v>67.365803833699189</v>
      </c>
      <c r="CF36" s="394">
        <v>30.458183998094736</v>
      </c>
      <c r="CG36" s="394">
        <v>64.975348693126705</v>
      </c>
      <c r="CH36" s="394">
        <v>91.191520757274006</v>
      </c>
      <c r="CI36" s="394">
        <v>52.356006377528388</v>
      </c>
      <c r="CJ36" s="394">
        <v>51.435936768357536</v>
      </c>
      <c r="CK36" s="394">
        <v>57.238759078927735</v>
      </c>
      <c r="CL36" s="394">
        <v>45423.022263455292</v>
      </c>
      <c r="CM36" s="394">
        <v>44556.920648397318</v>
      </c>
      <c r="CN36" s="394">
        <v>866.10161505797032</v>
      </c>
      <c r="CO36" s="394"/>
      <c r="CP36" s="394">
        <v>97290.150322876158</v>
      </c>
      <c r="CQ36" s="394">
        <v>96925.076446325518</v>
      </c>
      <c r="CR36" s="394">
        <v>365.07387655064389</v>
      </c>
      <c r="CS36" s="394"/>
      <c r="CT36" s="394">
        <v>44556.920648397318</v>
      </c>
      <c r="CU36" s="394">
        <v>12777.549896069735</v>
      </c>
      <c r="CV36" s="394">
        <v>13210.039772057104</v>
      </c>
      <c r="CW36" s="394">
        <v>3294.8798004804144</v>
      </c>
      <c r="CX36" s="394">
        <v>10571.730013613664</v>
      </c>
      <c r="CY36" s="394">
        <v>312.45447637364583</v>
      </c>
      <c r="CZ36" s="394">
        <v>4390.2666898027555</v>
      </c>
      <c r="DA36" s="394">
        <v>15274.451179790065</v>
      </c>
      <c r="DB36" s="394">
        <v>97290.150322876158</v>
      </c>
      <c r="DC36" s="394">
        <v>96925.076446325518</v>
      </c>
      <c r="DD36" s="394">
        <v>28918.825251132879</v>
      </c>
      <c r="DE36" s="394">
        <v>34280.094822852981</v>
      </c>
      <c r="DF36" s="394">
        <v>5645.4466288363683</v>
      </c>
      <c r="DG36" s="394">
        <v>18243.54723964724</v>
      </c>
      <c r="DH36" s="394">
        <v>394.58186877274903</v>
      </c>
      <c r="DI36" s="394">
        <v>9442.5806350832954</v>
      </c>
      <c r="DJ36" s="394">
        <v>28080.709743503285</v>
      </c>
      <c r="DK36" s="394">
        <v>46.688202364484191</v>
      </c>
      <c r="DL36" s="394">
        <v>45.970477694770487</v>
      </c>
      <c r="DM36" s="394">
        <v>44.184194154183984</v>
      </c>
      <c r="DN36" s="394">
        <v>38.535598691665726</v>
      </c>
      <c r="DO36" s="394">
        <v>58.3634921575647</v>
      </c>
      <c r="DP36" s="394">
        <v>57.947776683686655</v>
      </c>
      <c r="DQ36" s="394">
        <v>79.186222455040706</v>
      </c>
      <c r="DR36" s="394">
        <v>46.494352121188193</v>
      </c>
      <c r="DS36" s="394">
        <v>54.394818789521302</v>
      </c>
      <c r="DT36" s="394">
        <v>37768.62115204546</v>
      </c>
      <c r="DU36" s="394">
        <v>6788.2994963518568</v>
      </c>
      <c r="DV36" s="394">
        <v>79309.417868741264</v>
      </c>
      <c r="DW36" s="394">
        <v>17615.65857758425</v>
      </c>
      <c r="DX36" s="394">
        <v>47.621861522868961</v>
      </c>
      <c r="DY36" s="394">
        <v>38.535598691665726</v>
      </c>
      <c r="DZ36" s="394">
        <v>1459342</v>
      </c>
      <c r="EA36" s="394">
        <v>1457370.1670376747</v>
      </c>
      <c r="EB36" s="394">
        <v>79.014111559784652</v>
      </c>
      <c r="EC36" s="394">
        <v>42094.025868490149</v>
      </c>
      <c r="ED36" s="394">
        <v>94828.372467104928</v>
      </c>
      <c r="EE36" s="394">
        <v>8141.7145586767401</v>
      </c>
      <c r="EF36" s="394">
        <v>-8912.5860804227304</v>
      </c>
      <c r="EG36" s="394">
        <v>136151.52681384908</v>
      </c>
      <c r="EH36" s="394">
        <v>132190.49824170509</v>
      </c>
      <c r="EI36" s="394">
        <v>1543.2818834018249</v>
      </c>
      <c r="EJ36" s="394">
        <v>5504.3104555458121</v>
      </c>
      <c r="EK36" s="394">
        <v>4.0427827614974081</v>
      </c>
      <c r="EL36" s="394">
        <v>38492.15779419279</v>
      </c>
      <c r="EM36" s="394">
        <v>16283.932654390461</v>
      </c>
      <c r="EN36" s="394">
        <v>22208.225139802329</v>
      </c>
      <c r="EO36" s="394">
        <v>10917.063248043663</v>
      </c>
      <c r="EP36" s="394">
        <v>36276.821994738035</v>
      </c>
      <c r="EQ36" s="394">
        <v>16544.084246256905</v>
      </c>
      <c r="ER36" s="394">
        <v>19732.737748481122</v>
      </c>
      <c r="ES36" s="394">
        <v>3420.5225316033366</v>
      </c>
      <c r="ET36" s="394">
        <v>-2089.3524695587371</v>
      </c>
      <c r="EU36" s="394">
        <v>1103.6385272799394</v>
      </c>
      <c r="EV36" s="394">
        <v>213.19101366701526</v>
      </c>
      <c r="EW36" s="394">
        <v>1442.8128708429726</v>
      </c>
      <c r="EX36" s="394">
        <v>2676.625437236306</v>
      </c>
      <c r="EY36" s="394">
        <v>4765.9779067950431</v>
      </c>
      <c r="EZ36" s="394">
        <v>-2089.3524695587371</v>
      </c>
      <c r="FA36" s="394">
        <v>1856.4121981416706</v>
      </c>
      <c r="FB36" s="394">
        <v>752.77367086173115</v>
      </c>
      <c r="FC36" s="394">
        <v>1103.6385272799394</v>
      </c>
      <c r="FD36" s="394">
        <v>210551.14920287239</v>
      </c>
      <c r="FE36" s="394">
        <v>27896.567226120234</v>
      </c>
      <c r="FF36" s="394">
        <v>182654.58197675215</v>
      </c>
      <c r="FG36" s="394">
        <v>132190.49824170509</v>
      </c>
      <c r="FH36" s="394">
        <v>31708.006840536073</v>
      </c>
      <c r="FI36" s="394">
        <v>46652.644120631223</v>
      </c>
      <c r="FJ36" s="394">
        <v>45423.022263455292</v>
      </c>
      <c r="FK36" s="394">
        <v>243.83061074850048</v>
      </c>
      <c r="FL36" s="394">
        <v>30.639597081485221</v>
      </c>
      <c r="FM36" s="394">
        <v>213.19101366701526</v>
      </c>
      <c r="FN36" s="394">
        <v>1442.8128708429463</v>
      </c>
      <c r="FO36" s="394">
        <v>0.68206214717901203</v>
      </c>
      <c r="FP36" s="394">
        <v>71003.329607058273</v>
      </c>
      <c r="FQ36" s="394">
        <v>69700.930366737579</v>
      </c>
      <c r="FR36" s="394">
        <v>2365.9562703592851</v>
      </c>
      <c r="FS36" s="394"/>
      <c r="FT36" s="394">
        <v>212.42171817340403</v>
      </c>
      <c r="FU36" s="394">
        <v>23064.654297837551</v>
      </c>
      <c r="FV36" s="394">
        <v>1997.8603969083938</v>
      </c>
      <c r="FW36" s="394">
        <v>13299.757371413461</v>
      </c>
      <c r="FX36" s="394">
        <v>24822.244660007455</v>
      </c>
      <c r="FY36" s="394">
        <v>3938.0356520380319</v>
      </c>
      <c r="FZ36" s="394">
        <v>1302.3992403207001</v>
      </c>
      <c r="GA36" s="394">
        <v>82708.917817604859</v>
      </c>
      <c r="GB36" s="394">
        <v>71191.362254035805</v>
      </c>
      <c r="GC36" s="394">
        <v>20067.12103181758</v>
      </c>
      <c r="GD36" s="394">
        <v>8138.0885411032177</v>
      </c>
      <c r="GE36" s="394">
        <v>27869.586383469763</v>
      </c>
      <c r="GF36" s="394">
        <v>5303.4771418498067</v>
      </c>
      <c r="GG36" s="394">
        <v>3655.9746613296793</v>
      </c>
      <c r="GH36" s="394">
        <v>7683.7654610363852</v>
      </c>
      <c r="GI36" s="394">
        <v>3776.8261752791705</v>
      </c>
      <c r="GJ36" s="394">
        <v>11517.555563569051</v>
      </c>
      <c r="GK36" s="394">
        <v>7087.3691296142706</v>
      </c>
      <c r="GL36" s="394">
        <v>6788.2994963518568</v>
      </c>
      <c r="GM36" s="394">
        <v>4430.1864339547801</v>
      </c>
      <c r="GN36" s="394"/>
      <c r="GO36" s="394"/>
      <c r="GP36" s="394">
        <v>-11705.588210546586</v>
      </c>
      <c r="GQ36" s="394">
        <v>-11705.588210546586</v>
      </c>
      <c r="GR36" s="394">
        <v>-4021.822749510201</v>
      </c>
      <c r="GS36" s="394">
        <v>-1490.4318872982258</v>
      </c>
      <c r="GT36" s="394">
        <v>87672.155956114613</v>
      </c>
      <c r="GU36" s="394"/>
      <c r="GV36" s="394">
        <v>38927.296000000002</v>
      </c>
      <c r="GW36" s="394">
        <v>9415.9429999999993</v>
      </c>
      <c r="GX36" s="394">
        <v>24452.318500000001</v>
      </c>
      <c r="GY36" s="394">
        <v>25110.012999999999</v>
      </c>
      <c r="GZ36" s="394">
        <v>5059.0344999999998</v>
      </c>
      <c r="HA36" s="394">
        <v>29511.353000000003</v>
      </c>
      <c r="HB36" s="394">
        <v>15501.914006973288</v>
      </c>
      <c r="HC36" s="394">
        <v>3251.5264629626472</v>
      </c>
      <c r="HD36" s="394">
        <v>12250.38754401064</v>
      </c>
      <c r="HE36" s="394">
        <v>9172.4078842858326</v>
      </c>
      <c r="HF36" s="394">
        <v>11756.956388389019</v>
      </c>
      <c r="HG36" s="394">
        <v>8786.430587819279</v>
      </c>
      <c r="HH36" s="394">
        <v>22112142.193618957</v>
      </c>
      <c r="HI36" s="394">
        <v>15913293.688792698</v>
      </c>
      <c r="HJ36" s="394">
        <v>2065.8131475189684</v>
      </c>
      <c r="HK36" s="394">
        <v>1185.7133154436788</v>
      </c>
      <c r="HL36" s="394">
        <v>20.975000000000001</v>
      </c>
      <c r="HM36" s="394">
        <v>13.326181183753796</v>
      </c>
      <c r="HN36" s="394">
        <v>7.6488188162462052</v>
      </c>
      <c r="HO36" s="394">
        <v>1581.6459506786732</v>
      </c>
      <c r="HP36" s="394">
        <v>2608.430486396443</v>
      </c>
      <c r="HQ36" s="394">
        <v>220.79410625903665</v>
      </c>
      <c r="HR36" s="394">
        <v>2387.6363801374064</v>
      </c>
      <c r="HS36" s="394">
        <v>940.80977576831162</v>
      </c>
      <c r="HT36" s="394">
        <v>7119.5013311672128</v>
      </c>
      <c r="HU36" s="394">
        <v>5057.6850672335304</v>
      </c>
      <c r="HV36" s="394">
        <v>2061.8162639336833</v>
      </c>
      <c r="HW36" s="394">
        <v>562.5781937254078</v>
      </c>
      <c r="HX36" s="394">
        <v>2443.2863966930167</v>
      </c>
      <c r="HY36" s="394">
        <v>214.84380155519625</v>
      </c>
      <c r="HZ36" s="394">
        <v>2228.4425951378203</v>
      </c>
      <c r="IA36" s="394">
        <v>758.92927851844922</v>
      </c>
      <c r="IB36" s="394">
        <v>5407.6140153489578</v>
      </c>
      <c r="IC36" s="394">
        <v>3437.0176661566688</v>
      </c>
      <c r="ID36" s="394">
        <v>1970.5963491922894</v>
      </c>
      <c r="IE36" s="394">
        <v>94834.412380912399</v>
      </c>
      <c r="IF36" s="394">
        <v>2456.8500616816682</v>
      </c>
      <c r="IG36" s="394">
        <v>27450.400811869044</v>
      </c>
      <c r="IH36" s="394">
        <v>2925.1086010451277</v>
      </c>
      <c r="II36" s="394">
        <v>24525.292210823915</v>
      </c>
      <c r="IJ36" s="394">
        <v>6544.5662379274872</v>
      </c>
      <c r="IK36" s="394">
        <v>58382.595269434198</v>
      </c>
      <c r="IL36" s="394">
        <v>35947.384092678934</v>
      </c>
      <c r="IM36" s="394">
        <v>22435.21117675526</v>
      </c>
      <c r="IN36" s="394">
        <v>10339.096731991465</v>
      </c>
      <c r="IO36" s="394">
        <v>4367.1263640923262</v>
      </c>
      <c r="IP36" s="394">
        <v>11235.031983570614</v>
      </c>
      <c r="IQ36" s="394">
        <v>13615.047675897822</v>
      </c>
      <c r="IR36" s="394">
        <v>11005.575043456358</v>
      </c>
      <c r="IS36" s="394">
        <v>8623.4204202841174</v>
      </c>
      <c r="IT36" s="394">
        <v>10796.368805858034</v>
      </c>
      <c r="IU36" s="394">
        <v>10458.888369019036</v>
      </c>
      <c r="IV36" s="394">
        <v>11384.98565977301</v>
      </c>
      <c r="IW36" s="394">
        <v>3424.2578091646619</v>
      </c>
      <c r="IX36" s="394">
        <v>1129.58925</v>
      </c>
      <c r="IY36" s="394">
        <v>5303.4771418498067</v>
      </c>
      <c r="IZ36" s="394">
        <v>0.48964106369432719</v>
      </c>
      <c r="JA36" s="394">
        <v>0.22403016000316184</v>
      </c>
      <c r="JB36" s="394">
        <v>0.2886843685416311</v>
      </c>
      <c r="JC36" s="394">
        <v>0.56011586678740155</v>
      </c>
      <c r="JD36" s="394">
        <v>0.41865082958033872</v>
      </c>
      <c r="JE36" s="394">
        <v>0.51591266566226135</v>
      </c>
      <c r="JF36" s="394">
        <v>0.42133101209084317</v>
      </c>
      <c r="JG36" s="394">
        <v>0.80571518325160896</v>
      </c>
      <c r="JH36" s="394">
        <v>28999.175922769471</v>
      </c>
      <c r="JI36" s="394"/>
      <c r="JJ36" s="394"/>
      <c r="JK36" s="394">
        <v>14316.447287886349</v>
      </c>
      <c r="JL36" s="394"/>
      <c r="JM36" s="394"/>
      <c r="JN36" s="394">
        <v>11318.824724235896</v>
      </c>
      <c r="JO36" s="394"/>
      <c r="JP36" s="394"/>
      <c r="JQ36" s="394">
        <v>2997.6225636504514</v>
      </c>
      <c r="JR36" s="394"/>
      <c r="JS36" s="394"/>
      <c r="JT36" s="394">
        <v>49.370274709961222</v>
      </c>
      <c r="JW36" s="394">
        <v>39.031539221597747</v>
      </c>
      <c r="JZ36" s="394">
        <v>20.930353724127603</v>
      </c>
    </row>
    <row r="37" spans="1:286" s="200" customFormat="1" ht="15">
      <c r="A37" s="39">
        <v>1987</v>
      </c>
      <c r="B37" s="394">
        <v>236546.02825587906</v>
      </c>
      <c r="C37" s="394">
        <v>147808.1325309111</v>
      </c>
      <c r="D37" s="394">
        <v>36632.618449407579</v>
      </c>
      <c r="E37" s="394">
        <v>54163.812479435532</v>
      </c>
      <c r="F37" s="394">
        <v>41926.103169576585</v>
      </c>
      <c r="G37" s="394">
        <v>43984.638373451751</v>
      </c>
      <c r="H37" s="499">
        <v>581224.66970412631</v>
      </c>
      <c r="I37" s="499">
        <v>371948.30636474519</v>
      </c>
      <c r="J37" s="499">
        <v>87807.696180611019</v>
      </c>
      <c r="K37" s="499">
        <v>109315.06411663805</v>
      </c>
      <c r="L37" s="499">
        <v>81829.172264304696</v>
      </c>
      <c r="M37" s="499">
        <v>69675.569222172679</v>
      </c>
      <c r="N37" s="394">
        <v>40.697864455115671</v>
      </c>
      <c r="O37" s="394">
        <v>39.73889113127602</v>
      </c>
      <c r="P37" s="394">
        <v>41.719143130754972</v>
      </c>
      <c r="Q37" s="394">
        <v>49.548351745595923</v>
      </c>
      <c r="R37" s="394">
        <v>51.236132554484456</v>
      </c>
      <c r="S37" s="394">
        <v>63.12777759044792</v>
      </c>
      <c r="T37" s="499">
        <v>236546.02825587906</v>
      </c>
      <c r="U37" s="499">
        <v>214926.42066820263</v>
      </c>
      <c r="V37" s="499">
        <v>106613.31560969981</v>
      </c>
      <c r="W37" s="499">
        <v>108313.1050585028</v>
      </c>
      <c r="X37" s="499">
        <v>78109.361252619608</v>
      </c>
      <c r="Y37" s="499">
        <v>30203.743805883183</v>
      </c>
      <c r="Z37" s="499">
        <v>21619.607587676444</v>
      </c>
      <c r="AA37" s="394">
        <v>236546.02825587906</v>
      </c>
      <c r="AB37" s="394">
        <v>217085.54837883997</v>
      </c>
      <c r="AC37" s="394">
        <v>12217.382800822927</v>
      </c>
      <c r="AD37" s="394">
        <v>9871.8067233350957</v>
      </c>
      <c r="AE37" s="394">
        <v>48514.401071371198</v>
      </c>
      <c r="AF37" s="394">
        <v>18537.226573553235</v>
      </c>
      <c r="AG37" s="394">
        <v>127944.7312097575</v>
      </c>
      <c r="AH37" s="394">
        <v>96775.394357125333</v>
      </c>
      <c r="AI37" s="394"/>
      <c r="AJ37" s="394">
        <v>31169.336852632179</v>
      </c>
      <c r="AK37" s="394">
        <v>19460.479877039088</v>
      </c>
      <c r="AL37" s="394">
        <v>581224.66970412631</v>
      </c>
      <c r="AM37" s="394">
        <v>529194.16991931363</v>
      </c>
      <c r="AN37" s="394">
        <v>17589.051965007515</v>
      </c>
      <c r="AO37" s="394">
        <v>24402.37796215685</v>
      </c>
      <c r="AP37" s="394">
        <v>89410.894349074355</v>
      </c>
      <c r="AQ37" s="394">
        <v>54245.956306385982</v>
      </c>
      <c r="AR37" s="394">
        <v>343545.88933668897</v>
      </c>
      <c r="AS37" s="394">
        <v>254432.2788061343</v>
      </c>
      <c r="AT37" s="394"/>
      <c r="AU37" s="394">
        <v>89113.610530554652</v>
      </c>
      <c r="AV37" s="394">
        <v>52030.499784812593</v>
      </c>
      <c r="AW37" s="394">
        <v>40.697864455115671</v>
      </c>
      <c r="AX37" s="394">
        <v>41.021908539154744</v>
      </c>
      <c r="AY37" s="394">
        <v>69.460155243891265</v>
      </c>
      <c r="AZ37" s="394">
        <v>40.454281704202231</v>
      </c>
      <c r="BA37" s="394">
        <v>54.260055695185486</v>
      </c>
      <c r="BB37" s="394">
        <v>34.172550058576405</v>
      </c>
      <c r="BC37" s="394">
        <v>37.242399103301878</v>
      </c>
      <c r="BD37" s="394">
        <v>38.035816371736281</v>
      </c>
      <c r="BE37" s="394"/>
      <c r="BF37" s="394">
        <v>34.977077762936169</v>
      </c>
      <c r="BG37" s="394">
        <v>37.402062170310906</v>
      </c>
      <c r="BH37" s="394">
        <v>41926.103169576585</v>
      </c>
      <c r="BI37" s="394">
        <v>17872.093084831562</v>
      </c>
      <c r="BJ37" s="394">
        <v>24054.010084745023</v>
      </c>
      <c r="BK37" s="394">
        <v>12016.932425754714</v>
      </c>
      <c r="BL37" s="394">
        <v>12037.077658990307</v>
      </c>
      <c r="BM37" s="394">
        <v>43984.638373451751</v>
      </c>
      <c r="BN37" s="394">
        <v>20694.290989145036</v>
      </c>
      <c r="BO37" s="394">
        <v>23290.347384306719</v>
      </c>
      <c r="BP37" s="394">
        <v>19243.808097163608</v>
      </c>
      <c r="BQ37" s="394">
        <v>4046.5392871431104</v>
      </c>
      <c r="BR37" s="394">
        <v>81829.172264304696</v>
      </c>
      <c r="BS37" s="394">
        <v>26909.067211429076</v>
      </c>
      <c r="BT37" s="394">
        <v>54920.105052875631</v>
      </c>
      <c r="BU37" s="394">
        <v>18029.080761040561</v>
      </c>
      <c r="BV37" s="394">
        <v>36891.02429183507</v>
      </c>
      <c r="BW37" s="394">
        <v>69675.569222172679</v>
      </c>
      <c r="BX37" s="394">
        <v>24080.989633963272</v>
      </c>
      <c r="BY37" s="394">
        <v>45594.579588209403</v>
      </c>
      <c r="BZ37" s="394">
        <v>38284.181617719049</v>
      </c>
      <c r="CA37" s="394">
        <v>7310.3979704903531</v>
      </c>
      <c r="CB37" s="394">
        <v>51.236132554484456</v>
      </c>
      <c r="CC37" s="394">
        <v>66.416620629795588</v>
      </c>
      <c r="CD37" s="394">
        <v>43.79818658683638</v>
      </c>
      <c r="CE37" s="394">
        <v>66.653051173426263</v>
      </c>
      <c r="CF37" s="394">
        <v>32.628743414029906</v>
      </c>
      <c r="CG37" s="394">
        <v>63.12777759044792</v>
      </c>
      <c r="CH37" s="394">
        <v>85.936214847077082</v>
      </c>
      <c r="CI37" s="394">
        <v>51.081395189198155</v>
      </c>
      <c r="CJ37" s="394">
        <v>50.265690120582349</v>
      </c>
      <c r="CK37" s="394">
        <v>55.353201063439293</v>
      </c>
      <c r="CL37" s="394">
        <v>54163.812479435532</v>
      </c>
      <c r="CM37" s="394">
        <v>52740.729287987779</v>
      </c>
      <c r="CN37" s="394">
        <v>1423.0831914477606</v>
      </c>
      <c r="CO37" s="394"/>
      <c r="CP37" s="394">
        <v>109315.06411663805</v>
      </c>
      <c r="CQ37" s="394">
        <v>108746.94150211863</v>
      </c>
      <c r="CR37" s="394">
        <v>568.12261451942697</v>
      </c>
      <c r="CS37" s="394"/>
      <c r="CT37" s="394">
        <v>52740.729287987779</v>
      </c>
      <c r="CU37" s="394">
        <v>14664.105407438852</v>
      </c>
      <c r="CV37" s="394">
        <v>15303.778755972375</v>
      </c>
      <c r="CW37" s="394">
        <v>4416.2627318091709</v>
      </c>
      <c r="CX37" s="394">
        <v>13134.717438360492</v>
      </c>
      <c r="CY37" s="394">
        <v>262.84381438409446</v>
      </c>
      <c r="CZ37" s="394">
        <v>4959.0211400228</v>
      </c>
      <c r="DA37" s="394">
        <v>18356.582392767385</v>
      </c>
      <c r="DB37" s="394">
        <v>109315.06411663805</v>
      </c>
      <c r="DC37" s="394">
        <v>108746.94150211863</v>
      </c>
      <c r="DD37" s="394">
        <v>30808.932040296007</v>
      </c>
      <c r="DE37" s="394">
        <v>38475.871274487348</v>
      </c>
      <c r="DF37" s="394">
        <v>7270.0359241058068</v>
      </c>
      <c r="DG37" s="394">
        <v>22143.633815166497</v>
      </c>
      <c r="DH37" s="394">
        <v>359.67706806720872</v>
      </c>
      <c r="DI37" s="394">
        <v>9688.7913799957587</v>
      </c>
      <c r="DJ37" s="394">
        <v>32192.102263229463</v>
      </c>
      <c r="DK37" s="394">
        <v>49.548351745595923</v>
      </c>
      <c r="DL37" s="394">
        <v>48.49858631376798</v>
      </c>
      <c r="DM37" s="394">
        <v>47.596928670747793</v>
      </c>
      <c r="DN37" s="394">
        <v>39.775002486090635</v>
      </c>
      <c r="DO37" s="394">
        <v>60.746092287740083</v>
      </c>
      <c r="DP37" s="394">
        <v>59.315998214188014</v>
      </c>
      <c r="DQ37" s="394">
        <v>73.077723802780739</v>
      </c>
      <c r="DR37" s="394">
        <v>51.183072743846921</v>
      </c>
      <c r="DS37" s="394">
        <v>57.02200571639797</v>
      </c>
      <c r="DT37" s="394">
        <v>45594.094354760222</v>
      </c>
      <c r="DU37" s="394">
        <v>7146.6349332275549</v>
      </c>
      <c r="DV37" s="394">
        <v>90779.287230502319</v>
      </c>
      <c r="DW37" s="394">
        <v>17967.654271616306</v>
      </c>
      <c r="DX37" s="394">
        <v>50.225217387959795</v>
      </c>
      <c r="DY37" s="394">
        <v>39.775002486090635</v>
      </c>
      <c r="DZ37" s="394">
        <v>1505095</v>
      </c>
      <c r="EA37" s="394">
        <v>1504906.7077967101</v>
      </c>
      <c r="EB37" s="394">
        <v>78.261596211596228</v>
      </c>
      <c r="EC37" s="394">
        <v>47032.328537258116</v>
      </c>
      <c r="ED37" s="394">
        <v>106606.52550871385</v>
      </c>
      <c r="EE37" s="394">
        <v>8233.2264972194462</v>
      </c>
      <c r="EF37" s="394">
        <v>-14265.199347925482</v>
      </c>
      <c r="EG37" s="394">
        <v>147606.88119526592</v>
      </c>
      <c r="EH37" s="394">
        <v>147808.1325309111</v>
      </c>
      <c r="EI37" s="394">
        <v>1419.156522950477</v>
      </c>
      <c r="EJ37" s="394">
        <v>1217.9051873052952</v>
      </c>
      <c r="EK37" s="394">
        <v>0.82510054913642883</v>
      </c>
      <c r="EL37" s="394">
        <v>41926.103169576585</v>
      </c>
      <c r="EM37" s="394">
        <v>17872.093084831562</v>
      </c>
      <c r="EN37" s="394">
        <v>24054.010084745023</v>
      </c>
      <c r="EO37" s="394">
        <v>12037.077658990307</v>
      </c>
      <c r="EP37" s="394">
        <v>43984.638373451751</v>
      </c>
      <c r="EQ37" s="394">
        <v>20694.290989145036</v>
      </c>
      <c r="ER37" s="394">
        <v>23290.347384306719</v>
      </c>
      <c r="ES37" s="394">
        <v>4046.5392871431104</v>
      </c>
      <c r="ET37" s="394">
        <v>-1896.2953613885784</v>
      </c>
      <c r="EU37" s="394">
        <v>1725.83630834325</v>
      </c>
      <c r="EV37" s="394">
        <v>288.50985058839086</v>
      </c>
      <c r="EW37" s="394">
        <v>-1940.4844063321036</v>
      </c>
      <c r="EX37" s="394">
        <v>3025.2545286262066</v>
      </c>
      <c r="EY37" s="394">
        <v>4921.549890014785</v>
      </c>
      <c r="EZ37" s="394">
        <v>-1896.2953613885784</v>
      </c>
      <c r="FA37" s="394">
        <v>2534.0833964396043</v>
      </c>
      <c r="FB37" s="394">
        <v>808.24708809635433</v>
      </c>
      <c r="FC37" s="394">
        <v>1725.83630834325</v>
      </c>
      <c r="FD37" s="394">
        <v>236375.56920283372</v>
      </c>
      <c r="FE37" s="394">
        <v>30203.743805883183</v>
      </c>
      <c r="FF37" s="394">
        <v>206171.82539695053</v>
      </c>
      <c r="FG37" s="394">
        <v>147808.1325309111</v>
      </c>
      <c r="FH37" s="394">
        <v>36632.618449407579</v>
      </c>
      <c r="FI37" s="394">
        <v>51934.818222515045</v>
      </c>
      <c r="FJ37" s="394">
        <v>54163.812479435532</v>
      </c>
      <c r="FK37" s="394">
        <v>300.27165747118147</v>
      </c>
      <c r="FL37" s="394">
        <v>11.761806882790619</v>
      </c>
      <c r="FM37" s="394">
        <v>288.50985058839086</v>
      </c>
      <c r="FN37" s="394">
        <v>-1940.4844063320959</v>
      </c>
      <c r="FO37" s="394">
        <v>-0.82034114909467626</v>
      </c>
      <c r="FP37" s="394">
        <v>82858.816246559218</v>
      </c>
      <c r="FQ37" s="394">
        <v>81510.054932506348</v>
      </c>
      <c r="FR37" s="394">
        <v>2291.1543038476793</v>
      </c>
      <c r="FS37" s="394"/>
      <c r="FT37" s="394">
        <v>255.24984073179235</v>
      </c>
      <c r="FU37" s="394">
        <v>24167.057715192386</v>
      </c>
      <c r="FV37" s="394">
        <v>1740.3928215114252</v>
      </c>
      <c r="FW37" s="394">
        <v>20650.673343911149</v>
      </c>
      <c r="FX37" s="394">
        <v>27694.090848989701</v>
      </c>
      <c r="FY37" s="394">
        <v>4711.4360583222151</v>
      </c>
      <c r="FZ37" s="394">
        <v>1348.7613140528651</v>
      </c>
      <c r="GA37" s="394">
        <v>89733.144615532539</v>
      </c>
      <c r="GB37" s="394">
        <v>78438.438330147954</v>
      </c>
      <c r="GC37" s="394">
        <v>22549.649609943146</v>
      </c>
      <c r="GD37" s="394">
        <v>10589.899390573726</v>
      </c>
      <c r="GE37" s="394">
        <v>29938.041662159078</v>
      </c>
      <c r="GF37" s="394">
        <v>5745.2746503701974</v>
      </c>
      <c r="GG37" s="394">
        <v>3829.4868558652774</v>
      </c>
      <c r="GH37" s="394">
        <v>7547.8646039931245</v>
      </c>
      <c r="GI37" s="394">
        <v>3983.4962076136212</v>
      </c>
      <c r="GJ37" s="394">
        <v>11294.706285384587</v>
      </c>
      <c r="GK37" s="394">
        <v>7484.6741913382129</v>
      </c>
      <c r="GL37" s="394">
        <v>7146.6349332275549</v>
      </c>
      <c r="GM37" s="394">
        <v>3810.0320940463744</v>
      </c>
      <c r="GN37" s="394"/>
      <c r="GO37" s="394"/>
      <c r="GP37" s="394">
        <v>-6874.3283689733216</v>
      </c>
      <c r="GQ37" s="394">
        <v>-6874.3283689733216</v>
      </c>
      <c r="GR37" s="394">
        <v>673.53623501980292</v>
      </c>
      <c r="GS37" s="394">
        <v>3071.6166023583937</v>
      </c>
      <c r="GT37" s="394">
        <v>96806.844309683525</v>
      </c>
      <c r="GU37" s="394"/>
      <c r="GV37" s="394">
        <v>39050.269999999997</v>
      </c>
      <c r="GW37" s="394">
        <v>9189.2795000000006</v>
      </c>
      <c r="GX37" s="394">
        <v>24641.1335</v>
      </c>
      <c r="GY37" s="394">
        <v>25304.312999999998</v>
      </c>
      <c r="GZ37" s="394">
        <v>5219.857</v>
      </c>
      <c r="HA37" s="394">
        <v>29860.9905</v>
      </c>
      <c r="HB37" s="394">
        <v>16048.859660589098</v>
      </c>
      <c r="HC37" s="394">
        <v>3245.4806448626296</v>
      </c>
      <c r="HD37" s="394">
        <v>12803.379015726468</v>
      </c>
      <c r="HE37" s="394">
        <v>9636.7278112504446</v>
      </c>
      <c r="HF37" s="394">
        <v>12287.674016117677</v>
      </c>
      <c r="HG37" s="394">
        <v>9231.2118121480889</v>
      </c>
      <c r="HH37" s="394">
        <v>22842241.34035584</v>
      </c>
      <c r="HI37" s="394">
        <v>16532533.034661448</v>
      </c>
      <c r="HJ37" s="394">
        <v>1837.864678696754</v>
      </c>
      <c r="HK37" s="394">
        <v>1407.6159661658755</v>
      </c>
      <c r="HL37" s="394">
        <v>20.2225</v>
      </c>
      <c r="HM37" s="394">
        <v>11.451683905056294</v>
      </c>
      <c r="HN37" s="394">
        <v>8.7708160949437062</v>
      </c>
      <c r="HO37" s="394">
        <v>1539.6236067808345</v>
      </c>
      <c r="HP37" s="394">
        <v>2683.8500076482183</v>
      </c>
      <c r="HQ37" s="394">
        <v>218.21313292422548</v>
      </c>
      <c r="HR37" s="394">
        <v>2465.6368747239926</v>
      </c>
      <c r="HS37" s="394">
        <v>1048.7744978490055</v>
      </c>
      <c r="HT37" s="394">
        <v>7531.1309034484102</v>
      </c>
      <c r="HU37" s="394">
        <v>5351.6711619850994</v>
      </c>
      <c r="HV37" s="394">
        <v>2179.4597414633113</v>
      </c>
      <c r="HW37" s="394">
        <v>552.06597922795254</v>
      </c>
      <c r="HX37" s="394">
        <v>2502.8638719857754</v>
      </c>
      <c r="HY37" s="394">
        <v>212.6913453935976</v>
      </c>
      <c r="HZ37" s="394">
        <v>2290.1725265921777</v>
      </c>
      <c r="IA37" s="394">
        <v>860.80110139478734</v>
      </c>
      <c r="IB37" s="394">
        <v>5720.9968586419309</v>
      </c>
      <c r="IC37" s="394">
        <v>3631.2097703577551</v>
      </c>
      <c r="ID37" s="394">
        <v>2089.7870882841753</v>
      </c>
      <c r="IE37" s="394">
        <v>106613.31560969981</v>
      </c>
      <c r="IF37" s="394">
        <v>2715.6165032606964</v>
      </c>
      <c r="IG37" s="394">
        <v>30317.853947058094</v>
      </c>
      <c r="IH37" s="394">
        <v>3058.2081523956936</v>
      </c>
      <c r="II37" s="394">
        <v>27259.6457946624</v>
      </c>
      <c r="IJ37" s="394">
        <v>8047.3874180977364</v>
      </c>
      <c r="IK37" s="394">
        <v>65532.457741283288</v>
      </c>
      <c r="IL37" s="394">
        <v>40204.787727520001</v>
      </c>
      <c r="IM37" s="394">
        <v>25327.670013763283</v>
      </c>
      <c r="IN37" s="394">
        <v>11063.227860937774</v>
      </c>
      <c r="IO37" s="394">
        <v>4919.0071575473703</v>
      </c>
      <c r="IP37" s="394">
        <v>12113.265242429612</v>
      </c>
      <c r="IQ37" s="394">
        <v>14378.620562751639</v>
      </c>
      <c r="IR37" s="394">
        <v>11902.878703739101</v>
      </c>
      <c r="IS37" s="394">
        <v>9348.7187749391378</v>
      </c>
      <c r="IT37" s="394">
        <v>11454.727097479932</v>
      </c>
      <c r="IU37" s="394">
        <v>11072.009129221675</v>
      </c>
      <c r="IV37" s="394">
        <v>12119.737056351816</v>
      </c>
      <c r="IW37" s="394">
        <v>3629.7012785994643</v>
      </c>
      <c r="IX37" s="394">
        <v>1113.02225</v>
      </c>
      <c r="IY37" s="394">
        <v>5745.2746503701974</v>
      </c>
      <c r="IZ37" s="394">
        <v>0.49111198974722609</v>
      </c>
      <c r="JA37" s="394">
        <v>0.22227481511652239</v>
      </c>
      <c r="JB37" s="394">
        <v>0.30979214221918105</v>
      </c>
      <c r="JC37" s="394">
        <v>0.561887711538679</v>
      </c>
      <c r="JD37" s="394">
        <v>0.4341203570106229</v>
      </c>
      <c r="JE37" s="394">
        <v>0.51219348480905291</v>
      </c>
      <c r="JF37" s="394">
        <v>0.41544431820297534</v>
      </c>
      <c r="JG37" s="394">
        <v>0.81258289624549451</v>
      </c>
      <c r="JH37" s="394">
        <v>29399.391134544578</v>
      </c>
      <c r="JI37" s="394"/>
      <c r="JJ37" s="394"/>
      <c r="JK37" s="394">
        <v>14863.386061716074</v>
      </c>
      <c r="JL37" s="394"/>
      <c r="JM37" s="394"/>
      <c r="JN37" s="394">
        <v>11864.197078414782</v>
      </c>
      <c r="JO37" s="394"/>
      <c r="JP37" s="394"/>
      <c r="JQ37" s="394">
        <v>2999.1889833012942</v>
      </c>
      <c r="JR37" s="394"/>
      <c r="JS37" s="394"/>
      <c r="JT37" s="394">
        <v>50.557555988969824</v>
      </c>
      <c r="JW37" s="394">
        <v>40.355247576791584</v>
      </c>
      <c r="JZ37" s="394">
        <v>20.179455455836493</v>
      </c>
    </row>
    <row r="38" spans="1:286" s="200" customFormat="1" ht="15">
      <c r="A38" s="39">
        <v>1988</v>
      </c>
      <c r="B38" s="394">
        <v>263352.15832429164</v>
      </c>
      <c r="C38" s="394">
        <v>162490.70961571913</v>
      </c>
      <c r="D38" s="394">
        <v>40382.827254338896</v>
      </c>
      <c r="E38" s="394">
        <v>66029.422736520646</v>
      </c>
      <c r="F38" s="394">
        <v>45563.824739667121</v>
      </c>
      <c r="G38" s="394">
        <v>51114.62602195418</v>
      </c>
      <c r="H38" s="499">
        <v>610829.31478710962</v>
      </c>
      <c r="I38" s="499">
        <v>390876.69654266333</v>
      </c>
      <c r="J38" s="499">
        <v>91178.396621019318</v>
      </c>
      <c r="K38" s="499">
        <v>124694.94407869929</v>
      </c>
      <c r="L38" s="499">
        <v>85111.955179922123</v>
      </c>
      <c r="M38" s="499">
        <v>81032.67763519437</v>
      </c>
      <c r="N38" s="394">
        <v>43.113870266045915</v>
      </c>
      <c r="O38" s="394">
        <v>41.570835778383028</v>
      </c>
      <c r="P38" s="394">
        <v>44.289907204871227</v>
      </c>
      <c r="Q38" s="394">
        <v>52.952766629292682</v>
      </c>
      <c r="R38" s="394">
        <v>53.533989018754923</v>
      </c>
      <c r="S38" s="394">
        <v>63.07902874945097</v>
      </c>
      <c r="T38" s="499">
        <v>263352.15832429164</v>
      </c>
      <c r="U38" s="499">
        <v>240951.30838382023</v>
      </c>
      <c r="V38" s="499">
        <v>119454.45843675494</v>
      </c>
      <c r="W38" s="499">
        <v>121496.84994706528</v>
      </c>
      <c r="X38" s="499">
        <v>88259.739073720586</v>
      </c>
      <c r="Y38" s="499">
        <v>33237.110873344704</v>
      </c>
      <c r="Z38" s="499">
        <v>22400.849940471424</v>
      </c>
      <c r="AA38" s="394">
        <v>263352.15832429164</v>
      </c>
      <c r="AB38" s="394">
        <v>242489.87965544363</v>
      </c>
      <c r="AC38" s="394">
        <v>13844.125763212489</v>
      </c>
      <c r="AD38" s="394">
        <v>10785.64791797539</v>
      </c>
      <c r="AE38" s="394">
        <v>52653.036642878695</v>
      </c>
      <c r="AF38" s="394">
        <v>22347.219999314144</v>
      </c>
      <c r="AG38" s="394">
        <v>142859.84933206291</v>
      </c>
      <c r="AH38" s="394">
        <v>107908.82208524685</v>
      </c>
      <c r="AI38" s="394"/>
      <c r="AJ38" s="394">
        <v>34951.027246816062</v>
      </c>
      <c r="AK38" s="394">
        <v>20862.278668847983</v>
      </c>
      <c r="AL38" s="394">
        <v>610829.31478710962</v>
      </c>
      <c r="AM38" s="394">
        <v>557767.36781425157</v>
      </c>
      <c r="AN38" s="394">
        <v>19126.184486568211</v>
      </c>
      <c r="AO38" s="394">
        <v>26195.76697444716</v>
      </c>
      <c r="AP38" s="394">
        <v>93565.825092529369</v>
      </c>
      <c r="AQ38" s="394">
        <v>59381.720766979473</v>
      </c>
      <c r="AR38" s="394">
        <v>359497.87049372739</v>
      </c>
      <c r="AS38" s="394">
        <v>265628.84356834256</v>
      </c>
      <c r="AT38" s="394"/>
      <c r="AU38" s="394">
        <v>93869.026925384809</v>
      </c>
      <c r="AV38" s="394">
        <v>53061.94697285803</v>
      </c>
      <c r="AW38" s="394">
        <v>43.113870266045915</v>
      </c>
      <c r="AX38" s="394">
        <v>43.475092601006722</v>
      </c>
      <c r="AY38" s="394">
        <v>72.383102719388887</v>
      </c>
      <c r="AZ38" s="394">
        <v>41.173247297917726</v>
      </c>
      <c r="BA38" s="394">
        <v>56.273790767952839</v>
      </c>
      <c r="BB38" s="394">
        <v>37.633163388792887</v>
      </c>
      <c r="BC38" s="394">
        <v>39.738719212957221</v>
      </c>
      <c r="BD38" s="394">
        <v>40.623909902120033</v>
      </c>
      <c r="BE38" s="394"/>
      <c r="BF38" s="394">
        <v>37.233822903691276</v>
      </c>
      <c r="BG38" s="394">
        <v>39.316835998346136</v>
      </c>
      <c r="BH38" s="394">
        <v>45563.824739667121</v>
      </c>
      <c r="BI38" s="394">
        <v>19975.081604675706</v>
      </c>
      <c r="BJ38" s="394">
        <v>25588.743134991411</v>
      </c>
      <c r="BK38" s="394">
        <v>12558.185614633458</v>
      </c>
      <c r="BL38" s="394">
        <v>13030.557520357956</v>
      </c>
      <c r="BM38" s="394">
        <v>51114.62602195418</v>
      </c>
      <c r="BN38" s="394">
        <v>24080.964394391722</v>
      </c>
      <c r="BO38" s="394">
        <v>27033.661627562458</v>
      </c>
      <c r="BP38" s="394">
        <v>22339.349032404221</v>
      </c>
      <c r="BQ38" s="394">
        <v>4694.312595158236</v>
      </c>
      <c r="BR38" s="394">
        <v>85111.955179922123</v>
      </c>
      <c r="BS38" s="394">
        <v>29306.536634957145</v>
      </c>
      <c r="BT38" s="394">
        <v>55805.418544964981</v>
      </c>
      <c r="BU38" s="394">
        <v>18272.723635967523</v>
      </c>
      <c r="BV38" s="394">
        <v>37532.694908997459</v>
      </c>
      <c r="BW38" s="394">
        <v>81032.67763519437</v>
      </c>
      <c r="BX38" s="394">
        <v>28166.560314192542</v>
      </c>
      <c r="BY38" s="394">
        <v>52866.117321001824</v>
      </c>
      <c r="BZ38" s="394">
        <v>44345.195258502499</v>
      </c>
      <c r="CA38" s="394">
        <v>8520.9220624993268</v>
      </c>
      <c r="CB38" s="394">
        <v>53.533989018754923</v>
      </c>
      <c r="CC38" s="394">
        <v>68.159134098599765</v>
      </c>
      <c r="CD38" s="394">
        <v>45.853509931788054</v>
      </c>
      <c r="CE38" s="394">
        <v>68.726402614190874</v>
      </c>
      <c r="CF38" s="394">
        <v>34.717884105983096</v>
      </c>
      <c r="CG38" s="394">
        <v>63.07902874945097</v>
      </c>
      <c r="CH38" s="394">
        <v>85.494870959652914</v>
      </c>
      <c r="CI38" s="394">
        <v>51.136082991332046</v>
      </c>
      <c r="CJ38" s="394">
        <v>50.376030373033473</v>
      </c>
      <c r="CK38" s="394">
        <v>55.091603475848686</v>
      </c>
      <c r="CL38" s="394">
        <v>66029.422736520646</v>
      </c>
      <c r="CM38" s="394">
        <v>63512.289947239566</v>
      </c>
      <c r="CN38" s="394">
        <v>2517.1327892810759</v>
      </c>
      <c r="CO38" s="394"/>
      <c r="CP38" s="394">
        <v>124694.94407869929</v>
      </c>
      <c r="CQ38" s="394">
        <v>123718.8821327355</v>
      </c>
      <c r="CR38" s="394">
        <v>976.06194596380112</v>
      </c>
      <c r="CS38" s="394"/>
      <c r="CT38" s="394">
        <v>63512.289947239566</v>
      </c>
      <c r="CU38" s="394">
        <v>17917.213079298755</v>
      </c>
      <c r="CV38" s="394">
        <v>18564.064946188675</v>
      </c>
      <c r="CW38" s="394">
        <v>5503.7952706113983</v>
      </c>
      <c r="CX38" s="394">
        <v>16036.328191274706</v>
      </c>
      <c r="CY38" s="394">
        <v>293.84304685779364</v>
      </c>
      <c r="CZ38" s="394">
        <v>5197.0454130082226</v>
      </c>
      <c r="DA38" s="394">
        <v>21527.216651140723</v>
      </c>
      <c r="DB38" s="394">
        <v>124694.94407869929</v>
      </c>
      <c r="DC38" s="394">
        <v>123718.8821327355</v>
      </c>
      <c r="DD38" s="394">
        <v>34647.760090718089</v>
      </c>
      <c r="DE38" s="394">
        <v>43888.178858499101</v>
      </c>
      <c r="DF38" s="394">
        <v>8799.3846191165467</v>
      </c>
      <c r="DG38" s="394">
        <v>26072.273615444414</v>
      </c>
      <c r="DH38" s="394">
        <v>389.83406534080797</v>
      </c>
      <c r="DI38" s="394">
        <v>9921.4508836165332</v>
      </c>
      <c r="DJ38" s="394">
        <v>36383.558564401756</v>
      </c>
      <c r="DK38" s="394">
        <v>52.952766629292682</v>
      </c>
      <c r="DL38" s="394">
        <v>51.335971399336209</v>
      </c>
      <c r="DM38" s="394">
        <v>51.712471549058833</v>
      </c>
      <c r="DN38" s="394">
        <v>42.298553799740716</v>
      </c>
      <c r="DO38" s="394">
        <v>62.547501999792985</v>
      </c>
      <c r="DP38" s="394">
        <v>61.507210409817418</v>
      </c>
      <c r="DQ38" s="394">
        <v>75.376441666508725</v>
      </c>
      <c r="DR38" s="394">
        <v>52.381909399866053</v>
      </c>
      <c r="DS38" s="394">
        <v>59.167430291448433</v>
      </c>
      <c r="DT38" s="394">
        <v>54639.644412158486</v>
      </c>
      <c r="DU38" s="394">
        <v>8872.6455350810775</v>
      </c>
      <c r="DV38" s="394">
        <v>102742.64361383024</v>
      </c>
      <c r="DW38" s="394">
        <v>20976.238518905262</v>
      </c>
      <c r="DX38" s="394">
        <v>53.181077000050458</v>
      </c>
      <c r="DY38" s="394">
        <v>42.298553799740716</v>
      </c>
      <c r="DZ38" s="394">
        <v>1563034</v>
      </c>
      <c r="EA38" s="394">
        <v>1564514.9407054991</v>
      </c>
      <c r="EB38" s="394">
        <v>79.143204150896452</v>
      </c>
      <c r="EC38" s="394">
        <v>52313.228904119933</v>
      </c>
      <c r="ED38" s="394">
        <v>119446.85049555764</v>
      </c>
      <c r="EE38" s="394">
        <v>9075.2500035648045</v>
      </c>
      <c r="EF38" s="394">
        <v>-17271.023509092156</v>
      </c>
      <c r="EG38" s="394">
        <v>163564.30589415022</v>
      </c>
      <c r="EH38" s="394">
        <v>162490.70961571913</v>
      </c>
      <c r="EI38" s="394">
        <v>3639.7437069025559</v>
      </c>
      <c r="EJ38" s="394">
        <v>4713.3399853336541</v>
      </c>
      <c r="EK38" s="394">
        <v>2.8816433754097104</v>
      </c>
      <c r="EL38" s="394">
        <v>45563.824739667121</v>
      </c>
      <c r="EM38" s="394">
        <v>19975.081604675706</v>
      </c>
      <c r="EN38" s="394">
        <v>25588.743134991411</v>
      </c>
      <c r="EO38" s="394">
        <v>13030.557520357956</v>
      </c>
      <c r="EP38" s="394">
        <v>51114.62602195418</v>
      </c>
      <c r="EQ38" s="394">
        <v>24080.964394391722</v>
      </c>
      <c r="ER38" s="394">
        <v>27033.661627562458</v>
      </c>
      <c r="ES38" s="394">
        <v>4694.312595158236</v>
      </c>
      <c r="ET38" s="394">
        <v>-2173.1395670308802</v>
      </c>
      <c r="EU38" s="394">
        <v>2259.7213707884075</v>
      </c>
      <c r="EV38" s="394">
        <v>429.47122955056312</v>
      </c>
      <c r="EW38" s="394">
        <v>-5034.7482489789681</v>
      </c>
      <c r="EX38" s="394">
        <v>4555.1729111824316</v>
      </c>
      <c r="EY38" s="394">
        <v>6728.3124782133118</v>
      </c>
      <c r="EZ38" s="394">
        <v>-2173.1395670308802</v>
      </c>
      <c r="FA38" s="394">
        <v>3079.9706706093061</v>
      </c>
      <c r="FB38" s="394">
        <v>820.24929982089839</v>
      </c>
      <c r="FC38" s="394">
        <v>2259.7213707884075</v>
      </c>
      <c r="FD38" s="394">
        <v>263438.74012804916</v>
      </c>
      <c r="FE38" s="394">
        <v>33237.110873344704</v>
      </c>
      <c r="FF38" s="394">
        <v>230201.62925470446</v>
      </c>
      <c r="FG38" s="394">
        <v>162490.70961571913</v>
      </c>
      <c r="FH38" s="394">
        <v>40382.827254338896</v>
      </c>
      <c r="FI38" s="394">
        <v>60565.203257991139</v>
      </c>
      <c r="FJ38" s="394">
        <v>66029.422736520646</v>
      </c>
      <c r="FK38" s="394">
        <v>442.11051410575408</v>
      </c>
      <c r="FL38" s="394">
        <v>12.639284555190942</v>
      </c>
      <c r="FM38" s="394">
        <v>429.47122955056312</v>
      </c>
      <c r="FN38" s="394">
        <v>-5034.7482489789436</v>
      </c>
      <c r="FO38" s="394">
        <v>-1.9117930458649055</v>
      </c>
      <c r="FP38" s="394">
        <v>92790.168643996483</v>
      </c>
      <c r="FQ38" s="394">
        <v>90977.798612864062</v>
      </c>
      <c r="FR38" s="394">
        <v>2747.3886024064527</v>
      </c>
      <c r="FS38" s="394"/>
      <c r="FT38" s="394">
        <v>289.65177358672003</v>
      </c>
      <c r="FU38" s="394">
        <v>27270.678152007982</v>
      </c>
      <c r="FV38" s="394">
        <v>1873.4268508167754</v>
      </c>
      <c r="FW38" s="394">
        <v>23305.139524960032</v>
      </c>
      <c r="FX38" s="394">
        <v>30218.503960669768</v>
      </c>
      <c r="FY38" s="394">
        <v>5273.0097484163334</v>
      </c>
      <c r="FZ38" s="394">
        <v>1812.3700311324269</v>
      </c>
      <c r="GA38" s="394">
        <v>100632.03634921208</v>
      </c>
      <c r="GB38" s="394">
        <v>87177.454833940355</v>
      </c>
      <c r="GC38" s="394">
        <v>25225.151154544252</v>
      </c>
      <c r="GD38" s="394">
        <v>10975.89941461421</v>
      </c>
      <c r="GE38" s="394">
        <v>33459.642037190628</v>
      </c>
      <c r="GF38" s="394">
        <v>6256.9969444117996</v>
      </c>
      <c r="GG38" s="394">
        <v>5051.8733547293641</v>
      </c>
      <c r="GH38" s="394">
        <v>8068.4973495366203</v>
      </c>
      <c r="GI38" s="394">
        <v>4396.3915233252801</v>
      </c>
      <c r="GJ38" s="394">
        <v>13454.581515271719</v>
      </c>
      <c r="GK38" s="394">
        <v>9261.8128929116647</v>
      </c>
      <c r="GL38" s="394">
        <v>8872.6455350810775</v>
      </c>
      <c r="GM38" s="394">
        <v>4192.768622360054</v>
      </c>
      <c r="GN38" s="394"/>
      <c r="GO38" s="394"/>
      <c r="GP38" s="394">
        <v>-7841.8677052155981</v>
      </c>
      <c r="GQ38" s="394">
        <v>-7841.8677052155981</v>
      </c>
      <c r="GR38" s="394">
        <v>226.62964432102217</v>
      </c>
      <c r="GS38" s="394">
        <v>3800.3437789237069</v>
      </c>
      <c r="GT38" s="394">
        <v>99769.731223159382</v>
      </c>
      <c r="GU38" s="394"/>
      <c r="GV38" s="394">
        <v>39157.389499999997</v>
      </c>
      <c r="GW38" s="394">
        <v>8943.0625</v>
      </c>
      <c r="GX38" s="394">
        <v>24824.800999999999</v>
      </c>
      <c r="GY38" s="394">
        <v>25489.841</v>
      </c>
      <c r="GZ38" s="394">
        <v>5389.5259999999998</v>
      </c>
      <c r="HA38" s="394">
        <v>30214.326999999997</v>
      </c>
      <c r="HB38" s="394">
        <v>16386.125895139605</v>
      </c>
      <c r="HC38" s="394">
        <v>3152.2809690774811</v>
      </c>
      <c r="HD38" s="394">
        <v>13233.844926062124</v>
      </c>
      <c r="HE38" s="394">
        <v>10053.589277489144</v>
      </c>
      <c r="HF38" s="394">
        <v>12700.801267506456</v>
      </c>
      <c r="HG38" s="394">
        <v>9630.531640054769</v>
      </c>
      <c r="HH38" s="394">
        <v>23380006.20557734</v>
      </c>
      <c r="HI38" s="394">
        <v>17071116.910161883</v>
      </c>
      <c r="HJ38" s="394">
        <v>1773.3812490745361</v>
      </c>
      <c r="HK38" s="394">
        <v>1378.8997200029451</v>
      </c>
      <c r="HL38" s="394">
        <v>19.237499999999997</v>
      </c>
      <c r="HM38" s="394">
        <v>10.822455902163854</v>
      </c>
      <c r="HN38" s="394">
        <v>8.4150440978361427</v>
      </c>
      <c r="HO38" s="394">
        <v>1519.6093296892948</v>
      </c>
      <c r="HP38" s="394">
        <v>2726.0853616379727</v>
      </c>
      <c r="HQ38" s="394">
        <v>216.83304672001807</v>
      </c>
      <c r="HR38" s="394">
        <v>2509.2523149179542</v>
      </c>
      <c r="HS38" s="394">
        <v>1153.7780033223426</v>
      </c>
      <c r="HT38" s="394">
        <v>7834.3722314125134</v>
      </c>
      <c r="HU38" s="394">
        <v>5559.5104363213741</v>
      </c>
      <c r="HV38" s="394">
        <v>2274.8617950911389</v>
      </c>
      <c r="HW38" s="394">
        <v>552.17785201111258</v>
      </c>
      <c r="HX38" s="394">
        <v>2564.6686718779661</v>
      </c>
      <c r="HY38" s="394">
        <v>212.26124821450833</v>
      </c>
      <c r="HZ38" s="394">
        <v>2352.4074236634574</v>
      </c>
      <c r="IA38" s="394">
        <v>960.38812251340346</v>
      </c>
      <c r="IB38" s="394">
        <v>5976.3546310866623</v>
      </c>
      <c r="IC38" s="394">
        <v>3791.3368441873299</v>
      </c>
      <c r="ID38" s="394">
        <v>2185.0177868993328</v>
      </c>
      <c r="IE38" s="394">
        <v>119454.45843675494</v>
      </c>
      <c r="IF38" s="394">
        <v>2760.2638230991729</v>
      </c>
      <c r="IG38" s="394">
        <v>32861.096449096629</v>
      </c>
      <c r="IH38" s="394">
        <v>3246.2469771115407</v>
      </c>
      <c r="II38" s="394">
        <v>29614.849471985086</v>
      </c>
      <c r="IJ38" s="394">
        <v>9697.5729368831617</v>
      </c>
      <c r="IK38" s="394">
        <v>74135.525227675971</v>
      </c>
      <c r="IL38" s="394">
        <v>45711.535302506309</v>
      </c>
      <c r="IM38" s="394">
        <v>28423.989925169655</v>
      </c>
      <c r="IN38" s="394">
        <v>11881.772284473946</v>
      </c>
      <c r="IO38" s="394">
        <v>4998.867326977871</v>
      </c>
      <c r="IP38" s="394">
        <v>12812.998735245692</v>
      </c>
      <c r="IQ38" s="394">
        <v>15293.63934499682</v>
      </c>
      <c r="IR38" s="394">
        <v>12589.166814422482</v>
      </c>
      <c r="IS38" s="394">
        <v>10097.556091701685</v>
      </c>
      <c r="IT38" s="394">
        <v>12404.806910562491</v>
      </c>
      <c r="IU38" s="394">
        <v>12056.838308257607</v>
      </c>
      <c r="IV38" s="394">
        <v>13008.585145434879</v>
      </c>
      <c r="IW38" s="394">
        <v>3547.9935113639026</v>
      </c>
      <c r="IX38" s="394">
        <v>1116.4009166666667</v>
      </c>
      <c r="IY38" s="394">
        <v>6256.9969444117996</v>
      </c>
      <c r="IZ38" s="394">
        <v>0.49261626343536075</v>
      </c>
      <c r="JA38" s="394">
        <v>0.19938159117522072</v>
      </c>
      <c r="JB38" s="394">
        <v>0.30097839293468281</v>
      </c>
      <c r="JC38" s="394">
        <v>0.56245283007794922</v>
      </c>
      <c r="JD38" s="394">
        <v>0.43394985761901428</v>
      </c>
      <c r="JE38" s="394">
        <v>0.51893884512894617</v>
      </c>
      <c r="JF38" s="394">
        <v>0.42361258717470451</v>
      </c>
      <c r="JG38" s="394">
        <v>0.81325191744568825</v>
      </c>
      <c r="JH38" s="394">
        <v>29858.191553407454</v>
      </c>
      <c r="JI38" s="394"/>
      <c r="JJ38" s="394"/>
      <c r="JK38" s="394">
        <v>15251.302544764947</v>
      </c>
      <c r="JL38" s="394"/>
      <c r="JM38" s="394"/>
      <c r="JN38" s="394">
        <v>12322.957731441462</v>
      </c>
      <c r="JO38" s="394"/>
      <c r="JP38" s="394"/>
      <c r="JQ38" s="394">
        <v>2928.3448133234856</v>
      </c>
      <c r="JR38" s="394"/>
      <c r="JS38" s="394"/>
      <c r="JT38" s="394">
        <v>51.083280114632529</v>
      </c>
      <c r="JW38" s="394">
        <v>41.271614556425305</v>
      </c>
      <c r="JZ38" s="394">
        <v>19.196552074751121</v>
      </c>
    </row>
    <row r="39" spans="1:286" s="200" customFormat="1" ht="15">
      <c r="A39" s="39">
        <v>1989</v>
      </c>
      <c r="B39" s="394">
        <v>295097.83785191365</v>
      </c>
      <c r="C39" s="394">
        <v>182858.4855175399</v>
      </c>
      <c r="D39" s="394">
        <v>46725.132482930174</v>
      </c>
      <c r="E39" s="394">
        <v>77846.979802264381</v>
      </c>
      <c r="F39" s="394">
        <v>48990.702474884267</v>
      </c>
      <c r="G39" s="394">
        <v>61323.462425705031</v>
      </c>
      <c r="H39" s="499">
        <v>640317.81831849087</v>
      </c>
      <c r="I39" s="499">
        <v>411436.56241273379</v>
      </c>
      <c r="J39" s="499">
        <v>98615.999262471436</v>
      </c>
      <c r="K39" s="499">
        <v>139311.23086746535</v>
      </c>
      <c r="L39" s="499">
        <v>86189.011606340617</v>
      </c>
      <c r="M39" s="499">
        <v>95234.985830520309</v>
      </c>
      <c r="N39" s="394">
        <v>46.08615119080342</v>
      </c>
      <c r="O39" s="394">
        <v>44.443907572342802</v>
      </c>
      <c r="P39" s="394">
        <v>47.380884270684</v>
      </c>
      <c r="Q39" s="394">
        <v>55.879902372210481</v>
      </c>
      <c r="R39" s="394">
        <v>56.84100741129766</v>
      </c>
      <c r="S39" s="394">
        <v>64.391737858643623</v>
      </c>
      <c r="T39" s="499">
        <v>295097.83785191365</v>
      </c>
      <c r="U39" s="499">
        <v>269497.61665367673</v>
      </c>
      <c r="V39" s="499">
        <v>135584.40842234966</v>
      </c>
      <c r="W39" s="499">
        <v>133913.20823132704</v>
      </c>
      <c r="X39" s="499">
        <v>97512.000182237389</v>
      </c>
      <c r="Y39" s="499">
        <v>36401.208049089633</v>
      </c>
      <c r="Z39" s="499">
        <v>25600.221198236955</v>
      </c>
      <c r="AA39" s="394">
        <v>295097.83785191365</v>
      </c>
      <c r="AB39" s="394">
        <v>271247.09729402483</v>
      </c>
      <c r="AC39" s="394">
        <v>14326.252694628511</v>
      </c>
      <c r="AD39" s="394">
        <v>11344.151536218906</v>
      </c>
      <c r="AE39" s="394">
        <v>58086.28614113923</v>
      </c>
      <c r="AF39" s="394">
        <v>27596.313067443141</v>
      </c>
      <c r="AG39" s="394">
        <v>159894.09385459503</v>
      </c>
      <c r="AH39" s="394">
        <v>119949.61032825477</v>
      </c>
      <c r="AI39" s="394"/>
      <c r="AJ39" s="394">
        <v>39944.483526340271</v>
      </c>
      <c r="AK39" s="394">
        <v>23850.740557888814</v>
      </c>
      <c r="AL39" s="394">
        <v>640317.81831849087</v>
      </c>
      <c r="AM39" s="394">
        <v>583635.86094602395</v>
      </c>
      <c r="AN39" s="394">
        <v>18151.301490420035</v>
      </c>
      <c r="AO39" s="394">
        <v>26200.894601952397</v>
      </c>
      <c r="AP39" s="394">
        <v>97388.561145010855</v>
      </c>
      <c r="AQ39" s="394">
        <v>66715.794172831782</v>
      </c>
      <c r="AR39" s="394">
        <v>375179.30953580886</v>
      </c>
      <c r="AS39" s="394">
        <v>275153.3994478113</v>
      </c>
      <c r="AT39" s="394"/>
      <c r="AU39" s="394">
        <v>100025.91008799754</v>
      </c>
      <c r="AV39" s="394">
        <v>56681.957372466946</v>
      </c>
      <c r="AW39" s="394">
        <v>46.08615119080342</v>
      </c>
      <c r="AX39" s="394">
        <v>46.475399379050565</v>
      </c>
      <c r="AY39" s="394">
        <v>78.926862088592799</v>
      </c>
      <c r="AZ39" s="394">
        <v>43.29680993172493</v>
      </c>
      <c r="BA39" s="394">
        <v>59.643848782865959</v>
      </c>
      <c r="BB39" s="394">
        <v>41.363987957563722</v>
      </c>
      <c r="BC39" s="394">
        <v>42.618046835371658</v>
      </c>
      <c r="BD39" s="394">
        <v>43.593722835688887</v>
      </c>
      <c r="BE39" s="394"/>
      <c r="BF39" s="394">
        <v>39.934136556417442</v>
      </c>
      <c r="BG39" s="394">
        <v>42.078187951699462</v>
      </c>
      <c r="BH39" s="394">
        <v>48990.702474884267</v>
      </c>
      <c r="BI39" s="394">
        <v>22300.322056833986</v>
      </c>
      <c r="BJ39" s="394">
        <v>26690.380418050281</v>
      </c>
      <c r="BK39" s="394">
        <v>13725.728680313578</v>
      </c>
      <c r="BL39" s="394">
        <v>12964.651737736704</v>
      </c>
      <c r="BM39" s="394">
        <v>61323.462425705031</v>
      </c>
      <c r="BN39" s="394">
        <v>29612.043098303573</v>
      </c>
      <c r="BO39" s="394">
        <v>31711.419327401461</v>
      </c>
      <c r="BP39" s="394">
        <v>25590.485982505084</v>
      </c>
      <c r="BQ39" s="394">
        <v>6120.9333448963789</v>
      </c>
      <c r="BR39" s="394">
        <v>86189.011606340617</v>
      </c>
      <c r="BS39" s="394">
        <v>31712.689959628155</v>
      </c>
      <c r="BT39" s="394">
        <v>54476.321646712458</v>
      </c>
      <c r="BU39" s="394">
        <v>19336.10719366742</v>
      </c>
      <c r="BV39" s="394">
        <v>35140.214453045039</v>
      </c>
      <c r="BW39" s="394">
        <v>95234.985830520309</v>
      </c>
      <c r="BX39" s="394">
        <v>33646.242569273687</v>
      </c>
      <c r="BY39" s="394">
        <v>61588.743261246622</v>
      </c>
      <c r="BZ39" s="394">
        <v>50709.045536274425</v>
      </c>
      <c r="CA39" s="394">
        <v>10879.697724972197</v>
      </c>
      <c r="CB39" s="394">
        <v>56.84100741129766</v>
      </c>
      <c r="CC39" s="394">
        <v>70.319869065738089</v>
      </c>
      <c r="CD39" s="394">
        <v>48.994461467390565</v>
      </c>
      <c r="CE39" s="394">
        <v>70.98496374083382</v>
      </c>
      <c r="CF39" s="394">
        <v>36.894059810193518</v>
      </c>
      <c r="CG39" s="394">
        <v>64.391737858643623</v>
      </c>
      <c r="CH39" s="394">
        <v>88.009955457391214</v>
      </c>
      <c r="CI39" s="394">
        <v>51.4889858896588</v>
      </c>
      <c r="CJ39" s="394">
        <v>50.465327658748926</v>
      </c>
      <c r="CK39" s="394">
        <v>56.260141592417455</v>
      </c>
      <c r="CL39" s="394">
        <v>77846.979802264381</v>
      </c>
      <c r="CM39" s="394">
        <v>75254.179092642546</v>
      </c>
      <c r="CN39" s="394">
        <v>2592.8007096218198</v>
      </c>
      <c r="CO39" s="394"/>
      <c r="CP39" s="394">
        <v>139311.23086746535</v>
      </c>
      <c r="CQ39" s="394">
        <v>138357.23642470365</v>
      </c>
      <c r="CR39" s="394">
        <v>953.99444276171016</v>
      </c>
      <c r="CS39" s="394"/>
      <c r="CT39" s="394">
        <v>75254.179092642546</v>
      </c>
      <c r="CU39" s="394">
        <v>19912.038023079891</v>
      </c>
      <c r="CV39" s="394">
        <v>24075.508681188294</v>
      </c>
      <c r="CW39" s="394">
        <v>6518.1916433180104</v>
      </c>
      <c r="CX39" s="394">
        <v>18603.509081163258</v>
      </c>
      <c r="CY39" s="394">
        <v>200.48718249273216</v>
      </c>
      <c r="CZ39" s="394">
        <v>5944.4444814003627</v>
      </c>
      <c r="DA39" s="394">
        <v>24748.440745056352</v>
      </c>
      <c r="DB39" s="394">
        <v>139311.23086746535</v>
      </c>
      <c r="DC39" s="394">
        <v>138357.23642470365</v>
      </c>
      <c r="DD39" s="394">
        <v>35519.149539125356</v>
      </c>
      <c r="DE39" s="394">
        <v>53106.013331863323</v>
      </c>
      <c r="DF39" s="394">
        <v>9955.1927302424319</v>
      </c>
      <c r="DG39" s="394">
        <v>28698.801206867272</v>
      </c>
      <c r="DH39" s="394">
        <v>254.01776356650774</v>
      </c>
      <c r="DI39" s="394">
        <v>10824.061853038771</v>
      </c>
      <c r="DJ39" s="394">
        <v>39776.880823472551</v>
      </c>
      <c r="DK39" s="394">
        <v>55.879902372210481</v>
      </c>
      <c r="DL39" s="394">
        <v>54.391212947937959</v>
      </c>
      <c r="DM39" s="394">
        <v>56.060007858989458</v>
      </c>
      <c r="DN39" s="394">
        <v>45.334807059868524</v>
      </c>
      <c r="DO39" s="394">
        <v>65.475293346322559</v>
      </c>
      <c r="DP39" s="394">
        <v>64.823296788827761</v>
      </c>
      <c r="DQ39" s="394">
        <v>78.926441866826352</v>
      </c>
      <c r="DR39" s="394">
        <v>54.918796308721262</v>
      </c>
      <c r="DS39" s="394">
        <v>62.218153441664946</v>
      </c>
      <c r="DT39" s="394">
        <v>63382.909875280508</v>
      </c>
      <c r="DU39" s="394">
        <v>11871.269217362038</v>
      </c>
      <c r="DV39" s="394">
        <v>112171.46441582534</v>
      </c>
      <c r="DW39" s="394">
        <v>26185.772008878306</v>
      </c>
      <c r="DX39" s="394">
        <v>56.505377909944045</v>
      </c>
      <c r="DY39" s="394">
        <v>45.334807059868524</v>
      </c>
      <c r="DZ39" s="394">
        <v>1633405</v>
      </c>
      <c r="EA39" s="394">
        <v>1636844.5264051245</v>
      </c>
      <c r="EB39" s="394">
        <v>81.586517582671419</v>
      </c>
      <c r="EC39" s="394">
        <v>57315.348303472842</v>
      </c>
      <c r="ED39" s="394">
        <v>135575.77317993136</v>
      </c>
      <c r="EE39" s="394">
        <v>10483.006701839438</v>
      </c>
      <c r="EF39" s="394">
        <v>-19713.668084044457</v>
      </c>
      <c r="EG39" s="394">
        <v>183660.46010119919</v>
      </c>
      <c r="EH39" s="394">
        <v>182858.4855175399</v>
      </c>
      <c r="EI39" s="394">
        <v>2409.6715748415404</v>
      </c>
      <c r="EJ39" s="394">
        <v>3211.6461585008324</v>
      </c>
      <c r="EK39" s="394">
        <v>1.7486867650942264</v>
      </c>
      <c r="EL39" s="394">
        <v>48990.702474884267</v>
      </c>
      <c r="EM39" s="394">
        <v>22300.322056833986</v>
      </c>
      <c r="EN39" s="394">
        <v>26690.380418050281</v>
      </c>
      <c r="EO39" s="394">
        <v>12964.651737736704</v>
      </c>
      <c r="EP39" s="394">
        <v>61323.462425705031</v>
      </c>
      <c r="EQ39" s="394">
        <v>29612.043098303573</v>
      </c>
      <c r="ER39" s="394">
        <v>31711.419327401461</v>
      </c>
      <c r="ES39" s="394">
        <v>6120.9333448963789</v>
      </c>
      <c r="ET39" s="394">
        <v>-2266.6390201098657</v>
      </c>
      <c r="EU39" s="394">
        <v>2318.1577776976428</v>
      </c>
      <c r="EV39" s="394">
        <v>597.58032526775094</v>
      </c>
      <c r="EW39" s="394">
        <v>-11683.660867965236</v>
      </c>
      <c r="EX39" s="394">
        <v>5911.0201579459808</v>
      </c>
      <c r="EY39" s="394">
        <v>8177.6591780558465</v>
      </c>
      <c r="EZ39" s="394">
        <v>-2266.6390201098657</v>
      </c>
      <c r="FA39" s="394">
        <v>3643.2452249588309</v>
      </c>
      <c r="FB39" s="394">
        <v>1325.0874472611879</v>
      </c>
      <c r="FC39" s="394">
        <v>2318.1577776976428</v>
      </c>
      <c r="FD39" s="394">
        <v>295149.35660950147</v>
      </c>
      <c r="FE39" s="394">
        <v>36401.208049089633</v>
      </c>
      <c r="FF39" s="394">
        <v>258748.14856041182</v>
      </c>
      <c r="FG39" s="394">
        <v>182858.4855175399</v>
      </c>
      <c r="FH39" s="394">
        <v>46725.132482930174</v>
      </c>
      <c r="FI39" s="394">
        <v>65565.738609031396</v>
      </c>
      <c r="FJ39" s="394">
        <v>77846.979802264381</v>
      </c>
      <c r="FK39" s="394">
        <v>989.23587321048649</v>
      </c>
      <c r="FL39" s="394">
        <v>391.65554794273555</v>
      </c>
      <c r="FM39" s="394">
        <v>597.58032526775094</v>
      </c>
      <c r="FN39" s="394">
        <v>-11683.660867965235</v>
      </c>
      <c r="FO39" s="394">
        <v>-3.9592499060695743</v>
      </c>
      <c r="FP39" s="394">
        <v>109262.73244143136</v>
      </c>
      <c r="FQ39" s="394">
        <v>106864.4777805825</v>
      </c>
      <c r="FR39" s="394">
        <v>3024.2388181697979</v>
      </c>
      <c r="FS39" s="394"/>
      <c r="FT39" s="394">
        <v>339.66199079249458</v>
      </c>
      <c r="FU39" s="394">
        <v>30576.272583029822</v>
      </c>
      <c r="FV39" s="394">
        <v>2380.8854110321781</v>
      </c>
      <c r="FW39" s="394">
        <v>30433.764319113387</v>
      </c>
      <c r="FX39" s="394">
        <v>34624.547738391455</v>
      </c>
      <c r="FY39" s="394">
        <v>5485.1069200533702</v>
      </c>
      <c r="FZ39" s="394">
        <v>2398.2546608488697</v>
      </c>
      <c r="GA39" s="394">
        <v>116830.77903188972</v>
      </c>
      <c r="GB39" s="394">
        <v>99563.83950572765</v>
      </c>
      <c r="GC39" s="394">
        <v>28881.618645799528</v>
      </c>
      <c r="GD39" s="394">
        <v>12798.93741059945</v>
      </c>
      <c r="GE39" s="394">
        <v>37723.324077746925</v>
      </c>
      <c r="GF39" s="394">
        <v>6965.1443177811734</v>
      </c>
      <c r="GG39" s="394">
        <v>5406.6507999471114</v>
      </c>
      <c r="GH39" s="394">
        <v>9378.6556561249145</v>
      </c>
      <c r="GI39" s="394">
        <v>5374.6529155097187</v>
      </c>
      <c r="GJ39" s="394">
        <v>17266.939526162059</v>
      </c>
      <c r="GK39" s="394">
        <v>12009.670284759535</v>
      </c>
      <c r="GL39" s="394">
        <v>11871.269217362038</v>
      </c>
      <c r="GM39" s="394">
        <v>5257.2692414025223</v>
      </c>
      <c r="GN39" s="394"/>
      <c r="GO39" s="394"/>
      <c r="GP39" s="394">
        <v>-7568.0465904583543</v>
      </c>
      <c r="GQ39" s="394">
        <v>-7568.0465904583543</v>
      </c>
      <c r="GR39" s="394">
        <v>1810.6090656665601</v>
      </c>
      <c r="GS39" s="394">
        <v>7300.6382748548494</v>
      </c>
      <c r="GT39" s="394">
        <v>116009.84373168602</v>
      </c>
      <c r="GU39" s="394"/>
      <c r="GV39" s="394">
        <v>39240.7045</v>
      </c>
      <c r="GW39" s="394">
        <v>8680.6324999999997</v>
      </c>
      <c r="GX39" s="394">
        <v>25007.440999999999</v>
      </c>
      <c r="GY39" s="394">
        <v>25673.681</v>
      </c>
      <c r="GZ39" s="394">
        <v>5552.6310000000003</v>
      </c>
      <c r="HA39" s="394">
        <v>30560.072</v>
      </c>
      <c r="HB39" s="394">
        <v>16539.590829472927</v>
      </c>
      <c r="HC39" s="394">
        <v>2851.4254590011315</v>
      </c>
      <c r="HD39" s="394">
        <v>13688.165370471796</v>
      </c>
      <c r="HE39" s="394">
        <v>10620.104261077715</v>
      </c>
      <c r="HF39" s="394">
        <v>13136.822220483533</v>
      </c>
      <c r="HG39" s="394">
        <v>10173.207526589236</v>
      </c>
      <c r="HH39" s="394">
        <v>24202513.062619213</v>
      </c>
      <c r="HI39" s="394">
        <v>18103855.050595205</v>
      </c>
      <c r="HJ39" s="394">
        <v>1691.1414326998135</v>
      </c>
      <c r="HK39" s="394">
        <v>1160.2840263013179</v>
      </c>
      <c r="HL39" s="394">
        <v>17.239999999999998</v>
      </c>
      <c r="HM39" s="394">
        <v>10.224808159620631</v>
      </c>
      <c r="HN39" s="394">
        <v>7.0151918403793676</v>
      </c>
      <c r="HO39" s="394">
        <v>1416.9358984982853</v>
      </c>
      <c r="HP39" s="394">
        <v>2798.6910921434674</v>
      </c>
      <c r="HQ39" s="394">
        <v>213.25402060582968</v>
      </c>
      <c r="HR39" s="394">
        <v>2585.4370715376376</v>
      </c>
      <c r="HS39" s="394">
        <v>1278.1628705327091</v>
      </c>
      <c r="HT39" s="394">
        <v>8194.3755092973333</v>
      </c>
      <c r="HU39" s="394">
        <v>5776.5821466437646</v>
      </c>
      <c r="HV39" s="394">
        <v>2417.7933626535687</v>
      </c>
      <c r="HW39" s="394">
        <v>501.22698613132968</v>
      </c>
      <c r="HX39" s="394">
        <v>2649.1935738350571</v>
      </c>
      <c r="HY39" s="394">
        <v>209.47283801241082</v>
      </c>
      <c r="HZ39" s="394">
        <v>2439.720735822646</v>
      </c>
      <c r="IA39" s="394">
        <v>1102.8304801891147</v>
      </c>
      <c r="IB39" s="394">
        <v>6366.8532209222121</v>
      </c>
      <c r="IC39" s="394">
        <v>4039.2441922012076</v>
      </c>
      <c r="ID39" s="394">
        <v>2327.609028721005</v>
      </c>
      <c r="IE39" s="394">
        <v>135584.40842234966</v>
      </c>
      <c r="IF39" s="394">
        <v>2825.9942072568783</v>
      </c>
      <c r="IG39" s="394">
        <v>36607.277735966942</v>
      </c>
      <c r="IH39" s="394">
        <v>3539.5275952911543</v>
      </c>
      <c r="II39" s="394">
        <v>33067.750140675787</v>
      </c>
      <c r="IJ39" s="394">
        <v>12219.510514237689</v>
      </c>
      <c r="IK39" s="394">
        <v>83931.625964888139</v>
      </c>
      <c r="IL39" s="394">
        <v>51331.189944544654</v>
      </c>
      <c r="IM39" s="394">
        <v>32600.436020343484</v>
      </c>
      <c r="IN39" s="394">
        <v>12766.768111614634</v>
      </c>
      <c r="IO39" s="394">
        <v>5638.1525445567722</v>
      </c>
      <c r="IP39" s="394">
        <v>13818.272132894041</v>
      </c>
      <c r="IQ39" s="394">
        <v>16897.310548117199</v>
      </c>
      <c r="IR39" s="394">
        <v>13553.907894104002</v>
      </c>
      <c r="IS39" s="394">
        <v>11080.134919867533</v>
      </c>
      <c r="IT39" s="394">
        <v>13182.591627694379</v>
      </c>
      <c r="IU39" s="394">
        <v>12708.117534377501</v>
      </c>
      <c r="IV39" s="394">
        <v>14005.975925543244</v>
      </c>
      <c r="IW39" s="394">
        <v>3165.6665351905099</v>
      </c>
      <c r="IX39" s="394">
        <v>1172.8900000000001</v>
      </c>
      <c r="IY39" s="394">
        <v>6965.1443177811734</v>
      </c>
      <c r="IZ39" s="394">
        <v>0.49985570269671742</v>
      </c>
      <c r="JA39" s="394">
        <v>0.19725983252525325</v>
      </c>
      <c r="JB39" s="394">
        <v>0.31201342682970773</v>
      </c>
      <c r="JC39" s="394">
        <v>0.56928669979566437</v>
      </c>
      <c r="JD39" s="394">
        <v>0.4427950387565977</v>
      </c>
      <c r="JE39" s="394">
        <v>0.52492011394250826</v>
      </c>
      <c r="JF39" s="394">
        <v>0.42793961401017838</v>
      </c>
      <c r="JG39" s="394">
        <v>0.81614363592524708</v>
      </c>
      <c r="JH39" s="394">
        <v>30268.73943013126</v>
      </c>
      <c r="JI39" s="394"/>
      <c r="JJ39" s="394"/>
      <c r="JK39" s="394">
        <v>15413.378103902585</v>
      </c>
      <c r="JL39" s="394"/>
      <c r="JM39" s="394"/>
      <c r="JN39" s="394">
        <v>12761.238450195535</v>
      </c>
      <c r="JO39" s="394"/>
      <c r="JP39" s="394"/>
      <c r="JQ39" s="394">
        <v>2652.1396537070514</v>
      </c>
      <c r="JR39" s="394"/>
      <c r="JS39" s="394"/>
      <c r="JT39" s="394">
        <v>50.922292822563563</v>
      </c>
      <c r="JW39" s="394">
        <v>42.159794859155106</v>
      </c>
      <c r="JZ39" s="394">
        <v>17.203303847626213</v>
      </c>
    </row>
    <row r="40" spans="1:286" s="200" customFormat="1" ht="15">
      <c r="A40" s="39">
        <v>1990</v>
      </c>
      <c r="B40" s="394">
        <v>328698.34713386715</v>
      </c>
      <c r="C40" s="394">
        <v>201767.65503102957</v>
      </c>
      <c r="D40" s="394">
        <v>53398.864858379442</v>
      </c>
      <c r="E40" s="394">
        <v>87207.057087923517</v>
      </c>
      <c r="F40" s="394">
        <v>51678.239091589108</v>
      </c>
      <c r="G40" s="394">
        <v>65353.46893505448</v>
      </c>
      <c r="H40" s="499">
        <v>664545.60030125501</v>
      </c>
      <c r="I40" s="499">
        <v>425746.35282929183</v>
      </c>
      <c r="J40" s="499">
        <v>104769.69067697706</v>
      </c>
      <c r="K40" s="499">
        <v>148189.41498545592</v>
      </c>
      <c r="L40" s="499">
        <v>90211.112334889098</v>
      </c>
      <c r="M40" s="499">
        <v>104370.97052535883</v>
      </c>
      <c r="N40" s="394">
        <v>49.462120731046902</v>
      </c>
      <c r="O40" s="394">
        <v>47.391516965485494</v>
      </c>
      <c r="P40" s="394">
        <v>50.967855792394488</v>
      </c>
      <c r="Q40" s="394">
        <v>58.848371252752749</v>
      </c>
      <c r="R40" s="394">
        <v>57.285890567167499</v>
      </c>
      <c r="S40" s="394">
        <v>62.616519331087048</v>
      </c>
      <c r="T40" s="499">
        <v>328698.34713386715</v>
      </c>
      <c r="U40" s="499">
        <v>300551.55636458192</v>
      </c>
      <c r="V40" s="499">
        <v>156818.83684717264</v>
      </c>
      <c r="W40" s="499">
        <v>143732.71951740925</v>
      </c>
      <c r="X40" s="499">
        <v>103559.15401979639</v>
      </c>
      <c r="Y40" s="499">
        <v>40173.56549761285</v>
      </c>
      <c r="Z40" s="499">
        <v>28146.790769285253</v>
      </c>
      <c r="AA40" s="394">
        <v>328698.34713386715</v>
      </c>
      <c r="AB40" s="394">
        <v>303099.15500745107</v>
      </c>
      <c r="AC40" s="394">
        <v>15742.386717703514</v>
      </c>
      <c r="AD40" s="394">
        <v>12080.938960787284</v>
      </c>
      <c r="AE40" s="394">
        <v>61630.031922487062</v>
      </c>
      <c r="AF40" s="394">
        <v>32825.603868610458</v>
      </c>
      <c r="AG40" s="394">
        <v>180820.19353786274</v>
      </c>
      <c r="AH40" s="394">
        <v>134594.00469977781</v>
      </c>
      <c r="AI40" s="394"/>
      <c r="AJ40" s="394">
        <v>46226.188838084905</v>
      </c>
      <c r="AK40" s="394">
        <v>25599.192126416026</v>
      </c>
      <c r="AL40" s="394">
        <v>664545.60030125501</v>
      </c>
      <c r="AM40" s="394">
        <v>606345.34687908122</v>
      </c>
      <c r="AN40" s="394">
        <v>19107.989636753118</v>
      </c>
      <c r="AO40" s="394">
        <v>26117.845851173326</v>
      </c>
      <c r="AP40" s="394">
        <v>99938.633228881634</v>
      </c>
      <c r="AQ40" s="394">
        <v>72026.35954569203</v>
      </c>
      <c r="AR40" s="394">
        <v>389154.51861658116</v>
      </c>
      <c r="AS40" s="394">
        <v>282020.83743561554</v>
      </c>
      <c r="AT40" s="394"/>
      <c r="AU40" s="394">
        <v>107133.68118096565</v>
      </c>
      <c r="AV40" s="394">
        <v>58200.253422173715</v>
      </c>
      <c r="AW40" s="394">
        <v>49.462120731046902</v>
      </c>
      <c r="AX40" s="394">
        <v>49.987875155228295</v>
      </c>
      <c r="AY40" s="394">
        <v>82.386410171711304</v>
      </c>
      <c r="AZ40" s="394">
        <v>46.255495302437268</v>
      </c>
      <c r="BA40" s="394">
        <v>61.667875506502703</v>
      </c>
      <c r="BB40" s="394">
        <v>45.574431466005969</v>
      </c>
      <c r="BC40" s="394">
        <v>46.464883455720027</v>
      </c>
      <c r="BD40" s="394">
        <v>47.724843995084299</v>
      </c>
      <c r="BE40" s="394"/>
      <c r="BF40" s="394">
        <v>43.14813822181803</v>
      </c>
      <c r="BG40" s="394">
        <v>43.984674672675894</v>
      </c>
      <c r="BH40" s="394">
        <v>51678.239091589108</v>
      </c>
      <c r="BI40" s="394">
        <v>24446.722932575623</v>
      </c>
      <c r="BJ40" s="394">
        <v>27231.516159013496</v>
      </c>
      <c r="BK40" s="394">
        <v>14377.823411845686</v>
      </c>
      <c r="BL40" s="394">
        <v>12853.69274716781</v>
      </c>
      <c r="BM40" s="394">
        <v>65353.46893505448</v>
      </c>
      <c r="BN40" s="394">
        <v>30519.078833649321</v>
      </c>
      <c r="BO40" s="394">
        <v>34834.390101405152</v>
      </c>
      <c r="BP40" s="394">
        <v>27882.723783435315</v>
      </c>
      <c r="BQ40" s="394">
        <v>6951.6663179698362</v>
      </c>
      <c r="BR40" s="394">
        <v>90211.112334889098</v>
      </c>
      <c r="BS40" s="394">
        <v>35747.949908729111</v>
      </c>
      <c r="BT40" s="394">
        <v>54463.162426159972</v>
      </c>
      <c r="BU40" s="394">
        <v>20686.900958261307</v>
      </c>
      <c r="BV40" s="394">
        <v>33776.261467898665</v>
      </c>
      <c r="BW40" s="394">
        <v>104370.97052535883</v>
      </c>
      <c r="BX40" s="394">
        <v>35643.310862019171</v>
      </c>
      <c r="BY40" s="394">
        <v>68727.659663339669</v>
      </c>
      <c r="BZ40" s="394">
        <v>56557.46386999797</v>
      </c>
      <c r="CA40" s="394">
        <v>12170.195793341696</v>
      </c>
      <c r="CB40" s="394">
        <v>57.285890567167499</v>
      </c>
      <c r="CC40" s="394">
        <v>68.386363399838217</v>
      </c>
      <c r="CD40" s="394">
        <v>49.999880554004591</v>
      </c>
      <c r="CE40" s="394">
        <v>69.502065296561042</v>
      </c>
      <c r="CF40" s="394">
        <v>38.055403968802473</v>
      </c>
      <c r="CG40" s="394">
        <v>62.616519331087048</v>
      </c>
      <c r="CH40" s="394">
        <v>85.623580120807091</v>
      </c>
      <c r="CI40" s="394">
        <v>50.684673786420696</v>
      </c>
      <c r="CJ40" s="394">
        <v>49.2998127488992</v>
      </c>
      <c r="CK40" s="394">
        <v>57.120414790475984</v>
      </c>
      <c r="CL40" s="394">
        <v>87207.057087923517</v>
      </c>
      <c r="CM40" s="394">
        <v>84634.263952068417</v>
      </c>
      <c r="CN40" s="394">
        <v>2572.7931358550964</v>
      </c>
      <c r="CO40" s="394"/>
      <c r="CP40" s="394">
        <v>148189.41498545592</v>
      </c>
      <c r="CQ40" s="394">
        <v>147239.47983771842</v>
      </c>
      <c r="CR40" s="394">
        <v>949.93514773749882</v>
      </c>
      <c r="CS40" s="394"/>
      <c r="CT40" s="394">
        <v>84634.263952068417</v>
      </c>
      <c r="CU40" s="394">
        <v>22934.400642900011</v>
      </c>
      <c r="CV40" s="394">
        <v>29193.403197663469</v>
      </c>
      <c r="CW40" s="394">
        <v>6798.8477131799</v>
      </c>
      <c r="CX40" s="394">
        <v>19416.857764831322</v>
      </c>
      <c r="CY40" s="394">
        <v>90.131955115340958</v>
      </c>
      <c r="CZ40" s="394">
        <v>6200.6226783783768</v>
      </c>
      <c r="DA40" s="394">
        <v>25707.61239832504</v>
      </c>
      <c r="DB40" s="394">
        <v>148189.41498545592</v>
      </c>
      <c r="DC40" s="394">
        <v>147239.47983771842</v>
      </c>
      <c r="DD40" s="394">
        <v>37686.726928477052</v>
      </c>
      <c r="DE40" s="394">
        <v>59453.242095687136</v>
      </c>
      <c r="DF40" s="394">
        <v>10016.135765005309</v>
      </c>
      <c r="DG40" s="394">
        <v>29178.216907035534</v>
      </c>
      <c r="DH40" s="394">
        <v>111.55050350025239</v>
      </c>
      <c r="DI40" s="394">
        <v>10793.60763801314</v>
      </c>
      <c r="DJ40" s="394">
        <v>40083.375048548929</v>
      </c>
      <c r="DK40" s="394">
        <v>58.848371252752749</v>
      </c>
      <c r="DL40" s="394">
        <v>57.480686596658039</v>
      </c>
      <c r="DM40" s="394">
        <v>60.855379365858894</v>
      </c>
      <c r="DN40" s="394">
        <v>49.103130743783638</v>
      </c>
      <c r="DO40" s="394">
        <v>67.878949254401363</v>
      </c>
      <c r="DP40" s="394">
        <v>66.545731107199614</v>
      </c>
      <c r="DQ40" s="394">
        <v>80.79923647779593</v>
      </c>
      <c r="DR40" s="394">
        <v>57.447175090383141</v>
      </c>
      <c r="DS40" s="394">
        <v>64.135348800314389</v>
      </c>
      <c r="DT40" s="394">
        <v>69655.455638868996</v>
      </c>
      <c r="DU40" s="394">
        <v>14978.808313199428</v>
      </c>
      <c r="DV40" s="394">
        <v>116734.68699394295</v>
      </c>
      <c r="DW40" s="394">
        <v>30504.792843775482</v>
      </c>
      <c r="DX40" s="394">
        <v>59.669886845615338</v>
      </c>
      <c r="DY40" s="394">
        <v>49.103130743783638</v>
      </c>
      <c r="DZ40" s="394">
        <v>1709759</v>
      </c>
      <c r="EA40" s="394">
        <v>1715187.4034959746</v>
      </c>
      <c r="EB40" s="394">
        <v>80.150756081525302</v>
      </c>
      <c r="EC40" s="394">
        <v>63682.356795612184</v>
      </c>
      <c r="ED40" s="394">
        <v>156808.84920414136</v>
      </c>
      <c r="EE40" s="394">
        <v>11057.277630828459</v>
      </c>
      <c r="EF40" s="394">
        <v>-22198.847859017773</v>
      </c>
      <c r="EG40" s="394">
        <v>209349.63577156424</v>
      </c>
      <c r="EH40" s="394">
        <v>201767.65503102957</v>
      </c>
      <c r="EI40" s="394">
        <v>2451.1109563279233</v>
      </c>
      <c r="EJ40" s="394">
        <v>10033.09169686259</v>
      </c>
      <c r="EK40" s="394">
        <v>4.7925049689651171</v>
      </c>
      <c r="EL40" s="394">
        <v>51678.239091589108</v>
      </c>
      <c r="EM40" s="394">
        <v>24446.722932575623</v>
      </c>
      <c r="EN40" s="394">
        <v>27231.516159013496</v>
      </c>
      <c r="EO40" s="394">
        <v>12853.69274716781</v>
      </c>
      <c r="EP40" s="394">
        <v>65353.46893505448</v>
      </c>
      <c r="EQ40" s="394">
        <v>30519.078833649321</v>
      </c>
      <c r="ER40" s="394">
        <v>34834.390101405152</v>
      </c>
      <c r="ES40" s="394">
        <v>6951.6663179698362</v>
      </c>
      <c r="ET40" s="394">
        <v>-3143.0288606012537</v>
      </c>
      <c r="EU40" s="394">
        <v>2119.8898945824767</v>
      </c>
      <c r="EV40" s="394">
        <v>616.63240897671676</v>
      </c>
      <c r="EW40" s="394">
        <v>-14081.736400507432</v>
      </c>
      <c r="EX40" s="394">
        <v>6821.2529900352192</v>
      </c>
      <c r="EY40" s="394">
        <v>9964.2818506364729</v>
      </c>
      <c r="EZ40" s="394">
        <v>-3143.0288606012537</v>
      </c>
      <c r="FA40" s="394">
        <v>3195.4972173139568</v>
      </c>
      <c r="FB40" s="394">
        <v>1075.6073227314798</v>
      </c>
      <c r="FC40" s="394">
        <v>2119.8898945824767</v>
      </c>
      <c r="FD40" s="394">
        <v>327675.20816784841</v>
      </c>
      <c r="FE40" s="394">
        <v>40173.56549761285</v>
      </c>
      <c r="FF40" s="394">
        <v>287501.64267023554</v>
      </c>
      <c r="FG40" s="394">
        <v>201767.65503102957</v>
      </c>
      <c r="FH40" s="394">
        <v>53398.864858379442</v>
      </c>
      <c r="FI40" s="394">
        <v>72508.688278439397</v>
      </c>
      <c r="FJ40" s="394">
        <v>87207.057087923517</v>
      </c>
      <c r="FK40" s="394">
        <v>1059.9389371701945</v>
      </c>
      <c r="FL40" s="394">
        <v>443.30652819347785</v>
      </c>
      <c r="FM40" s="394">
        <v>616.63240897671676</v>
      </c>
      <c r="FN40" s="394">
        <v>-14081.736400507403</v>
      </c>
      <c r="FO40" s="394">
        <v>-4.2840910285357809</v>
      </c>
      <c r="FP40" s="394">
        <v>121066.27961487144</v>
      </c>
      <c r="FQ40" s="394">
        <v>118600.08654574303</v>
      </c>
      <c r="FR40" s="394">
        <v>2845.9425672833054</v>
      </c>
      <c r="FS40" s="394"/>
      <c r="FT40" s="394">
        <v>369.54431262245623</v>
      </c>
      <c r="FU40" s="394">
        <v>33720.372717656537</v>
      </c>
      <c r="FV40" s="394">
        <v>2920.2036229009655</v>
      </c>
      <c r="FW40" s="394">
        <v>33536.559956967532</v>
      </c>
      <c r="FX40" s="394">
        <v>39287.247725169189</v>
      </c>
      <c r="FY40" s="394">
        <v>5920.2156431430531</v>
      </c>
      <c r="FZ40" s="394">
        <v>2466.1930691284124</v>
      </c>
      <c r="GA40" s="394">
        <v>132864.50783118774</v>
      </c>
      <c r="GB40" s="394">
        <v>112897.52142608154</v>
      </c>
      <c r="GC40" s="394">
        <v>33449.845539889175</v>
      </c>
      <c r="GD40" s="394">
        <v>13259.775461877802</v>
      </c>
      <c r="GE40" s="394">
        <v>43400.544516966576</v>
      </c>
      <c r="GF40" s="394">
        <v>8215.5266188741334</v>
      </c>
      <c r="GG40" s="394">
        <v>5837.1918310434776</v>
      </c>
      <c r="GH40" s="394">
        <v>10671.156227086414</v>
      </c>
      <c r="GI40" s="394">
        <v>6279.0078492180837</v>
      </c>
      <c r="GJ40" s="394">
        <v>19966.9864051062</v>
      </c>
      <c r="GK40" s="394">
        <v>15522.399721130383</v>
      </c>
      <c r="GL40" s="394">
        <v>14978.808313199428</v>
      </c>
      <c r="GM40" s="394">
        <v>4444.5866839758155</v>
      </c>
      <c r="GN40" s="394"/>
      <c r="GO40" s="394"/>
      <c r="GP40" s="394">
        <v>-11798.228216316304</v>
      </c>
      <c r="GQ40" s="394">
        <v>-11798.228216316304</v>
      </c>
      <c r="GR40" s="394">
        <v>-1127.0719892298894</v>
      </c>
      <c r="GS40" s="394">
        <v>5702.5651196614926</v>
      </c>
      <c r="GT40" s="394">
        <v>136774.64000000001</v>
      </c>
      <c r="GU40" s="394"/>
      <c r="GV40" s="394">
        <v>39302.491499999996</v>
      </c>
      <c r="GW40" s="394">
        <v>8401.7425000000003</v>
      </c>
      <c r="GX40" s="394">
        <v>25186.19</v>
      </c>
      <c r="GY40" s="394">
        <v>25858.492999999999</v>
      </c>
      <c r="GZ40" s="394">
        <v>5714.5590000000002</v>
      </c>
      <c r="HA40" s="394">
        <v>30900.749</v>
      </c>
      <c r="HB40" s="394">
        <v>16929.337364571518</v>
      </c>
      <c r="HC40" s="394">
        <v>2748.9011545723006</v>
      </c>
      <c r="HD40" s="394">
        <v>14180.436209999218</v>
      </c>
      <c r="HE40" s="394">
        <v>11139.0352988512</v>
      </c>
      <c r="HF40" s="394">
        <v>13609.264971441986</v>
      </c>
      <c r="HG40" s="394">
        <v>10670.301812057414</v>
      </c>
      <c r="HH40" s="394">
        <v>25093126.113936041</v>
      </c>
      <c r="HI40" s="394">
        <v>18974359.029205035</v>
      </c>
      <c r="HJ40" s="394">
        <v>1772.1517427359461</v>
      </c>
      <c r="HK40" s="394">
        <v>976.74941183635451</v>
      </c>
      <c r="HL40" s="394">
        <v>16.237500000000001</v>
      </c>
      <c r="HM40" s="394">
        <v>10.467933295750701</v>
      </c>
      <c r="HN40" s="394">
        <v>5.7695667042493</v>
      </c>
      <c r="HO40" s="394">
        <v>1365.1909400400898</v>
      </c>
      <c r="HP40" s="394">
        <v>2876.686292385948</v>
      </c>
      <c r="HQ40" s="394">
        <v>207.72899901920971</v>
      </c>
      <c r="HR40" s="394">
        <v>2668.9572933667387</v>
      </c>
      <c r="HS40" s="394">
        <v>1376.3582231050052</v>
      </c>
      <c r="HT40" s="394">
        <v>8562.2007544681746</v>
      </c>
      <c r="HU40" s="394">
        <v>6014.5053283387297</v>
      </c>
      <c r="HV40" s="394">
        <v>2547.6954261294454</v>
      </c>
      <c r="HW40" s="394">
        <v>483.9128491386283</v>
      </c>
      <c r="HX40" s="394">
        <v>2724.8756204459451</v>
      </c>
      <c r="HY40" s="394">
        <v>203.85261833740242</v>
      </c>
      <c r="HZ40" s="394">
        <v>2521.0230021085426</v>
      </c>
      <c r="IA40" s="394">
        <v>1212.9422968096342</v>
      </c>
      <c r="IB40" s="394">
        <v>6717.3045324569912</v>
      </c>
      <c r="IC40" s="394">
        <v>4258.8106929475753</v>
      </c>
      <c r="ID40" s="394">
        <v>2458.4938395094168</v>
      </c>
      <c r="IE40" s="394">
        <v>156818.83684717264</v>
      </c>
      <c r="IF40" s="394">
        <v>3105.8318621628946</v>
      </c>
      <c r="IG40" s="394">
        <v>41862.787841963516</v>
      </c>
      <c r="IH40" s="394">
        <v>3894.119171100835</v>
      </c>
      <c r="II40" s="394">
        <v>37968.66867086268</v>
      </c>
      <c r="IJ40" s="394">
        <v>14989.539901375472</v>
      </c>
      <c r="IK40" s="394">
        <v>96860.677241670739</v>
      </c>
      <c r="IL40" s="394">
        <v>59021.879660020051</v>
      </c>
      <c r="IM40" s="394">
        <v>37838.797581650688</v>
      </c>
      <c r="IN40" s="394">
        <v>14078.314022700495</v>
      </c>
      <c r="IO40" s="394">
        <v>6418.1636583763357</v>
      </c>
      <c r="IP40" s="394">
        <v>15363.192186773053</v>
      </c>
      <c r="IQ40" s="394">
        <v>19102.620328651185</v>
      </c>
      <c r="IR40" s="394">
        <v>15060.818024709139</v>
      </c>
      <c r="IS40" s="394">
        <v>12357.999173416585</v>
      </c>
      <c r="IT40" s="394">
        <v>14419.575109875504</v>
      </c>
      <c r="IU40" s="394">
        <v>13858.770420990533</v>
      </c>
      <c r="IV40" s="394">
        <v>15391.048362033431</v>
      </c>
      <c r="IW40" s="394">
        <v>2917.0365955432158</v>
      </c>
      <c r="IX40" s="394">
        <v>1306.8531666666668</v>
      </c>
      <c r="IY40" s="394">
        <v>8215.5266188741334</v>
      </c>
      <c r="IZ40" s="394">
        <v>0.51738460585057577</v>
      </c>
      <c r="JA40" s="394">
        <v>0.19729104092393754</v>
      </c>
      <c r="JB40" s="394">
        <v>0.32233580384277227</v>
      </c>
      <c r="JC40" s="394">
        <v>0.61607413604160377</v>
      </c>
      <c r="JD40" s="394">
        <v>0.45664171057974795</v>
      </c>
      <c r="JE40" s="394">
        <v>0.53567400491355333</v>
      </c>
      <c r="JF40" s="394">
        <v>0.43851789529312879</v>
      </c>
      <c r="JG40" s="394">
        <v>0.81855758678673507</v>
      </c>
      <c r="JH40" s="394">
        <v>30526.228437481492</v>
      </c>
      <c r="JI40" s="394"/>
      <c r="JJ40" s="394"/>
      <c r="JK40" s="394">
        <v>15609.922791762318</v>
      </c>
      <c r="JL40" s="394"/>
      <c r="JM40" s="394"/>
      <c r="JN40" s="394">
        <v>13080.727262491762</v>
      </c>
      <c r="JO40" s="394"/>
      <c r="JP40" s="394"/>
      <c r="JQ40" s="394">
        <v>2529.1955292705552</v>
      </c>
      <c r="JR40" s="394"/>
      <c r="JS40" s="394"/>
      <c r="JT40" s="394">
        <v>51.136104069842652</v>
      </c>
      <c r="JW40" s="394">
        <v>42.850780892508325</v>
      </c>
      <c r="JZ40" s="394">
        <v>16.202937716115468</v>
      </c>
    </row>
    <row r="41" spans="1:286" s="200" customFormat="1" ht="15">
      <c r="A41" s="39">
        <v>1991</v>
      </c>
      <c r="B41" s="394">
        <v>360444.02666148916</v>
      </c>
      <c r="C41" s="394">
        <v>220994.9206053862</v>
      </c>
      <c r="D41" s="394">
        <v>60989.694100442845</v>
      </c>
      <c r="E41" s="394">
        <v>92722.775405835331</v>
      </c>
      <c r="F41" s="394">
        <v>56809.477894875439</v>
      </c>
      <c r="G41" s="394">
        <v>71072.841345050736</v>
      </c>
      <c r="H41" s="499">
        <v>681449.92134709156</v>
      </c>
      <c r="I41" s="499">
        <v>437553.425519799</v>
      </c>
      <c r="J41" s="499">
        <v>110973.39885695471</v>
      </c>
      <c r="K41" s="499">
        <v>150411.45052897948</v>
      </c>
      <c r="L41" s="499">
        <v>97547.585955098082</v>
      </c>
      <c r="M41" s="499">
        <v>115035.93951373971</v>
      </c>
      <c r="N41" s="394">
        <v>52.89369260604839</v>
      </c>
      <c r="O41" s="394">
        <v>50.50695702881346</v>
      </c>
      <c r="P41" s="394">
        <v>54.958841243619908</v>
      </c>
      <c r="Q41" s="394">
        <v>61.646088166652326</v>
      </c>
      <c r="R41" s="394">
        <v>58.237707615876097</v>
      </c>
      <c r="S41" s="394">
        <v>61.783162414700769</v>
      </c>
      <c r="T41" s="499">
        <v>360444.02666148916</v>
      </c>
      <c r="U41" s="499">
        <v>329742.93390500534</v>
      </c>
      <c r="V41" s="499">
        <v>176626.30488255518</v>
      </c>
      <c r="W41" s="499">
        <v>153116.62902245013</v>
      </c>
      <c r="X41" s="499">
        <v>109416.36043565237</v>
      </c>
      <c r="Y41" s="499">
        <v>43700.268586797742</v>
      </c>
      <c r="Z41" s="499">
        <v>30701.092756483788</v>
      </c>
      <c r="AA41" s="394">
        <v>360444.02666148916</v>
      </c>
      <c r="AB41" s="394">
        <v>332816.34537563054</v>
      </c>
      <c r="AC41" s="394">
        <v>16112.743748375591</v>
      </c>
      <c r="AD41" s="394">
        <v>13707.066113434017</v>
      </c>
      <c r="AE41" s="394">
        <v>64515.805534945364</v>
      </c>
      <c r="AF41" s="394">
        <v>36234.454980110386</v>
      </c>
      <c r="AG41" s="394">
        <v>202246.27499876518</v>
      </c>
      <c r="AH41" s="394">
        <v>149730.44966346468</v>
      </c>
      <c r="AI41" s="394"/>
      <c r="AJ41" s="394">
        <v>52515.825335300513</v>
      </c>
      <c r="AK41" s="394">
        <v>27627.681285858664</v>
      </c>
      <c r="AL41" s="394">
        <v>681449.92134709156</v>
      </c>
      <c r="AM41" s="394">
        <v>622867.62141483987</v>
      </c>
      <c r="AN41" s="394">
        <v>19824.212763523512</v>
      </c>
      <c r="AO41" s="394">
        <v>26727.543555051572</v>
      </c>
      <c r="AP41" s="394">
        <v>101836.21112914744</v>
      </c>
      <c r="AQ41" s="394">
        <v>73519.919226318962</v>
      </c>
      <c r="AR41" s="394">
        <v>400959.73474079836</v>
      </c>
      <c r="AS41" s="394">
        <v>288250.81287450745</v>
      </c>
      <c r="AT41" s="394"/>
      <c r="AU41" s="394">
        <v>112708.92186629093</v>
      </c>
      <c r="AV41" s="394">
        <v>58582.299932251612</v>
      </c>
      <c r="AW41" s="394">
        <v>52.89369260604839</v>
      </c>
      <c r="AX41" s="394">
        <v>53.432917996225314</v>
      </c>
      <c r="AY41" s="394">
        <v>81.278101383289169</v>
      </c>
      <c r="AZ41" s="394">
        <v>51.284421575073438</v>
      </c>
      <c r="BA41" s="394">
        <v>63.352519520907158</v>
      </c>
      <c r="BB41" s="394">
        <v>49.285221422195235</v>
      </c>
      <c r="BC41" s="394">
        <v>50.440544891498377</v>
      </c>
      <c r="BD41" s="394">
        <v>51.944502140450567</v>
      </c>
      <c r="BE41" s="394"/>
      <c r="BF41" s="394">
        <v>46.594204314722475</v>
      </c>
      <c r="BG41" s="394">
        <v>47.160458564803896</v>
      </c>
      <c r="BH41" s="394">
        <v>56809.477894875439</v>
      </c>
      <c r="BI41" s="394">
        <v>26870.793698401332</v>
      </c>
      <c r="BJ41" s="394">
        <v>29938.684196474103</v>
      </c>
      <c r="BK41" s="394">
        <v>16363.577613219783</v>
      </c>
      <c r="BL41" s="394">
        <v>13575.106583254323</v>
      </c>
      <c r="BM41" s="394">
        <v>71072.841345050736</v>
      </c>
      <c r="BN41" s="394">
        <v>33583.58545866402</v>
      </c>
      <c r="BO41" s="394">
        <v>37489.255886386723</v>
      </c>
      <c r="BP41" s="394">
        <v>29766.48762198933</v>
      </c>
      <c r="BQ41" s="394">
        <v>7722.7682643973912</v>
      </c>
      <c r="BR41" s="394">
        <v>97547.585955098082</v>
      </c>
      <c r="BS41" s="394">
        <v>40121.770120051253</v>
      </c>
      <c r="BT41" s="394">
        <v>57425.815835046829</v>
      </c>
      <c r="BU41" s="394">
        <v>23014.42675898585</v>
      </c>
      <c r="BV41" s="394">
        <v>34411.389076060979</v>
      </c>
      <c r="BW41" s="394">
        <v>115035.93951373971</v>
      </c>
      <c r="BX41" s="394">
        <v>40995.260298019028</v>
      </c>
      <c r="BY41" s="394">
        <v>74040.67921572068</v>
      </c>
      <c r="BZ41" s="394">
        <v>60597.472922517765</v>
      </c>
      <c r="CA41" s="394">
        <v>13443.206293202915</v>
      </c>
      <c r="CB41" s="394">
        <v>58.237707615876097</v>
      </c>
      <c r="CC41" s="394">
        <v>66.973101181725752</v>
      </c>
      <c r="CD41" s="394">
        <v>52.134538728142196</v>
      </c>
      <c r="CE41" s="394">
        <v>71.101391247256331</v>
      </c>
      <c r="CF41" s="394">
        <v>39.449458297799836</v>
      </c>
      <c r="CG41" s="394">
        <v>61.783162414700769</v>
      </c>
      <c r="CH41" s="394">
        <v>81.920654276920999</v>
      </c>
      <c r="CI41" s="394">
        <v>50.633322497164265</v>
      </c>
      <c r="CJ41" s="394">
        <v>49.121664957959375</v>
      </c>
      <c r="CK41" s="394">
        <v>57.447368551519872</v>
      </c>
      <c r="CL41" s="394">
        <v>92722.775405835331</v>
      </c>
      <c r="CM41" s="394">
        <v>90175.804730191143</v>
      </c>
      <c r="CN41" s="394">
        <v>2546.9706756442015</v>
      </c>
      <c r="CO41" s="394"/>
      <c r="CP41" s="394">
        <v>150411.45052897948</v>
      </c>
      <c r="CQ41" s="394">
        <v>149525.3757367222</v>
      </c>
      <c r="CR41" s="394">
        <v>886.0747922572931</v>
      </c>
      <c r="CS41" s="394"/>
      <c r="CT41" s="394">
        <v>90175.804730191143</v>
      </c>
      <c r="CU41" s="394">
        <v>23703.281590102179</v>
      </c>
      <c r="CV41" s="394">
        <v>33455.202172342775</v>
      </c>
      <c r="CW41" s="394">
        <v>7004.0317528988253</v>
      </c>
      <c r="CX41" s="394">
        <v>19514.637694577337</v>
      </c>
      <c r="CY41" s="394">
        <v>92.665091045303583</v>
      </c>
      <c r="CZ41" s="394">
        <v>6405.9864292247121</v>
      </c>
      <c r="DA41" s="394">
        <v>26013.289214847355</v>
      </c>
      <c r="DB41" s="394">
        <v>150411.45052897948</v>
      </c>
      <c r="DC41" s="394">
        <v>149525.3757367222</v>
      </c>
      <c r="DD41" s="394">
        <v>36254.543003664679</v>
      </c>
      <c r="DE41" s="394">
        <v>63686.065978911647</v>
      </c>
      <c r="DF41" s="394">
        <v>9928.723882581653</v>
      </c>
      <c r="DG41" s="394">
        <v>28225.064946600756</v>
      </c>
      <c r="DH41" s="394">
        <v>110.12898663835837</v>
      </c>
      <c r="DI41" s="394">
        <v>11320.848938325114</v>
      </c>
      <c r="DJ41" s="394">
        <v>39656.042871564227</v>
      </c>
      <c r="DK41" s="394">
        <v>61.646088166652326</v>
      </c>
      <c r="DL41" s="394">
        <v>60.308027507631081</v>
      </c>
      <c r="DM41" s="394">
        <v>65.380169287215139</v>
      </c>
      <c r="DN41" s="394">
        <v>52.531431574719647</v>
      </c>
      <c r="DO41" s="394">
        <v>70.543121510169811</v>
      </c>
      <c r="DP41" s="394">
        <v>69.139389870305877</v>
      </c>
      <c r="DQ41" s="394">
        <v>84.142326079506446</v>
      </c>
      <c r="DR41" s="394">
        <v>56.585742501502359</v>
      </c>
      <c r="DS41" s="394">
        <v>65.597289419667376</v>
      </c>
      <c r="DT41" s="394">
        <v>73813.36438064251</v>
      </c>
      <c r="DU41" s="394">
        <v>16362.44034954864</v>
      </c>
      <c r="DV41" s="394">
        <v>118377.47083663389</v>
      </c>
      <c r="DW41" s="394">
        <v>31147.904900088313</v>
      </c>
      <c r="DX41" s="394">
        <v>62.35423333423654</v>
      </c>
      <c r="DY41" s="394">
        <v>52.531431574719647</v>
      </c>
      <c r="DZ41" s="394">
        <v>1785997</v>
      </c>
      <c r="EA41" s="394">
        <v>1793490.8463549102</v>
      </c>
      <c r="EB41" s="394">
        <v>77.254044280967364</v>
      </c>
      <c r="EC41" s="394">
        <v>69718.755922396755</v>
      </c>
      <c r="ED41" s="394">
        <v>176615.05572066511</v>
      </c>
      <c r="EE41" s="394">
        <v>12477.550577498931</v>
      </c>
      <c r="EF41" s="394">
        <v>-25151.045411084899</v>
      </c>
      <c r="EG41" s="394">
        <v>233660.31680947592</v>
      </c>
      <c r="EH41" s="394">
        <v>220994.9206053862</v>
      </c>
      <c r="EI41" s="394">
        <v>3093.7243156648319</v>
      </c>
      <c r="EJ41" s="394">
        <v>15759.12051975455</v>
      </c>
      <c r="EK41" s="394">
        <v>6.7444573965053571</v>
      </c>
      <c r="EL41" s="394">
        <v>56809.477894875439</v>
      </c>
      <c r="EM41" s="394">
        <v>26870.793698401332</v>
      </c>
      <c r="EN41" s="394">
        <v>29938.684196474103</v>
      </c>
      <c r="EO41" s="394">
        <v>13575.106583254323</v>
      </c>
      <c r="EP41" s="394">
        <v>71072.841345050736</v>
      </c>
      <c r="EQ41" s="394">
        <v>33583.58545866402</v>
      </c>
      <c r="ER41" s="394">
        <v>37489.255886386723</v>
      </c>
      <c r="ES41" s="394">
        <v>7722.7682643973912</v>
      </c>
      <c r="ET41" s="394">
        <v>-3500.030050605219</v>
      </c>
      <c r="EU41" s="394">
        <v>1965.1052372194779</v>
      </c>
      <c r="EV41" s="394">
        <v>1681.1690887454474</v>
      </c>
      <c r="EW41" s="394">
        <v>-14117.119174815591</v>
      </c>
      <c r="EX41" s="394">
        <v>9810.9816931713012</v>
      </c>
      <c r="EY41" s="394">
        <v>13311.01174377652</v>
      </c>
      <c r="EZ41" s="394">
        <v>-3500.030050605219</v>
      </c>
      <c r="FA41" s="394">
        <v>3608.3624824203962</v>
      </c>
      <c r="FB41" s="394">
        <v>1643.2572452009183</v>
      </c>
      <c r="FC41" s="394">
        <v>1965.1052372194779</v>
      </c>
      <c r="FD41" s="394">
        <v>358909.1018481034</v>
      </c>
      <c r="FE41" s="394">
        <v>43700.268586797742</v>
      </c>
      <c r="FF41" s="394">
        <v>315208.83326130564</v>
      </c>
      <c r="FG41" s="394">
        <v>220994.9206053862</v>
      </c>
      <c r="FH41" s="394">
        <v>60989.694100442845</v>
      </c>
      <c r="FI41" s="394">
        <v>76924.48714227436</v>
      </c>
      <c r="FJ41" s="394">
        <v>92722.775405835331</v>
      </c>
      <c r="FK41" s="394">
        <v>2186.2536511485341</v>
      </c>
      <c r="FL41" s="394">
        <v>505.08456240308681</v>
      </c>
      <c r="FM41" s="394">
        <v>1681.1690887454474</v>
      </c>
      <c r="FN41" s="394">
        <v>-14117.119174815523</v>
      </c>
      <c r="FO41" s="394">
        <v>-3.9165912404129282</v>
      </c>
      <c r="FP41" s="394">
        <v>135411.22450206149</v>
      </c>
      <c r="FQ41" s="394">
        <v>132519.66511605546</v>
      </c>
      <c r="FR41" s="394">
        <v>2978.0931087952113</v>
      </c>
      <c r="FS41" s="394"/>
      <c r="FT41" s="394">
        <v>426.98303943841432</v>
      </c>
      <c r="FU41" s="394">
        <v>36949.706135131564</v>
      </c>
      <c r="FV41" s="394">
        <v>4341.1645210534543</v>
      </c>
      <c r="FW41" s="394">
        <v>37076.96678206099</v>
      </c>
      <c r="FX41" s="394">
        <v>43609.528445902906</v>
      </c>
      <c r="FY41" s="394">
        <v>7137.223083672905</v>
      </c>
      <c r="FZ41" s="394">
        <v>2891.5593860060344</v>
      </c>
      <c r="GA41" s="394">
        <v>151632.88978640028</v>
      </c>
      <c r="GB41" s="394">
        <v>129977.59426874857</v>
      </c>
      <c r="GC41" s="394">
        <v>37965.03311576695</v>
      </c>
      <c r="GD41" s="394">
        <v>14847.012368829108</v>
      </c>
      <c r="GE41" s="394">
        <v>50281.399877393531</v>
      </c>
      <c r="GF41" s="394">
        <v>10261.144435303797</v>
      </c>
      <c r="GG41" s="394">
        <v>6040.2377603884943</v>
      </c>
      <c r="GH41" s="394">
        <v>13058.622720661595</v>
      </c>
      <c r="GI41" s="394">
        <v>7785.2884257088945</v>
      </c>
      <c r="GJ41" s="394">
        <v>21655.295517651724</v>
      </c>
      <c r="GK41" s="394">
        <v>16736.348010048921</v>
      </c>
      <c r="GL41" s="394">
        <v>16362.44034954864</v>
      </c>
      <c r="GM41" s="394">
        <v>4918.9475076028029</v>
      </c>
      <c r="GN41" s="394"/>
      <c r="GO41" s="394"/>
      <c r="GP41" s="394">
        <v>-16221.665284338786</v>
      </c>
      <c r="GQ41" s="394">
        <v>-16221.665284338786</v>
      </c>
      <c r="GR41" s="394">
        <v>-3163.0425636771906</v>
      </c>
      <c r="GS41" s="394">
        <v>2542.0708473068953</v>
      </c>
      <c r="GT41" s="394">
        <v>152671.6</v>
      </c>
      <c r="GU41" s="394"/>
      <c r="GV41" s="394">
        <v>39423.695500000002</v>
      </c>
      <c r="GW41" s="394">
        <v>8130.0140000000001</v>
      </c>
      <c r="GX41" s="394">
        <v>25415.933499999999</v>
      </c>
      <c r="GY41" s="394">
        <v>26089.33</v>
      </c>
      <c r="GZ41" s="394">
        <v>5877.7479999999996</v>
      </c>
      <c r="HA41" s="394">
        <v>31293.681499999999</v>
      </c>
      <c r="HB41" s="394">
        <v>17106.465524026604</v>
      </c>
      <c r="HC41" s="394">
        <v>2790.4921886068387</v>
      </c>
      <c r="HD41" s="394">
        <v>14315.973335419765</v>
      </c>
      <c r="HE41" s="394">
        <v>11389.177275612257</v>
      </c>
      <c r="HF41" s="394">
        <v>13739.342821375481</v>
      </c>
      <c r="HG41" s="394">
        <v>10909.917749730257</v>
      </c>
      <c r="HH41" s="394">
        <v>25225895.511845361</v>
      </c>
      <c r="HI41" s="394">
        <v>19320678.279052757</v>
      </c>
      <c r="HJ41" s="394">
        <v>1897.0172323906988</v>
      </c>
      <c r="HK41" s="394">
        <v>893.47495621613984</v>
      </c>
      <c r="HL41" s="394">
        <v>16.3125</v>
      </c>
      <c r="HM41" s="394">
        <v>11.089475086050211</v>
      </c>
      <c r="HN41" s="394">
        <v>5.2230249139497893</v>
      </c>
      <c r="HO41" s="394">
        <v>1231.8095198040421</v>
      </c>
      <c r="HP41" s="394">
        <v>2829.2382054722975</v>
      </c>
      <c r="HQ41" s="394">
        <v>203.881378678299</v>
      </c>
      <c r="HR41" s="394">
        <v>2625.3568267939991</v>
      </c>
      <c r="HS41" s="394">
        <v>1430.7935509329418</v>
      </c>
      <c r="HT41" s="394">
        <v>8824.1320592104821</v>
      </c>
      <c r="HU41" s="394">
        <v>6193.5994797571293</v>
      </c>
      <c r="HV41" s="394">
        <v>2630.5325794533528</v>
      </c>
      <c r="HW41" s="394">
        <v>477.56792912830815</v>
      </c>
      <c r="HX41" s="394">
        <v>2679.1765181453106</v>
      </c>
      <c r="HY41" s="394">
        <v>201.3513220521896</v>
      </c>
      <c r="HZ41" s="394">
        <v>2477.8251960931211</v>
      </c>
      <c r="IA41" s="394">
        <v>1254.6732773700321</v>
      </c>
      <c r="IB41" s="394">
        <v>6977.7595509686062</v>
      </c>
      <c r="IC41" s="394">
        <v>4430.4037855402721</v>
      </c>
      <c r="ID41" s="394">
        <v>2547.355765428335</v>
      </c>
      <c r="IE41" s="394">
        <v>176626.30488255518</v>
      </c>
      <c r="IF41" s="394">
        <v>3493.0889719419065</v>
      </c>
      <c r="IG41" s="394">
        <v>45548.26722374581</v>
      </c>
      <c r="IH41" s="394">
        <v>4272.355285163002</v>
      </c>
      <c r="II41" s="394">
        <v>41275.911938582802</v>
      </c>
      <c r="IJ41" s="394">
        <v>17264.831669113159</v>
      </c>
      <c r="IK41" s="394">
        <v>110320.1170177543</v>
      </c>
      <c r="IL41" s="394">
        <v>67270.94577133721</v>
      </c>
      <c r="IM41" s="394">
        <v>43049.171246417092</v>
      </c>
      <c r="IN41" s="394">
        <v>15508.258464003946</v>
      </c>
      <c r="IO41" s="394">
        <v>7314.3290386306871</v>
      </c>
      <c r="IP41" s="394">
        <v>17000.84593727221</v>
      </c>
      <c r="IQ41" s="394">
        <v>21218.411886342725</v>
      </c>
      <c r="IR41" s="394">
        <v>16658.121002104614</v>
      </c>
      <c r="IS41" s="394">
        <v>13760.420326559137</v>
      </c>
      <c r="IT41" s="394">
        <v>15810.249151167784</v>
      </c>
      <c r="IU41" s="394">
        <v>15183.931087927635</v>
      </c>
      <c r="IV41" s="394">
        <v>16899.552010230665</v>
      </c>
      <c r="IW41" s="394">
        <v>2841.2766655225469</v>
      </c>
      <c r="IX41" s="394">
        <v>1427.9896666666668</v>
      </c>
      <c r="IY41" s="394">
        <v>10261.144435303797</v>
      </c>
      <c r="IZ41" s="394">
        <v>0.53070201429922947</v>
      </c>
      <c r="JA41" s="394">
        <v>0.21679045024805677</v>
      </c>
      <c r="JB41" s="394">
        <v>0.31168998893028999</v>
      </c>
      <c r="JC41" s="394">
        <v>0.63977984303746249</v>
      </c>
      <c r="JD41" s="394">
        <v>0.47647554457739388</v>
      </c>
      <c r="JE41" s="394">
        <v>0.5454741602456108</v>
      </c>
      <c r="JF41" s="394">
        <v>0.44928032956914182</v>
      </c>
      <c r="JG41" s="394">
        <v>0.81973711679401051</v>
      </c>
      <c r="JH41" s="394">
        <v>30787.078068868439</v>
      </c>
      <c r="JI41" s="394"/>
      <c r="JJ41" s="394"/>
      <c r="JK41" s="394">
        <v>15748.076876501313</v>
      </c>
      <c r="JL41" s="394"/>
      <c r="JM41" s="394"/>
      <c r="JN41" s="394">
        <v>13183.913900059995</v>
      </c>
      <c r="JO41" s="394"/>
      <c r="JP41" s="394"/>
      <c r="JQ41" s="394">
        <v>2564.1629764413183</v>
      </c>
      <c r="JR41" s="394"/>
      <c r="JS41" s="394"/>
      <c r="JT41" s="394">
        <v>51.151196628474118</v>
      </c>
      <c r="JW41" s="394">
        <v>42.822881309387483</v>
      </c>
      <c r="JZ41" s="394">
        <v>16.277778075081358</v>
      </c>
    </row>
    <row r="42" spans="1:286" s="200" customFormat="1" ht="15">
      <c r="A42" s="39">
        <v>1992</v>
      </c>
      <c r="B42" s="394">
        <v>388205.45191817905</v>
      </c>
      <c r="C42" s="394">
        <v>240652.52196799745</v>
      </c>
      <c r="D42" s="394">
        <v>69133.376601662094</v>
      </c>
      <c r="E42" s="394">
        <v>92407.922861222731</v>
      </c>
      <c r="F42" s="394">
        <v>62851.373065919746</v>
      </c>
      <c r="G42" s="394">
        <v>76839.742578622987</v>
      </c>
      <c r="H42" s="499">
        <v>687793.54017965915</v>
      </c>
      <c r="I42" s="499">
        <v>446760.77859889483</v>
      </c>
      <c r="J42" s="499">
        <v>114771.21456535489</v>
      </c>
      <c r="K42" s="499">
        <v>144266.55429845245</v>
      </c>
      <c r="L42" s="499">
        <v>104795.02030239893</v>
      </c>
      <c r="M42" s="499">
        <v>122800.0275854419</v>
      </c>
      <c r="N42" s="394">
        <v>56.442148586736593</v>
      </c>
      <c r="O42" s="394">
        <v>53.866080796688976</v>
      </c>
      <c r="P42" s="394">
        <v>60.235815107014524</v>
      </c>
      <c r="Q42" s="394">
        <v>64.053600857516273</v>
      </c>
      <c r="R42" s="394">
        <v>59.975534032585109</v>
      </c>
      <c r="S42" s="394">
        <v>62.573066219516413</v>
      </c>
      <c r="T42" s="499">
        <v>388205.45191817905</v>
      </c>
      <c r="U42" s="499">
        <v>352570.87955674971</v>
      </c>
      <c r="V42" s="499">
        <v>192611.17015474394</v>
      </c>
      <c r="W42" s="499">
        <v>159959.70940200577</v>
      </c>
      <c r="X42" s="499">
        <v>113083.16407247446</v>
      </c>
      <c r="Y42" s="499">
        <v>46876.545329531298</v>
      </c>
      <c r="Z42" s="499">
        <v>35634.572361429302</v>
      </c>
      <c r="AA42" s="394">
        <v>388205.45191817905</v>
      </c>
      <c r="AB42" s="394">
        <v>356649.95919601875</v>
      </c>
      <c r="AC42" s="394">
        <v>15252.107750940871</v>
      </c>
      <c r="AD42" s="394">
        <v>14336.541122584722</v>
      </c>
      <c r="AE42" s="394">
        <v>65968.469447930504</v>
      </c>
      <c r="AF42" s="394">
        <v>35603.169380822808</v>
      </c>
      <c r="AG42" s="394">
        <v>225489.67149373985</v>
      </c>
      <c r="AH42" s="394">
        <v>165506.0601539223</v>
      </c>
      <c r="AI42" s="394"/>
      <c r="AJ42" s="394">
        <v>59983.611339817529</v>
      </c>
      <c r="AK42" s="394">
        <v>31555.492722160248</v>
      </c>
      <c r="AL42" s="394">
        <v>687793.54017965915</v>
      </c>
      <c r="AM42" s="394">
        <v>627816.36670961045</v>
      </c>
      <c r="AN42" s="394">
        <v>20048.117817098129</v>
      </c>
      <c r="AO42" s="394">
        <v>26611.378721057776</v>
      </c>
      <c r="AP42" s="394">
        <v>101667.79270475397</v>
      </c>
      <c r="AQ42" s="394">
        <v>69099.792616817736</v>
      </c>
      <c r="AR42" s="394">
        <v>410389.28484988277</v>
      </c>
      <c r="AS42" s="394">
        <v>293311.36567674438</v>
      </c>
      <c r="AT42" s="394"/>
      <c r="AU42" s="394">
        <v>117077.91917313841</v>
      </c>
      <c r="AV42" s="394">
        <v>59977.173470048663</v>
      </c>
      <c r="AW42" s="394">
        <v>56.442148586736593</v>
      </c>
      <c r="AX42" s="394">
        <v>56.808005988315259</v>
      </c>
      <c r="AY42" s="394">
        <v>76.077504582166029</v>
      </c>
      <c r="AZ42" s="394">
        <v>53.873725494876801</v>
      </c>
      <c r="BA42" s="394">
        <v>64.886300462433297</v>
      </c>
      <c r="BB42" s="394">
        <v>51.524278196107922</v>
      </c>
      <c r="BC42" s="394">
        <v>54.945311638977671</v>
      </c>
      <c r="BD42" s="394">
        <v>56.426746291285866</v>
      </c>
      <c r="BE42" s="394"/>
      <c r="BF42" s="394">
        <v>51.233923325124984</v>
      </c>
      <c r="BG42" s="394">
        <v>52.612503885196247</v>
      </c>
      <c r="BH42" s="394">
        <v>62851.373065919746</v>
      </c>
      <c r="BI42" s="394">
        <v>28554.467955149623</v>
      </c>
      <c r="BJ42" s="394">
        <v>34296.905110770123</v>
      </c>
      <c r="BK42" s="394">
        <v>19137.542686561221</v>
      </c>
      <c r="BL42" s="394">
        <v>15159.362424208906</v>
      </c>
      <c r="BM42" s="394">
        <v>76839.742578622987</v>
      </c>
      <c r="BN42" s="394">
        <v>31140.533518902106</v>
      </c>
      <c r="BO42" s="394">
        <v>45699.209059720873</v>
      </c>
      <c r="BP42" s="394">
        <v>37625.569403306399</v>
      </c>
      <c r="BQ42" s="394">
        <v>8073.6396564144734</v>
      </c>
      <c r="BR42" s="394">
        <v>104795.02030239893</v>
      </c>
      <c r="BS42" s="394">
        <v>42590.202308906511</v>
      </c>
      <c r="BT42" s="394">
        <v>62204.817993492419</v>
      </c>
      <c r="BU42" s="394">
        <v>25857.720057604507</v>
      </c>
      <c r="BV42" s="394">
        <v>36347.097935887912</v>
      </c>
      <c r="BW42" s="394">
        <v>122800.0275854419</v>
      </c>
      <c r="BX42" s="394">
        <v>40831.763092848298</v>
      </c>
      <c r="BY42" s="394">
        <v>81968.264492593604</v>
      </c>
      <c r="BZ42" s="394">
        <v>67650.019422687634</v>
      </c>
      <c r="CA42" s="394">
        <v>14318.245069905974</v>
      </c>
      <c r="CB42" s="394">
        <v>59.975534032585109</v>
      </c>
      <c r="CC42" s="394">
        <v>67.044687292265522</v>
      </c>
      <c r="CD42" s="394">
        <v>55.135448052204104</v>
      </c>
      <c r="CE42" s="394">
        <v>74.010943903513464</v>
      </c>
      <c r="CF42" s="394">
        <v>41.707215390203288</v>
      </c>
      <c r="CG42" s="394">
        <v>62.573066219516413</v>
      </c>
      <c r="CH42" s="394">
        <v>76.265463845122056</v>
      </c>
      <c r="CI42" s="394">
        <v>55.752319928464644</v>
      </c>
      <c r="CJ42" s="394">
        <v>55.617972802366999</v>
      </c>
      <c r="CK42" s="394">
        <v>56.387075490023662</v>
      </c>
      <c r="CL42" s="394">
        <v>92407.922861222731</v>
      </c>
      <c r="CM42" s="394">
        <v>89420.851434800265</v>
      </c>
      <c r="CN42" s="394">
        <v>2987.0714264224612</v>
      </c>
      <c r="CO42" s="394"/>
      <c r="CP42" s="394">
        <v>144266.55429845245</v>
      </c>
      <c r="CQ42" s="394">
        <v>143245.963502534</v>
      </c>
      <c r="CR42" s="394">
        <v>1020.5907959184456</v>
      </c>
      <c r="CS42" s="394"/>
      <c r="CT42" s="394">
        <v>89420.851434800265</v>
      </c>
      <c r="CU42" s="394">
        <v>23615.082606837001</v>
      </c>
      <c r="CV42" s="394">
        <v>33152.363591261703</v>
      </c>
      <c r="CW42" s="394">
        <v>6841.753705985946</v>
      </c>
      <c r="CX42" s="394">
        <v>18643.488802885327</v>
      </c>
      <c r="CY42" s="394">
        <v>87.149032564914592</v>
      </c>
      <c r="CZ42" s="394">
        <v>7081.0136952653802</v>
      </c>
      <c r="DA42" s="394">
        <v>25811.651530715622</v>
      </c>
      <c r="DB42" s="394">
        <v>144266.55429845245</v>
      </c>
      <c r="DC42" s="394">
        <v>143245.963502534</v>
      </c>
      <c r="DD42" s="394">
        <v>34673.240615830364</v>
      </c>
      <c r="DE42" s="394">
        <v>60538.517917152327</v>
      </c>
      <c r="DF42" s="394">
        <v>9366.8615622045636</v>
      </c>
      <c r="DG42" s="394">
        <v>26570.576238723224</v>
      </c>
      <c r="DH42" s="394">
        <v>102.66924592575275</v>
      </c>
      <c r="DI42" s="394">
        <v>11994.097922697765</v>
      </c>
      <c r="DJ42" s="394">
        <v>38667.343407346743</v>
      </c>
      <c r="DK42" s="394">
        <v>64.053600857516273</v>
      </c>
      <c r="DL42" s="394">
        <v>62.424691941297475</v>
      </c>
      <c r="DM42" s="394">
        <v>68.107515154079181</v>
      </c>
      <c r="DN42" s="394">
        <v>54.762430155014862</v>
      </c>
      <c r="DO42" s="394">
        <v>73.042114058699568</v>
      </c>
      <c r="DP42" s="394">
        <v>70.165918252517315</v>
      </c>
      <c r="DQ42" s="394">
        <v>84.88328883601433</v>
      </c>
      <c r="DR42" s="394">
        <v>59.037484443621146</v>
      </c>
      <c r="DS42" s="394">
        <v>66.753102893051192</v>
      </c>
      <c r="DT42" s="394">
        <v>75060.02179769137</v>
      </c>
      <c r="DU42" s="394">
        <v>14360.829637108891</v>
      </c>
      <c r="DV42" s="394">
        <v>117022.0914127491</v>
      </c>
      <c r="DW42" s="394">
        <v>26223.872089784898</v>
      </c>
      <c r="DX42" s="394">
        <v>64.141753827443452</v>
      </c>
      <c r="DY42" s="394">
        <v>54.762430155014862</v>
      </c>
      <c r="DZ42" s="394">
        <v>1853594</v>
      </c>
      <c r="EA42" s="394">
        <v>1863633.022410962</v>
      </c>
      <c r="EB42" s="394">
        <v>74.004689304689293</v>
      </c>
      <c r="EC42" s="394">
        <v>74565.623925572567</v>
      </c>
      <c r="ED42" s="394">
        <v>192598.90293194071</v>
      </c>
      <c r="EE42" s="394">
        <v>13332.924336945673</v>
      </c>
      <c r="EF42" s="394">
        <v>-28722.974278040929</v>
      </c>
      <c r="EG42" s="394">
        <v>251774.47691641806</v>
      </c>
      <c r="EH42" s="394">
        <v>240652.52196799745</v>
      </c>
      <c r="EI42" s="394">
        <v>2102.2637041164585</v>
      </c>
      <c r="EJ42" s="394">
        <v>13224.218652537065</v>
      </c>
      <c r="EK42" s="394">
        <v>5.2524063656091426</v>
      </c>
      <c r="EL42" s="394">
        <v>62851.373065919746</v>
      </c>
      <c r="EM42" s="394">
        <v>28554.467955149623</v>
      </c>
      <c r="EN42" s="394">
        <v>34296.905110770123</v>
      </c>
      <c r="EO42" s="394">
        <v>15159.362424208906</v>
      </c>
      <c r="EP42" s="394">
        <v>76839.742578622987</v>
      </c>
      <c r="EQ42" s="394">
        <v>31140.533518902106</v>
      </c>
      <c r="ER42" s="394">
        <v>45699.209059720873</v>
      </c>
      <c r="ES42" s="394">
        <v>8073.6396564144734</v>
      </c>
      <c r="ET42" s="394">
        <v>-4664.4309016383595</v>
      </c>
      <c r="EU42" s="394">
        <v>1712.4697991417547</v>
      </c>
      <c r="EV42" s="394">
        <v>2099.1249263760174</v>
      </c>
      <c r="EW42" s="394">
        <v>-14841.205688823826</v>
      </c>
      <c r="EX42" s="394">
        <v>11922.836055918167</v>
      </c>
      <c r="EY42" s="394">
        <v>16587.266957556527</v>
      </c>
      <c r="EZ42" s="394">
        <v>-4664.4309016383595</v>
      </c>
      <c r="FA42" s="394">
        <v>4031.4028824540528</v>
      </c>
      <c r="FB42" s="394">
        <v>2318.9330833122981</v>
      </c>
      <c r="FC42" s="394">
        <v>1712.4697991417547</v>
      </c>
      <c r="FD42" s="394">
        <v>385253.49081568245</v>
      </c>
      <c r="FE42" s="394">
        <v>46876.545329531298</v>
      </c>
      <c r="FF42" s="394">
        <v>338376.94548615115</v>
      </c>
      <c r="FG42" s="394">
        <v>240652.52196799745</v>
      </c>
      <c r="FH42" s="394">
        <v>69133.376601662094</v>
      </c>
      <c r="FI42" s="394">
        <v>75467.592246022905</v>
      </c>
      <c r="FJ42" s="394">
        <v>92407.922861222731</v>
      </c>
      <c r="FK42" s="394">
        <v>2648.3297873619176</v>
      </c>
      <c r="FL42" s="394">
        <v>549.20486098590027</v>
      </c>
      <c r="FM42" s="394">
        <v>2099.1249263760174</v>
      </c>
      <c r="FN42" s="394">
        <v>-14841.205688823808</v>
      </c>
      <c r="FO42" s="394">
        <v>-3.8230286605948662</v>
      </c>
      <c r="FP42" s="394">
        <v>152285.25236498265</v>
      </c>
      <c r="FQ42" s="394">
        <v>149056.08043946006</v>
      </c>
      <c r="FR42" s="394">
        <v>3023.9924032070007</v>
      </c>
      <c r="FS42" s="394"/>
      <c r="FT42" s="394">
        <v>440.8423785655043</v>
      </c>
      <c r="FU42" s="394">
        <v>41421.165723077662</v>
      </c>
      <c r="FV42" s="394">
        <v>5472.7501111872398</v>
      </c>
      <c r="FW42" s="394">
        <v>41692.900364213332</v>
      </c>
      <c r="FX42" s="394">
        <v>49772.210402317505</v>
      </c>
      <c r="FY42" s="394">
        <v>7232.2190568918058</v>
      </c>
      <c r="FZ42" s="394">
        <v>3229.1719255225803</v>
      </c>
      <c r="GA42" s="394">
        <v>166931.3704278004</v>
      </c>
      <c r="GB42" s="394">
        <v>146950.21816739388</v>
      </c>
      <c r="GC42" s="394">
        <v>43463.819071316095</v>
      </c>
      <c r="GD42" s="394">
        <v>16956.096065774764</v>
      </c>
      <c r="GE42" s="394">
        <v>57150.060702222545</v>
      </c>
      <c r="GF42" s="394">
        <v>12000.364555176873</v>
      </c>
      <c r="GG42" s="394">
        <v>6187.2994122101618</v>
      </c>
      <c r="GH42" s="394">
        <v>14844.794634163933</v>
      </c>
      <c r="GI42" s="394">
        <v>8348.1482817063934</v>
      </c>
      <c r="GJ42" s="394">
        <v>19981.152260406525</v>
      </c>
      <c r="GK42" s="394">
        <v>14705.522099215077</v>
      </c>
      <c r="GL42" s="394">
        <v>14360.829637108891</v>
      </c>
      <c r="GM42" s="394">
        <v>5275.6301611914469</v>
      </c>
      <c r="GN42" s="394"/>
      <c r="GO42" s="394"/>
      <c r="GP42" s="394">
        <v>-14646.118062817754</v>
      </c>
      <c r="GQ42" s="394">
        <v>-14646.118062817754</v>
      </c>
      <c r="GR42" s="394">
        <v>198.67657134617912</v>
      </c>
      <c r="GS42" s="394">
        <v>2105.8622720661806</v>
      </c>
      <c r="GT42" s="394">
        <v>174047.25</v>
      </c>
      <c r="GU42" s="394">
        <v>-70096</v>
      </c>
      <c r="GV42" s="394">
        <v>39638.044999999998</v>
      </c>
      <c r="GW42" s="394">
        <v>7884.3620000000001</v>
      </c>
      <c r="GX42" s="394">
        <v>25710.423999999999</v>
      </c>
      <c r="GY42" s="394">
        <v>26371.63</v>
      </c>
      <c r="GZ42" s="394">
        <v>6043.259</v>
      </c>
      <c r="HA42" s="394">
        <v>31753.682999999997</v>
      </c>
      <c r="HB42" s="394">
        <v>17261.633791273547</v>
      </c>
      <c r="HC42" s="394">
        <v>3167.9413415434774</v>
      </c>
      <c r="HD42" s="394">
        <v>14093.69244973007</v>
      </c>
      <c r="HE42" s="394">
        <v>11150.630121090955</v>
      </c>
      <c r="HF42" s="394">
        <v>13526.015147484548</v>
      </c>
      <c r="HG42" s="394">
        <v>10681.408721177999</v>
      </c>
      <c r="HH42" s="394">
        <v>24710803.619369719</v>
      </c>
      <c r="HI42" s="394">
        <v>18824296.92891328</v>
      </c>
      <c r="HJ42" s="394">
        <v>2247.5587676523523</v>
      </c>
      <c r="HK42" s="394">
        <v>920.38257389112505</v>
      </c>
      <c r="HL42" s="394">
        <v>18.352499999999999</v>
      </c>
      <c r="HM42" s="394">
        <v>13.02054483851108</v>
      </c>
      <c r="HN42" s="394">
        <v>5.3319551614889189</v>
      </c>
      <c r="HO42" s="394">
        <v>1142.9965193478884</v>
      </c>
      <c r="HP42" s="394">
        <v>2729.724886498906</v>
      </c>
      <c r="HQ42" s="394">
        <v>193.4745126761957</v>
      </c>
      <c r="HR42" s="394">
        <v>2536.2503738227106</v>
      </c>
      <c r="HS42" s="394">
        <v>1340.8075979100599</v>
      </c>
      <c r="HT42" s="394">
        <v>8880.163445973214</v>
      </c>
      <c r="HU42" s="394">
        <v>6212.3780777097318</v>
      </c>
      <c r="HV42" s="394">
        <v>2667.7853682634818</v>
      </c>
      <c r="HW42" s="394">
        <v>410.15169315495422</v>
      </c>
      <c r="HX42" s="394">
        <v>2557.5066939230101</v>
      </c>
      <c r="HY42" s="394">
        <v>191.28174549686773</v>
      </c>
      <c r="HZ42" s="394">
        <v>2366.2249484261424</v>
      </c>
      <c r="IA42" s="394">
        <v>1141.8963721741368</v>
      </c>
      <c r="IB42" s="394">
        <v>7041.0753618388544</v>
      </c>
      <c r="IC42" s="394">
        <v>4452.3823648170955</v>
      </c>
      <c r="ID42" s="394">
        <v>2588.6929970217584</v>
      </c>
      <c r="IE42" s="394">
        <v>192611.17015474394</v>
      </c>
      <c r="IF42" s="394">
        <v>3380.4896082935766</v>
      </c>
      <c r="IG42" s="394">
        <v>48710.149248297108</v>
      </c>
      <c r="IH42" s="394">
        <v>4407.3587635010344</v>
      </c>
      <c r="II42" s="394">
        <v>44302.790484796074</v>
      </c>
      <c r="IJ42" s="394">
        <v>17809.16239877004</v>
      </c>
      <c r="IK42" s="394">
        <v>122711.3688993832</v>
      </c>
      <c r="IL42" s="394">
        <v>73479.202587917694</v>
      </c>
      <c r="IM42" s="394">
        <v>49232.166311465509</v>
      </c>
      <c r="IN42" s="394">
        <v>17273.568225568517</v>
      </c>
      <c r="IO42" s="394">
        <v>8242.047185738269</v>
      </c>
      <c r="IP42" s="394">
        <v>19045.951810816045</v>
      </c>
      <c r="IQ42" s="394">
        <v>23041.188546521316</v>
      </c>
      <c r="IR42" s="394">
        <v>18722.983423137088</v>
      </c>
      <c r="IS42" s="394">
        <v>15596.12836396172</v>
      </c>
      <c r="IT42" s="394">
        <v>17427.930052340154</v>
      </c>
      <c r="IU42" s="394">
        <v>16503.345078480525</v>
      </c>
      <c r="IV42" s="394">
        <v>19018.155636109099</v>
      </c>
      <c r="IW42" s="394">
        <v>2805.1345033854336</v>
      </c>
      <c r="IX42" s="394">
        <v>1632.8311666666668</v>
      </c>
      <c r="IY42" s="394">
        <v>12000.364555176873</v>
      </c>
      <c r="IZ42" s="394">
        <v>0.54005661626581802</v>
      </c>
      <c r="JA42" s="394">
        <v>0.22164081604295255</v>
      </c>
      <c r="JB42" s="394">
        <v>0.30742134562415541</v>
      </c>
      <c r="JC42" s="394">
        <v>0.67157523670857122</v>
      </c>
      <c r="JD42" s="394">
        <v>0.50021283802791772</v>
      </c>
      <c r="JE42" s="394">
        <v>0.54419951072033901</v>
      </c>
      <c r="JF42" s="394">
        <v>0.4439668403657322</v>
      </c>
      <c r="JG42" s="394">
        <v>0.82076029121615857</v>
      </c>
      <c r="JH42" s="394">
        <v>31088.004395857377</v>
      </c>
      <c r="JI42" s="394"/>
      <c r="JJ42" s="394"/>
      <c r="JK42" s="394">
        <v>15852.493607578932</v>
      </c>
      <c r="JL42" s="394"/>
      <c r="JM42" s="394"/>
      <c r="JN42" s="394">
        <v>12947.454276355214</v>
      </c>
      <c r="JO42" s="394"/>
      <c r="JP42" s="394"/>
      <c r="JQ42" s="394">
        <v>2905.0393312237165</v>
      </c>
      <c r="JR42" s="394"/>
      <c r="JS42" s="394"/>
      <c r="JT42" s="394">
        <v>50.990209336405165</v>
      </c>
      <c r="JW42" s="394">
        <v>41.647749760613529</v>
      </c>
      <c r="JZ42" s="394">
        <v>18.313435838953602</v>
      </c>
    </row>
    <row r="43" spans="1:286" s="200" customFormat="1" ht="15">
      <c r="A43" s="39">
        <v>1993</v>
      </c>
      <c r="B43" s="394">
        <v>401630.08474022639</v>
      </c>
      <c r="C43" s="394">
        <v>248812.45422539712</v>
      </c>
      <c r="D43" s="394">
        <v>73759.158754136311</v>
      </c>
      <c r="E43" s="394">
        <v>85218.457873496955</v>
      </c>
      <c r="F43" s="394">
        <v>71199.766122742018</v>
      </c>
      <c r="G43" s="394">
        <v>77359.752235546024</v>
      </c>
      <c r="H43" s="499">
        <v>680690.91177042539</v>
      </c>
      <c r="I43" s="499">
        <v>436636.19636568829</v>
      </c>
      <c r="J43" s="499">
        <v>117382.09240722757</v>
      </c>
      <c r="K43" s="499">
        <v>130032.14976152444</v>
      </c>
      <c r="L43" s="499">
        <v>112588.93486075787</v>
      </c>
      <c r="M43" s="499">
        <v>115948.46162477281</v>
      </c>
      <c r="N43" s="394">
        <v>59.003297648798778</v>
      </c>
      <c r="O43" s="394">
        <v>56.983927648777332</v>
      </c>
      <c r="P43" s="394">
        <v>62.836806911098087</v>
      </c>
      <c r="Q43" s="394">
        <v>65.536452354118097</v>
      </c>
      <c r="R43" s="394">
        <v>63.238688784823225</v>
      </c>
      <c r="S43" s="394">
        <v>66.719084627352942</v>
      </c>
      <c r="T43" s="499">
        <v>401630.08474022639</v>
      </c>
      <c r="U43" s="499">
        <v>370152.92194596404</v>
      </c>
      <c r="V43" s="499">
        <v>200866.03828655498</v>
      </c>
      <c r="W43" s="499">
        <v>169286.88365940907</v>
      </c>
      <c r="X43" s="499">
        <v>118638.82229086504</v>
      </c>
      <c r="Y43" s="499">
        <v>50648.061368544033</v>
      </c>
      <c r="Z43" s="499">
        <v>31477.16279426232</v>
      </c>
      <c r="AA43" s="394">
        <v>401630.08474022639</v>
      </c>
      <c r="AB43" s="394">
        <v>373101.23473409971</v>
      </c>
      <c r="AC43" s="394">
        <v>16856.886670744036</v>
      </c>
      <c r="AD43" s="394">
        <v>15014.679879282956</v>
      </c>
      <c r="AE43" s="394">
        <v>65339.945383846163</v>
      </c>
      <c r="AF43" s="394">
        <v>34509.096539776299</v>
      </c>
      <c r="AG43" s="394">
        <v>241380.62626045026</v>
      </c>
      <c r="AH43" s="394">
        <v>178377.52690771277</v>
      </c>
      <c r="AI43" s="394"/>
      <c r="AJ43" s="394">
        <v>63003.099352737467</v>
      </c>
      <c r="AK43" s="394">
        <v>28528.850006126708</v>
      </c>
      <c r="AL43" s="394">
        <v>680690.91177042539</v>
      </c>
      <c r="AM43" s="394">
        <v>622335.63851316855</v>
      </c>
      <c r="AN43" s="394">
        <v>20633.707063153393</v>
      </c>
      <c r="AO43" s="394">
        <v>26151.988132398852</v>
      </c>
      <c r="AP43" s="394">
        <v>97850.32690622739</v>
      </c>
      <c r="AQ43" s="394">
        <v>64510.767115979463</v>
      </c>
      <c r="AR43" s="394">
        <v>413188.84929540951</v>
      </c>
      <c r="AS43" s="394">
        <v>294392.6628040006</v>
      </c>
      <c r="AT43" s="394"/>
      <c r="AU43" s="394">
        <v>118796.18649140897</v>
      </c>
      <c r="AV43" s="394">
        <v>58355.273257256835</v>
      </c>
      <c r="AW43" s="394">
        <v>59.003297648798778</v>
      </c>
      <c r="AX43" s="394">
        <v>59.951770659556225</v>
      </c>
      <c r="AY43" s="394">
        <v>81.695870834796295</v>
      </c>
      <c r="AZ43" s="394">
        <v>57.413148871392124</v>
      </c>
      <c r="BA43" s="394">
        <v>66.775398151161212</v>
      </c>
      <c r="BB43" s="394">
        <v>53.493545469293167</v>
      </c>
      <c r="BC43" s="394">
        <v>58.418959435150462</v>
      </c>
      <c r="BD43" s="394">
        <v>60.591702662940392</v>
      </c>
      <c r="BE43" s="394"/>
      <c r="BF43" s="394">
        <v>53.034614336962484</v>
      </c>
      <c r="BG43" s="394">
        <v>48.888212519129915</v>
      </c>
      <c r="BH43" s="394">
        <v>71199.766122742018</v>
      </c>
      <c r="BI43" s="394">
        <v>33397.788261719827</v>
      </c>
      <c r="BJ43" s="394">
        <v>37801.977861022184</v>
      </c>
      <c r="BK43" s="394">
        <v>20941.023184282545</v>
      </c>
      <c r="BL43" s="394">
        <v>16860.954676739639</v>
      </c>
      <c r="BM43" s="394">
        <v>77359.752235546024</v>
      </c>
      <c r="BN43" s="394">
        <v>28237.778098489267</v>
      </c>
      <c r="BO43" s="394">
        <v>49121.974137056764</v>
      </c>
      <c r="BP43" s="394">
        <v>41347.546648534073</v>
      </c>
      <c r="BQ43" s="394">
        <v>7774.4274885226878</v>
      </c>
      <c r="BR43" s="394">
        <v>112588.93486075787</v>
      </c>
      <c r="BS43" s="394">
        <v>47496.562281787948</v>
      </c>
      <c r="BT43" s="394">
        <v>65092.372578969924</v>
      </c>
      <c r="BU43" s="394">
        <v>26964.03962113426</v>
      </c>
      <c r="BV43" s="394">
        <v>38128.332957835664</v>
      </c>
      <c r="BW43" s="394">
        <v>115948.46162477281</v>
      </c>
      <c r="BX43" s="394">
        <v>35698.654360853499</v>
      </c>
      <c r="BY43" s="394">
        <v>80249.807263919298</v>
      </c>
      <c r="BZ43" s="394">
        <v>67853.96568248728</v>
      </c>
      <c r="CA43" s="394">
        <v>12395.841581432016</v>
      </c>
      <c r="CB43" s="394">
        <v>63.238688784823225</v>
      </c>
      <c r="CC43" s="394">
        <v>70.316222179569948</v>
      </c>
      <c r="CD43" s="394">
        <v>58.074358581968887</v>
      </c>
      <c r="CE43" s="394">
        <v>77.662781536150433</v>
      </c>
      <c r="CF43" s="394">
        <v>44.221588956919192</v>
      </c>
      <c r="CG43" s="394">
        <v>66.719084627352942</v>
      </c>
      <c r="CH43" s="394">
        <v>79.100399172060406</v>
      </c>
      <c r="CI43" s="394">
        <v>61.211329736292384</v>
      </c>
      <c r="CJ43" s="394">
        <v>60.936079759897709</v>
      </c>
      <c r="CK43" s="394">
        <v>62.718028763518255</v>
      </c>
      <c r="CL43" s="394">
        <v>85218.457873496955</v>
      </c>
      <c r="CM43" s="394">
        <v>85124.068629543559</v>
      </c>
      <c r="CN43" s="394">
        <v>94.389243953393034</v>
      </c>
      <c r="CO43" s="394"/>
      <c r="CP43" s="394">
        <v>130032.14976152444</v>
      </c>
      <c r="CQ43" s="394">
        <v>129999.85420237384</v>
      </c>
      <c r="CR43" s="394">
        <v>32.295559150600262</v>
      </c>
      <c r="CS43" s="394"/>
      <c r="CT43" s="394">
        <v>85124.068629543559</v>
      </c>
      <c r="CU43" s="394">
        <v>23569.308065781173</v>
      </c>
      <c r="CV43" s="394">
        <v>31804.645200177587</v>
      </c>
      <c r="CW43" s="394">
        <v>5914.7084856181009</v>
      </c>
      <c r="CX43" s="394">
        <v>15408.320436887236</v>
      </c>
      <c r="CY43" s="394">
        <v>95.533634313583335</v>
      </c>
      <c r="CZ43" s="394">
        <v>8331.5528067658615</v>
      </c>
      <c r="DA43" s="394">
        <v>23835.406877966681</v>
      </c>
      <c r="DB43" s="394">
        <v>130032.14976152444</v>
      </c>
      <c r="DC43" s="394">
        <v>129999.85420237384</v>
      </c>
      <c r="DD43" s="394">
        <v>32896.646707707165</v>
      </c>
      <c r="DE43" s="394">
        <v>55374.939240824264</v>
      </c>
      <c r="DF43" s="394">
        <v>7744.6448065566319</v>
      </c>
      <c r="DG43" s="394">
        <v>20554.324928059323</v>
      </c>
      <c r="DH43" s="394">
        <v>104.28667992287406</v>
      </c>
      <c r="DI43" s="394">
        <v>13325.011839303581</v>
      </c>
      <c r="DJ43" s="394">
        <v>33983.623447285776</v>
      </c>
      <c r="DK43" s="394">
        <v>65.536452354118097</v>
      </c>
      <c r="DL43" s="394">
        <v>65.480126229240938</v>
      </c>
      <c r="DM43" s="394">
        <v>71.646536728192586</v>
      </c>
      <c r="DN43" s="394">
        <v>57.435088211763009</v>
      </c>
      <c r="DO43" s="394">
        <v>76.371591381578867</v>
      </c>
      <c r="DP43" s="394">
        <v>74.963884685178243</v>
      </c>
      <c r="DQ43" s="394">
        <v>91.606746311452142</v>
      </c>
      <c r="DR43" s="394">
        <v>62.525669074387125</v>
      </c>
      <c r="DS43" s="394">
        <v>70.137920739792037</v>
      </c>
      <c r="DT43" s="394">
        <v>70291.210095772694</v>
      </c>
      <c r="DU43" s="394">
        <v>14832.85853377087</v>
      </c>
      <c r="DV43" s="394">
        <v>104174.42414630399</v>
      </c>
      <c r="DW43" s="394">
        <v>25825.430056069839</v>
      </c>
      <c r="DX43" s="394">
        <v>67.474536741431606</v>
      </c>
      <c r="DY43" s="394">
        <v>57.435088211763009</v>
      </c>
      <c r="DZ43" s="394">
        <v>1905900</v>
      </c>
      <c r="EA43" s="394">
        <v>1918626.6309807093</v>
      </c>
      <c r="EB43" s="394">
        <v>70.877499999999998</v>
      </c>
      <c r="EC43" s="394">
        <v>80688.622589558261</v>
      </c>
      <c r="ED43" s="394">
        <v>200853.24531902725</v>
      </c>
      <c r="EE43" s="394">
        <v>15041.472554541566</v>
      </c>
      <c r="EF43" s="394">
        <v>-26664.847928775929</v>
      </c>
      <c r="EG43" s="394">
        <v>269918.49253435113</v>
      </c>
      <c r="EH43" s="394">
        <v>248812.45422539712</v>
      </c>
      <c r="EI43" s="394">
        <v>1863.5787420770355</v>
      </c>
      <c r="EJ43" s="394">
        <v>22969.617051031048</v>
      </c>
      <c r="EK43" s="394">
        <v>8.5098345190660929</v>
      </c>
      <c r="EL43" s="394">
        <v>71199.766122742018</v>
      </c>
      <c r="EM43" s="394">
        <v>33397.788261719827</v>
      </c>
      <c r="EN43" s="394">
        <v>37801.977861022184</v>
      </c>
      <c r="EO43" s="394">
        <v>16860.954676739639</v>
      </c>
      <c r="EP43" s="394">
        <v>77359.752235546024</v>
      </c>
      <c r="EQ43" s="394">
        <v>28237.778098489267</v>
      </c>
      <c r="ER43" s="394">
        <v>49121.974137056764</v>
      </c>
      <c r="ES43" s="394">
        <v>7774.4274885226878</v>
      </c>
      <c r="ET43" s="394">
        <v>-2537.0584063563037</v>
      </c>
      <c r="EU43" s="394">
        <v>884.11885615376286</v>
      </c>
      <c r="EV43" s="394">
        <v>2034.4500138232786</v>
      </c>
      <c r="EW43" s="394">
        <v>-5778.4756491832686</v>
      </c>
      <c r="EX43" s="394">
        <v>13517.339199211472</v>
      </c>
      <c r="EY43" s="394">
        <v>16054.397605567776</v>
      </c>
      <c r="EZ43" s="394">
        <v>-2537.0584063563037</v>
      </c>
      <c r="FA43" s="394">
        <v>3316.967773730963</v>
      </c>
      <c r="FB43" s="394">
        <v>2432.8489175772002</v>
      </c>
      <c r="FC43" s="394">
        <v>884.11885615376286</v>
      </c>
      <c r="FD43" s="394">
        <v>399977.14519002382</v>
      </c>
      <c r="FE43" s="394">
        <v>50648.061368544033</v>
      </c>
      <c r="FF43" s="394">
        <v>349329.08382147981</v>
      </c>
      <c r="FG43" s="394">
        <v>248812.45422539712</v>
      </c>
      <c r="FH43" s="394">
        <v>73759.158754136311</v>
      </c>
      <c r="FI43" s="394">
        <v>77405.53221049039</v>
      </c>
      <c r="FJ43" s="394">
        <v>85218.457873496955</v>
      </c>
      <c r="FK43" s="394">
        <v>2838.4599665837272</v>
      </c>
      <c r="FL43" s="394">
        <v>804.00995276044864</v>
      </c>
      <c r="FM43" s="394">
        <v>2034.4500138232786</v>
      </c>
      <c r="FN43" s="394">
        <v>-5778.4756491832859</v>
      </c>
      <c r="FO43" s="394">
        <v>-1.4387556781063333</v>
      </c>
      <c r="FP43" s="394">
        <v>156911.35672472446</v>
      </c>
      <c r="FQ43" s="394">
        <v>153621.66889041147</v>
      </c>
      <c r="FR43" s="394">
        <v>3393.8853028499993</v>
      </c>
      <c r="FS43" s="394"/>
      <c r="FT43" s="394">
        <v>575.35489764763861</v>
      </c>
      <c r="FU43" s="394">
        <v>40493.508348058131</v>
      </c>
      <c r="FV43" s="394">
        <v>8321.1508179774755</v>
      </c>
      <c r="FW43" s="394">
        <v>40966.037527195804</v>
      </c>
      <c r="FX43" s="394">
        <v>52043.260851273546</v>
      </c>
      <c r="FY43" s="394">
        <v>7828.4711454088692</v>
      </c>
      <c r="FZ43" s="394">
        <v>3289.6878343129829</v>
      </c>
      <c r="GA43" s="394">
        <v>184202.15042130949</v>
      </c>
      <c r="GB43" s="394">
        <v>162217.02547089299</v>
      </c>
      <c r="GC43" s="394">
        <v>44982.726912120008</v>
      </c>
      <c r="GD43" s="394">
        <v>19187.51577656774</v>
      </c>
      <c r="GE43" s="394">
        <v>61879.004243145457</v>
      </c>
      <c r="GF43" s="394">
        <v>13571.765189799038</v>
      </c>
      <c r="GG43" s="394">
        <v>7706.7661942711529</v>
      </c>
      <c r="GH43" s="394">
        <v>18876.137415407546</v>
      </c>
      <c r="GI43" s="394">
        <v>9584.8749293810779</v>
      </c>
      <c r="GJ43" s="394">
        <v>21985.124950416503</v>
      </c>
      <c r="GK43" s="394">
        <v>15594.551224261657</v>
      </c>
      <c r="GL43" s="394">
        <v>14832.85853377087</v>
      </c>
      <c r="GM43" s="394">
        <v>6390.5737261548447</v>
      </c>
      <c r="GN43" s="394"/>
      <c r="GO43" s="394"/>
      <c r="GP43" s="394">
        <v>-27290.793696585024</v>
      </c>
      <c r="GQ43" s="394">
        <v>-27290.793696585024</v>
      </c>
      <c r="GR43" s="394">
        <v>-8414.6562811774784</v>
      </c>
      <c r="GS43" s="394">
        <v>-8595.3565804815153</v>
      </c>
      <c r="GT43" s="394">
        <v>225627.34</v>
      </c>
      <c r="GU43" s="394">
        <v>-93611</v>
      </c>
      <c r="GV43" s="394">
        <v>39866.6535</v>
      </c>
      <c r="GW43" s="394">
        <v>7650.0635000000002</v>
      </c>
      <c r="GX43" s="394">
        <v>26001.985499999999</v>
      </c>
      <c r="GY43" s="394">
        <v>26647.567999999999</v>
      </c>
      <c r="GZ43" s="394">
        <v>6214.6045000000004</v>
      </c>
      <c r="HA43" s="394">
        <v>32216.59</v>
      </c>
      <c r="HB43" s="394">
        <v>17682.899424049741</v>
      </c>
      <c r="HC43" s="394">
        <v>4003.4084296048622</v>
      </c>
      <c r="HD43" s="394">
        <v>13679.490994444879</v>
      </c>
      <c r="HE43" s="394">
        <v>10848.788287589879</v>
      </c>
      <c r="HF43" s="394">
        <v>13128.497238087786</v>
      </c>
      <c r="HG43" s="394">
        <v>10392.268470110348</v>
      </c>
      <c r="HH43" s="394">
        <v>23969287.895954493</v>
      </c>
      <c r="HI43" s="394">
        <v>18248822.129865251</v>
      </c>
      <c r="HJ43" s="394">
        <v>2849.7800217082654</v>
      </c>
      <c r="HK43" s="394">
        <v>1153.6284078965969</v>
      </c>
      <c r="HL43" s="394">
        <v>22.64</v>
      </c>
      <c r="HM43" s="394">
        <v>16.116022340953904</v>
      </c>
      <c r="HN43" s="394">
        <v>6.5239776590460963</v>
      </c>
      <c r="HO43" s="394">
        <v>1083.2086750402063</v>
      </c>
      <c r="HP43" s="394">
        <v>2580.4790724285467</v>
      </c>
      <c r="HQ43" s="394">
        <v>182.96309237480122</v>
      </c>
      <c r="HR43" s="394">
        <v>2397.5159800537458</v>
      </c>
      <c r="HS43" s="394">
        <v>1218.8827973733169</v>
      </c>
      <c r="HT43" s="394">
        <v>8796.9204496028069</v>
      </c>
      <c r="HU43" s="394">
        <v>6126.768126197765</v>
      </c>
      <c r="HV43" s="394">
        <v>2670.1523234050424</v>
      </c>
      <c r="HW43" s="394">
        <v>372.92129625605577</v>
      </c>
      <c r="HX43" s="394">
        <v>2423.8565524217433</v>
      </c>
      <c r="HY43" s="394">
        <v>181.81314946961581</v>
      </c>
      <c r="HZ43" s="394">
        <v>2242.0434029521275</v>
      </c>
      <c r="IA43" s="394">
        <v>1027.4584840360767</v>
      </c>
      <c r="IB43" s="394">
        <v>7024.551954876003</v>
      </c>
      <c r="IC43" s="394">
        <v>4429.8701848546643</v>
      </c>
      <c r="ID43" s="394">
        <v>2594.6817700213378</v>
      </c>
      <c r="IE43" s="394">
        <v>200866.03828655498</v>
      </c>
      <c r="IF43" s="394">
        <v>3138.7208974302057</v>
      </c>
      <c r="IG43" s="394">
        <v>50316.327550708971</v>
      </c>
      <c r="IH43" s="394">
        <v>4589.6105124003525</v>
      </c>
      <c r="II43" s="394">
        <v>45726.717038308612</v>
      </c>
      <c r="IJ43" s="394">
        <v>17559.898217039659</v>
      </c>
      <c r="IK43" s="394">
        <v>129851.09162137614</v>
      </c>
      <c r="IL43" s="394">
        <v>78719.079777052975</v>
      </c>
      <c r="IM43" s="394">
        <v>51132.011844323169</v>
      </c>
      <c r="IN43" s="394">
        <v>18515.066656460534</v>
      </c>
      <c r="IO43" s="394">
        <v>8416.5772481791773</v>
      </c>
      <c r="IP43" s="394">
        <v>20758.789335299778</v>
      </c>
      <c r="IQ43" s="394">
        <v>25243.556507266585</v>
      </c>
      <c r="IR43" s="394">
        <v>20395.107863701323</v>
      </c>
      <c r="IS43" s="394">
        <v>17090.615815502952</v>
      </c>
      <c r="IT43" s="394">
        <v>18485.320125113696</v>
      </c>
      <c r="IU43" s="394">
        <v>17770.064695391429</v>
      </c>
      <c r="IV43" s="394">
        <v>19706.467450111493</v>
      </c>
      <c r="IW43" s="394">
        <v>3150.2539821960404</v>
      </c>
      <c r="IX43" s="394">
        <v>1932.96875</v>
      </c>
      <c r="IY43" s="394">
        <v>13571.765189799038</v>
      </c>
      <c r="IZ43" s="394">
        <v>0.53836873102204386</v>
      </c>
      <c r="JA43" s="394">
        <v>0.18619813722053502</v>
      </c>
      <c r="JB43" s="394">
        <v>0.30567488280139976</v>
      </c>
      <c r="JC43" s="394">
        <v>0.6998279041967721</v>
      </c>
      <c r="JD43" s="394">
        <v>0.50884839007012406</v>
      </c>
      <c r="JE43" s="394">
        <v>0.53795158970739643</v>
      </c>
      <c r="JF43" s="394">
        <v>0.441306038612027</v>
      </c>
      <c r="JG43" s="394">
        <v>0.81157930910745735</v>
      </c>
      <c r="JH43" s="394">
        <v>31371.249827727799</v>
      </c>
      <c r="JI43" s="394"/>
      <c r="JJ43" s="394"/>
      <c r="JK43" s="394">
        <v>16041.064470639118</v>
      </c>
      <c r="JL43" s="394"/>
      <c r="JM43" s="394"/>
      <c r="JN43" s="394">
        <v>12414.940092531784</v>
      </c>
      <c r="JO43" s="394"/>
      <c r="JP43" s="394"/>
      <c r="JQ43" s="394">
        <v>3626.1243781073331</v>
      </c>
      <c r="JR43" s="394"/>
      <c r="JS43" s="394"/>
      <c r="JT43" s="394">
        <v>51.133588643404082</v>
      </c>
      <c r="JW43" s="394">
        <v>39.574260383973332</v>
      </c>
      <c r="JZ43" s="394">
        <v>22.59180969317039</v>
      </c>
    </row>
    <row r="44" spans="1:286" s="200" customFormat="1" ht="15">
      <c r="A44" s="39">
        <v>1994</v>
      </c>
      <c r="B44" s="394">
        <v>427163.18928241031</v>
      </c>
      <c r="C44" s="394">
        <v>263947.2469639589</v>
      </c>
      <c r="D44" s="394">
        <v>76012.272298669865</v>
      </c>
      <c r="E44" s="394">
        <v>91578.284052326562</v>
      </c>
      <c r="F44" s="394">
        <v>86922.995155755169</v>
      </c>
      <c r="G44" s="394">
        <v>91297.609188300165</v>
      </c>
      <c r="H44" s="499">
        <v>696911.4698786618</v>
      </c>
      <c r="I44" s="499">
        <v>442940.77880761551</v>
      </c>
      <c r="J44" s="499">
        <v>118433.92894210685</v>
      </c>
      <c r="K44" s="499">
        <v>133397.66850492626</v>
      </c>
      <c r="L44" s="499">
        <v>131820.88754255761</v>
      </c>
      <c r="M44" s="499">
        <v>129681.79391854441</v>
      </c>
      <c r="N44" s="394">
        <v>61.293752183011577</v>
      </c>
      <c r="O44" s="394">
        <v>59.589737407898568</v>
      </c>
      <c r="P44" s="394">
        <v>64.181162423334243</v>
      </c>
      <c r="Q44" s="394">
        <v>68.650588183964146</v>
      </c>
      <c r="R44" s="394">
        <v>65.940229030617459</v>
      </c>
      <c r="S44" s="394">
        <v>70.401254046227891</v>
      </c>
      <c r="T44" s="499">
        <v>427163.18928241031</v>
      </c>
      <c r="U44" s="499">
        <v>391942.31796712882</v>
      </c>
      <c r="V44" s="499">
        <v>207349.32811918305</v>
      </c>
      <c r="W44" s="499">
        <v>184592.98984794575</v>
      </c>
      <c r="X44" s="499">
        <v>130752.66547041373</v>
      </c>
      <c r="Y44" s="499">
        <v>53840.324377532015</v>
      </c>
      <c r="Z44" s="499">
        <v>35220.871315281474</v>
      </c>
      <c r="AA44" s="394">
        <v>427163.18928241031</v>
      </c>
      <c r="AB44" s="394">
        <v>395311.3032539456</v>
      </c>
      <c r="AC44" s="394">
        <v>17747.116645375601</v>
      </c>
      <c r="AD44" s="394">
        <v>15447.087561037457</v>
      </c>
      <c r="AE44" s="394">
        <v>68169.399105090633</v>
      </c>
      <c r="AF44" s="394">
        <v>35620.190900978108</v>
      </c>
      <c r="AG44" s="394">
        <v>258327.50904146378</v>
      </c>
      <c r="AH44" s="394">
        <v>192850.10028909761</v>
      </c>
      <c r="AI44" s="394"/>
      <c r="AJ44" s="394">
        <v>65477.408752366166</v>
      </c>
      <c r="AK44" s="394">
        <v>31851.886028464694</v>
      </c>
      <c r="AL44" s="394">
        <v>696911.4698786618</v>
      </c>
      <c r="AM44" s="394">
        <v>636739.01103092823</v>
      </c>
      <c r="AN44" s="394">
        <v>19630.520922295815</v>
      </c>
      <c r="AO44" s="394">
        <v>26832.106890568706</v>
      </c>
      <c r="AP44" s="394">
        <v>99341.546516271497</v>
      </c>
      <c r="AQ44" s="394">
        <v>65092.839125593993</v>
      </c>
      <c r="AR44" s="394">
        <v>425841.99757619819</v>
      </c>
      <c r="AS44" s="394">
        <v>305406.3961834769</v>
      </c>
      <c r="AT44" s="394"/>
      <c r="AU44" s="394">
        <v>120435.60139272126</v>
      </c>
      <c r="AV44" s="394">
        <v>60172.458847733658</v>
      </c>
      <c r="AW44" s="394">
        <v>61.293752183011577</v>
      </c>
      <c r="AX44" s="394">
        <v>62.083726048747501</v>
      </c>
      <c r="AY44" s="394">
        <v>90.405734598814973</v>
      </c>
      <c r="AZ44" s="394">
        <v>57.56941720617175</v>
      </c>
      <c r="BA44" s="394">
        <v>68.621238037526354</v>
      </c>
      <c r="BB44" s="394">
        <v>54.722134384475673</v>
      </c>
      <c r="BC44" s="394">
        <v>60.662760017050651</v>
      </c>
      <c r="BD44" s="394">
        <v>63.145403206696557</v>
      </c>
      <c r="BE44" s="394"/>
      <c r="BF44" s="394">
        <v>54.367153894017427</v>
      </c>
      <c r="BG44" s="394">
        <v>52.934326830595133</v>
      </c>
      <c r="BH44" s="394">
        <v>86922.995155755169</v>
      </c>
      <c r="BI44" s="394">
        <v>42441.788216170513</v>
      </c>
      <c r="BJ44" s="394">
        <v>44481.206939584648</v>
      </c>
      <c r="BK44" s="394">
        <v>24909.082188288518</v>
      </c>
      <c r="BL44" s="394">
        <v>19572.124751296134</v>
      </c>
      <c r="BM44" s="394">
        <v>91297.609188300165</v>
      </c>
      <c r="BN44" s="394">
        <v>37776.857178384707</v>
      </c>
      <c r="BO44" s="394">
        <v>53520.752009915464</v>
      </c>
      <c r="BP44" s="394">
        <v>45693.165373614866</v>
      </c>
      <c r="BQ44" s="394">
        <v>7827.5866363005953</v>
      </c>
      <c r="BR44" s="394">
        <v>131820.88754255761</v>
      </c>
      <c r="BS44" s="394">
        <v>58303.570839825625</v>
      </c>
      <c r="BT44" s="394">
        <v>73517.316702731972</v>
      </c>
      <c r="BU44" s="394">
        <v>30884.853732878444</v>
      </c>
      <c r="BV44" s="394">
        <v>42632.462969853528</v>
      </c>
      <c r="BW44" s="394">
        <v>129681.79391854441</v>
      </c>
      <c r="BX44" s="394">
        <v>46460.382593583767</v>
      </c>
      <c r="BY44" s="394">
        <v>83221.411324960645</v>
      </c>
      <c r="BZ44" s="394">
        <v>71180.470035345948</v>
      </c>
      <c r="CA44" s="394">
        <v>12040.941289614693</v>
      </c>
      <c r="CB44" s="394">
        <v>65.940229030617459</v>
      </c>
      <c r="CC44" s="394">
        <v>72.794492009363609</v>
      </c>
      <c r="CD44" s="394">
        <v>60.504393977605119</v>
      </c>
      <c r="CE44" s="394">
        <v>80.651449424776061</v>
      </c>
      <c r="CF44" s="394">
        <v>45.90897027257391</v>
      </c>
      <c r="CG44" s="394">
        <v>70.401254046227891</v>
      </c>
      <c r="CH44" s="394">
        <v>81.309828007317648</v>
      </c>
      <c r="CI44" s="394">
        <v>64.311276578726989</v>
      </c>
      <c r="CJ44" s="394">
        <v>64.193402138149835</v>
      </c>
      <c r="CK44" s="394">
        <v>65.008095696404439</v>
      </c>
      <c r="CL44" s="394">
        <v>91578.284052326562</v>
      </c>
      <c r="CM44" s="394">
        <v>89964.672148160942</v>
      </c>
      <c r="CN44" s="394">
        <v>1613.6119041656161</v>
      </c>
      <c r="CO44" s="394"/>
      <c r="CP44" s="394">
        <v>133397.66850492626</v>
      </c>
      <c r="CQ44" s="394">
        <v>132878.75694098693</v>
      </c>
      <c r="CR44" s="394">
        <v>518.91156393932829</v>
      </c>
      <c r="CS44" s="394"/>
      <c r="CT44" s="394">
        <v>89964.672148160942</v>
      </c>
      <c r="CU44" s="394">
        <v>24634.890002063552</v>
      </c>
      <c r="CV44" s="394">
        <v>34153.356253535785</v>
      </c>
      <c r="CW44" s="394">
        <v>6730.316309101715</v>
      </c>
      <c r="CX44" s="394">
        <v>17215.410509636557</v>
      </c>
      <c r="CY44" s="394">
        <v>143.12802577001031</v>
      </c>
      <c r="CZ44" s="394">
        <v>7087.5710480533135</v>
      </c>
      <c r="DA44" s="394">
        <v>24446.109583459882</v>
      </c>
      <c r="DB44" s="394">
        <v>133397.66850492626</v>
      </c>
      <c r="DC44" s="394">
        <v>132878.75694098693</v>
      </c>
      <c r="DD44" s="394">
        <v>33510.750879408173</v>
      </c>
      <c r="DE44" s="394">
        <v>57565.574358895814</v>
      </c>
      <c r="DF44" s="394">
        <v>8780.621114172438</v>
      </c>
      <c r="DG44" s="394">
        <v>21822.114534080294</v>
      </c>
      <c r="DH44" s="394">
        <v>150.79449694384809</v>
      </c>
      <c r="DI44" s="394">
        <v>11048.901557486379</v>
      </c>
      <c r="DJ44" s="394">
        <v>33021.810588510518</v>
      </c>
      <c r="DK44" s="394">
        <v>68.650588183964146</v>
      </c>
      <c r="DL44" s="394">
        <v>67.704330036828495</v>
      </c>
      <c r="DM44" s="394">
        <v>73.513393032327741</v>
      </c>
      <c r="DN44" s="394">
        <v>59.32948056872457</v>
      </c>
      <c r="DO44" s="394">
        <v>76.64966090199006</v>
      </c>
      <c r="DP44" s="394">
        <v>78.889745000424682</v>
      </c>
      <c r="DQ44" s="394">
        <v>94.915947644500193</v>
      </c>
      <c r="DR44" s="394">
        <v>64.1472911237136</v>
      </c>
      <c r="DS44" s="394">
        <v>74.030191403149672</v>
      </c>
      <c r="DT44" s="394">
        <v>74712.006659478007</v>
      </c>
      <c r="DU44" s="394">
        <v>15252.665488682942</v>
      </c>
      <c r="DV44" s="394">
        <v>107170.34799745177</v>
      </c>
      <c r="DW44" s="394">
        <v>25708.40894353516</v>
      </c>
      <c r="DX44" s="394">
        <v>69.713319080809981</v>
      </c>
      <c r="DY44" s="394">
        <v>59.32948056872457</v>
      </c>
      <c r="DZ44" s="394">
        <v>1958573</v>
      </c>
      <c r="EA44" s="394">
        <v>1972836.8546847152</v>
      </c>
      <c r="EB44" s="394">
        <v>75.915000000000006</v>
      </c>
      <c r="EC44" s="394">
        <v>86263.47588030003</v>
      </c>
      <c r="ED44" s="394">
        <v>207336.122237073</v>
      </c>
      <c r="EE44" s="394">
        <v>13814.021495793526</v>
      </c>
      <c r="EF44" s="394">
        <v>-28467.235345854526</v>
      </c>
      <c r="EG44" s="394">
        <v>278946.38426731201</v>
      </c>
      <c r="EH44" s="394">
        <v>263947.2469639589</v>
      </c>
      <c r="EI44" s="394">
        <v>867.25262937939681</v>
      </c>
      <c r="EJ44" s="394">
        <v>15866.389932732509</v>
      </c>
      <c r="EK44" s="394">
        <v>5.6879711756822342</v>
      </c>
      <c r="EL44" s="394">
        <v>86922.995155755169</v>
      </c>
      <c r="EM44" s="394">
        <v>42441.788216170513</v>
      </c>
      <c r="EN44" s="394">
        <v>44481.206939584648</v>
      </c>
      <c r="EO44" s="394">
        <v>19572.124751296134</v>
      </c>
      <c r="EP44" s="394">
        <v>91297.609188300165</v>
      </c>
      <c r="EQ44" s="394">
        <v>37776.857178384707</v>
      </c>
      <c r="ER44" s="394">
        <v>53520.752009915464</v>
      </c>
      <c r="ES44" s="394">
        <v>7827.5866363005953</v>
      </c>
      <c r="ET44" s="394">
        <v>-5661.7203370475891</v>
      </c>
      <c r="EU44" s="394">
        <v>-265.07037851742325</v>
      </c>
      <c r="EV44" s="394">
        <v>1776.6158210426356</v>
      </c>
      <c r="EW44" s="394">
        <v>-8524.7889270673732</v>
      </c>
      <c r="EX44" s="394">
        <v>12038.440734196387</v>
      </c>
      <c r="EY44" s="394">
        <v>17700.161071243976</v>
      </c>
      <c r="EZ44" s="394">
        <v>-5661.7203370475891</v>
      </c>
      <c r="FA44" s="394">
        <v>3173.6504273196065</v>
      </c>
      <c r="FB44" s="394">
        <v>3438.7208058370297</v>
      </c>
      <c r="FC44" s="394">
        <v>-265.07037851742325</v>
      </c>
      <c r="FD44" s="394">
        <v>421236.39856684528</v>
      </c>
      <c r="FE44" s="394">
        <v>53840.324377532015</v>
      </c>
      <c r="FF44" s="394">
        <v>367396.07418931328</v>
      </c>
      <c r="FG44" s="394">
        <v>263947.2469639589</v>
      </c>
      <c r="FH44" s="394">
        <v>76012.272298669865</v>
      </c>
      <c r="FI44" s="394">
        <v>81276.87930421652</v>
      </c>
      <c r="FJ44" s="394">
        <v>91578.284052326562</v>
      </c>
      <c r="FK44" s="394">
        <v>2715.7813758369093</v>
      </c>
      <c r="FL44" s="394">
        <v>939.16555479427359</v>
      </c>
      <c r="FM44" s="394">
        <v>1776.6158210426356</v>
      </c>
      <c r="FN44" s="394">
        <v>-8524.7889270674059</v>
      </c>
      <c r="FO44" s="394">
        <v>-1.995674988144031</v>
      </c>
      <c r="FP44" s="394">
        <v>164813.56604522016</v>
      </c>
      <c r="FQ44" s="394">
        <v>160509.38179894944</v>
      </c>
      <c r="FR44" s="394">
        <v>3745.8259709350546</v>
      </c>
      <c r="FS44" s="394"/>
      <c r="FT44" s="394">
        <v>701.41718654213696</v>
      </c>
      <c r="FU44" s="394">
        <v>44600.341434976501</v>
      </c>
      <c r="FV44" s="394">
        <v>5273.3643455579195</v>
      </c>
      <c r="FW44" s="394">
        <v>41653.634260093997</v>
      </c>
      <c r="FX44" s="394">
        <v>56724.363828687514</v>
      </c>
      <c r="FY44" s="394">
        <v>7810.4347721563117</v>
      </c>
      <c r="FZ44" s="394">
        <v>4304.18424627072</v>
      </c>
      <c r="GA44" s="394">
        <v>189440.39762960828</v>
      </c>
      <c r="GB44" s="394">
        <v>167842.19826187301</v>
      </c>
      <c r="GC44" s="394">
        <v>45930.186433954783</v>
      </c>
      <c r="GD44" s="394">
        <v>19897.040616398015</v>
      </c>
      <c r="GE44" s="394">
        <v>64084.189775582083</v>
      </c>
      <c r="GF44" s="394">
        <v>12948.163238923495</v>
      </c>
      <c r="GG44" s="394">
        <v>7762.5521378000558</v>
      </c>
      <c r="GH44" s="394">
        <v>19899.979565588452</v>
      </c>
      <c r="GI44" s="394">
        <v>10268.249732549613</v>
      </c>
      <c r="GJ44" s="394">
        <v>21598.199367735266</v>
      </c>
      <c r="GK44" s="394">
        <v>15860.150493430938</v>
      </c>
      <c r="GL44" s="394">
        <v>15252.665488682942</v>
      </c>
      <c r="GM44" s="394">
        <v>5738.0488743043288</v>
      </c>
      <c r="GN44" s="394"/>
      <c r="GO44" s="394"/>
      <c r="GP44" s="394">
        <v>-24626.831584388128</v>
      </c>
      <c r="GQ44" s="394">
        <v>-24626.831584388128</v>
      </c>
      <c r="GR44" s="394">
        <v>-4726.8520187996764</v>
      </c>
      <c r="GS44" s="394">
        <v>-7332.8164629235689</v>
      </c>
      <c r="GT44" s="394">
        <v>248967.09</v>
      </c>
      <c r="GU44" s="394">
        <v>-91692</v>
      </c>
      <c r="GV44" s="394">
        <v>40080.343000000001</v>
      </c>
      <c r="GW44" s="394">
        <v>7414.9605000000001</v>
      </c>
      <c r="GX44" s="394">
        <v>26273.268499999998</v>
      </c>
      <c r="GY44" s="394">
        <v>26898.383000000002</v>
      </c>
      <c r="GZ44" s="394">
        <v>6392.1139999999996</v>
      </c>
      <c r="HA44" s="394">
        <v>32665.3825</v>
      </c>
      <c r="HB44" s="394">
        <v>17937.17956476516</v>
      </c>
      <c r="HC44" s="394">
        <v>4325.9992815322366</v>
      </c>
      <c r="HD44" s="394">
        <v>13611.180283232923</v>
      </c>
      <c r="HE44" s="394">
        <v>10813.250910335575</v>
      </c>
      <c r="HF44" s="394">
        <v>13062.938001721304</v>
      </c>
      <c r="HG44" s="394">
        <v>10358.226514883625</v>
      </c>
      <c r="HH44" s="394">
        <v>23819173.049614757</v>
      </c>
      <c r="HI44" s="394">
        <v>18152787.229274251</v>
      </c>
      <c r="HJ44" s="394">
        <v>2871.947042065925</v>
      </c>
      <c r="HK44" s="394">
        <v>1454.0522394663117</v>
      </c>
      <c r="HL44" s="394">
        <v>24.1175</v>
      </c>
      <c r="HM44" s="394">
        <v>16.011140612693787</v>
      </c>
      <c r="HN44" s="394">
        <v>8.1063593873062132</v>
      </c>
      <c r="HO44" s="394">
        <v>1039.1581814413796</v>
      </c>
      <c r="HP44" s="394">
        <v>2525.3444648863378</v>
      </c>
      <c r="HQ44" s="394">
        <v>176.02754860587362</v>
      </c>
      <c r="HR44" s="394">
        <v>2349.3169162804643</v>
      </c>
      <c r="HS44" s="394">
        <v>1184.9486100528404</v>
      </c>
      <c r="HT44" s="394">
        <v>8861.7290268523648</v>
      </c>
      <c r="HU44" s="394">
        <v>6202.6541573370596</v>
      </c>
      <c r="HV44" s="394">
        <v>2659.0748695153047</v>
      </c>
      <c r="HW44" s="394">
        <v>365.56073937907644</v>
      </c>
      <c r="HX44" s="394">
        <v>2356.5736030645385</v>
      </c>
      <c r="HY44" s="394">
        <v>174.56095743582921</v>
      </c>
      <c r="HZ44" s="394">
        <v>2182.0126456287094</v>
      </c>
      <c r="IA44" s="394">
        <v>996.71901332286347</v>
      </c>
      <c r="IB44" s="394">
        <v>7094.3975545690973</v>
      </c>
      <c r="IC44" s="394">
        <v>4508.6820313588669</v>
      </c>
      <c r="ID44" s="394">
        <v>2585.7155232102305</v>
      </c>
      <c r="IE44" s="394">
        <v>207349.32811918305</v>
      </c>
      <c r="IF44" s="394">
        <v>3229.1472773159862</v>
      </c>
      <c r="IG44" s="394">
        <v>51011.663445709739</v>
      </c>
      <c r="IH44" s="394">
        <v>4634.219158743248</v>
      </c>
      <c r="II44" s="394">
        <v>46377.444286966493</v>
      </c>
      <c r="IJ44" s="394">
        <v>17706.927365943557</v>
      </c>
      <c r="IK44" s="394">
        <v>135401.59003021376</v>
      </c>
      <c r="IL44" s="394">
        <v>83023.129062570835</v>
      </c>
      <c r="IM44" s="394">
        <v>52378.460967642932</v>
      </c>
      <c r="IN44" s="394">
        <v>19175.484767582093</v>
      </c>
      <c r="IO44" s="394">
        <v>8833.4083216946601</v>
      </c>
      <c r="IP44" s="394">
        <v>21646.539441574445</v>
      </c>
      <c r="IQ44" s="394">
        <v>26547.855985762711</v>
      </c>
      <c r="IR44" s="394">
        <v>21254.434239817907</v>
      </c>
      <c r="IS44" s="394">
        <v>17765.214799015597</v>
      </c>
      <c r="IT44" s="394">
        <v>19085.706571801762</v>
      </c>
      <c r="IU44" s="394">
        <v>18414.057253345185</v>
      </c>
      <c r="IV44" s="394">
        <v>20256.853662932637</v>
      </c>
      <c r="IW44" s="394">
        <v>3285.692545458659</v>
      </c>
      <c r="IX44" s="394">
        <v>1759.3829166666667</v>
      </c>
      <c r="IY44" s="394">
        <v>12948.163238923495</v>
      </c>
      <c r="IZ44" s="394">
        <v>0.5245216274172233</v>
      </c>
      <c r="JA44" s="394">
        <v>0.18195334723048723</v>
      </c>
      <c r="JB44" s="394">
        <v>0.30000601345927791</v>
      </c>
      <c r="JC44" s="394">
        <v>0.68032643525976455</v>
      </c>
      <c r="JD44" s="394">
        <v>0.49710366278405699</v>
      </c>
      <c r="JE44" s="394">
        <v>0.52414700444651696</v>
      </c>
      <c r="JF44" s="394">
        <v>0.43050601963967128</v>
      </c>
      <c r="JG44" s="394">
        <v>0.79994706518910808</v>
      </c>
      <c r="JH44" s="394">
        <v>31656.526681590549</v>
      </c>
      <c r="JI44" s="394"/>
      <c r="JJ44" s="394"/>
      <c r="JK44" s="394">
        <v>16238.06336370895</v>
      </c>
      <c r="JL44" s="394"/>
      <c r="JM44" s="394"/>
      <c r="JN44" s="394">
        <v>12328.360292059875</v>
      </c>
      <c r="JO44" s="394"/>
      <c r="JP44" s="394"/>
      <c r="JQ44" s="394">
        <v>3909.7030716490763</v>
      </c>
      <c r="JR44" s="394"/>
      <c r="JS44" s="394"/>
      <c r="JT44" s="394">
        <v>51.294575935473034</v>
      </c>
      <c r="JW44" s="394">
        <v>38.944134383603355</v>
      </c>
      <c r="JZ44" s="394">
        <v>24.066164764798451</v>
      </c>
    </row>
    <row r="45" spans="1:286" s="200" customFormat="1" ht="15">
      <c r="A45" s="39">
        <v>1995</v>
      </c>
      <c r="B45" s="394">
        <v>460588</v>
      </c>
      <c r="C45" s="394">
        <v>280906</v>
      </c>
      <c r="D45" s="394">
        <v>81127</v>
      </c>
      <c r="E45" s="394">
        <v>103719</v>
      </c>
      <c r="F45" s="394">
        <v>100533</v>
      </c>
      <c r="G45" s="394">
        <v>105697</v>
      </c>
      <c r="H45" s="499">
        <v>716127.17138102697</v>
      </c>
      <c r="I45" s="499">
        <v>448252.24935862818</v>
      </c>
      <c r="J45" s="499">
        <v>120707.69896994784</v>
      </c>
      <c r="K45" s="499">
        <v>146984.94308539218</v>
      </c>
      <c r="L45" s="499">
        <v>143488.44883766858</v>
      </c>
      <c r="M45" s="499">
        <v>143306.16887060986</v>
      </c>
      <c r="N45" s="394">
        <v>64.316509470206483</v>
      </c>
      <c r="O45" s="394">
        <v>62.66694710443241</v>
      </c>
      <c r="P45" s="394">
        <v>67.209466084013329</v>
      </c>
      <c r="Q45" s="394">
        <v>70.564370623828836</v>
      </c>
      <c r="R45" s="394">
        <v>70.063479544430123</v>
      </c>
      <c r="S45" s="394">
        <v>73.756071237542514</v>
      </c>
      <c r="T45" s="499">
        <v>460588</v>
      </c>
      <c r="U45" s="499">
        <v>423398</v>
      </c>
      <c r="V45" s="499">
        <v>219818</v>
      </c>
      <c r="W45" s="499">
        <v>203580</v>
      </c>
      <c r="X45" s="499">
        <v>146013</v>
      </c>
      <c r="Y45" s="499">
        <v>57567</v>
      </c>
      <c r="Z45" s="499">
        <v>37190</v>
      </c>
      <c r="AA45" s="394">
        <v>460588</v>
      </c>
      <c r="AB45" s="394">
        <v>426438</v>
      </c>
      <c r="AC45" s="394">
        <v>17892</v>
      </c>
      <c r="AD45" s="394">
        <v>16068</v>
      </c>
      <c r="AE45" s="394">
        <v>74925</v>
      </c>
      <c r="AF45" s="394">
        <v>39512</v>
      </c>
      <c r="AG45" s="394">
        <v>278041</v>
      </c>
      <c r="AH45" s="394">
        <v>207514</v>
      </c>
      <c r="AI45" s="394">
        <v>19352</v>
      </c>
      <c r="AJ45" s="394">
        <v>70527</v>
      </c>
      <c r="AK45" s="394">
        <v>34150</v>
      </c>
      <c r="AL45" s="394">
        <v>716127.17138102697</v>
      </c>
      <c r="AM45" s="394">
        <v>655078.81297056121</v>
      </c>
      <c r="AN45" s="394">
        <v>18390.069148787272</v>
      </c>
      <c r="AO45" s="394">
        <v>27252.250491883824</v>
      </c>
      <c r="AP45" s="394">
        <v>102922.98072770759</v>
      </c>
      <c r="AQ45" s="394">
        <v>68981.774874431751</v>
      </c>
      <c r="AR45" s="394">
        <v>437531.73772775073</v>
      </c>
      <c r="AS45" s="394">
        <v>313277.16278480151</v>
      </c>
      <c r="AT45" s="394">
        <v>42671.442519999997</v>
      </c>
      <c r="AU45" s="394">
        <v>124254.57494294921</v>
      </c>
      <c r="AV45" s="394">
        <v>61048.3584104658</v>
      </c>
      <c r="AW45" s="394">
        <v>64.316509470206483</v>
      </c>
      <c r="AX45" s="394">
        <v>65.097205337209374</v>
      </c>
      <c r="AY45" s="394">
        <v>97.291640696086688</v>
      </c>
      <c r="AZ45" s="394">
        <v>58.960268271368335</v>
      </c>
      <c r="BA45" s="394">
        <v>72.797153240461554</v>
      </c>
      <c r="BB45" s="394">
        <v>57.278897320232922</v>
      </c>
      <c r="BC45" s="394">
        <v>63.547618612528609</v>
      </c>
      <c r="BD45" s="394">
        <v>66.239746988051891</v>
      </c>
      <c r="BE45" s="394">
        <v>45.351173658893217</v>
      </c>
      <c r="BF45" s="394">
        <v>56.760083105496982</v>
      </c>
      <c r="BG45" s="394">
        <v>55.939260103258583</v>
      </c>
      <c r="BH45" s="394">
        <v>100533</v>
      </c>
      <c r="BI45" s="394">
        <v>50266.5</v>
      </c>
      <c r="BJ45" s="394">
        <v>50266.5</v>
      </c>
      <c r="BK45" s="394">
        <v>28587.640596526195</v>
      </c>
      <c r="BL45" s="394">
        <v>21678.859403473805</v>
      </c>
      <c r="BM45" s="394">
        <v>105697</v>
      </c>
      <c r="BN45" s="394">
        <v>46932.134702341522</v>
      </c>
      <c r="BO45" s="394">
        <v>58764.865297658478</v>
      </c>
      <c r="BP45" s="394">
        <v>50506.002908902396</v>
      </c>
      <c r="BQ45" s="394">
        <v>8258.8623887560843</v>
      </c>
      <c r="BR45" s="394">
        <v>143488.44883766858</v>
      </c>
      <c r="BS45" s="394">
        <v>65046.552143933943</v>
      </c>
      <c r="BT45" s="394">
        <v>78441.896693734627</v>
      </c>
      <c r="BU45" s="394">
        <v>33404.858677767523</v>
      </c>
      <c r="BV45" s="394">
        <v>45037.038015967104</v>
      </c>
      <c r="BW45" s="394">
        <v>143306.16887060986</v>
      </c>
      <c r="BX45" s="394">
        <v>55519.605110220451</v>
      </c>
      <c r="BY45" s="394">
        <v>87786.563760389428</v>
      </c>
      <c r="BZ45" s="394">
        <v>75312.161046753376</v>
      </c>
      <c r="CA45" s="394">
        <v>12474.402713636051</v>
      </c>
      <c r="CB45" s="394">
        <v>70.063479544430123</v>
      </c>
      <c r="CC45" s="394">
        <v>77.277731629450727</v>
      </c>
      <c r="CD45" s="394">
        <v>64.081188903754452</v>
      </c>
      <c r="CE45" s="394">
        <v>85.579289145601422</v>
      </c>
      <c r="CF45" s="394">
        <v>48.135624273931917</v>
      </c>
      <c r="CG45" s="394">
        <v>73.756071237542514</v>
      </c>
      <c r="CH45" s="394">
        <v>84.532544151150518</v>
      </c>
      <c r="CI45" s="394">
        <v>66.940614577482805</v>
      </c>
      <c r="CJ45" s="394">
        <v>67.06221439794902</v>
      </c>
      <c r="CK45" s="394">
        <v>66.206475599253622</v>
      </c>
      <c r="CL45" s="394">
        <v>103719</v>
      </c>
      <c r="CM45" s="394">
        <v>100854</v>
      </c>
      <c r="CN45" s="394">
        <v>1638</v>
      </c>
      <c r="CO45" s="394">
        <v>1227</v>
      </c>
      <c r="CP45" s="394">
        <v>146984.94308539218</v>
      </c>
      <c r="CQ45" s="394">
        <v>142443.92677012557</v>
      </c>
      <c r="CR45" s="394">
        <v>507.80303225953742</v>
      </c>
      <c r="CS45" s="394">
        <v>4033.21328300707</v>
      </c>
      <c r="CT45" s="394">
        <v>100854</v>
      </c>
      <c r="CU45" s="394">
        <v>27634</v>
      </c>
      <c r="CV45" s="394">
        <v>37907</v>
      </c>
      <c r="CW45" s="394">
        <v>7774</v>
      </c>
      <c r="CX45" s="394">
        <v>20259</v>
      </c>
      <c r="CY45" s="394">
        <v>163</v>
      </c>
      <c r="CZ45" s="394">
        <v>7117</v>
      </c>
      <c r="DA45" s="394">
        <v>27539</v>
      </c>
      <c r="DB45" s="394">
        <v>146984.94308539218</v>
      </c>
      <c r="DC45" s="394">
        <v>142443.92677012557</v>
      </c>
      <c r="DD45" s="394">
        <v>35796.820836178224</v>
      </c>
      <c r="DE45" s="394">
        <v>61092.469300674195</v>
      </c>
      <c r="DF45" s="394">
        <v>9955.1560287972243</v>
      </c>
      <c r="DG45" s="394">
        <v>24311.116508456278</v>
      </c>
      <c r="DH45" s="394">
        <v>165.5035542325175</v>
      </c>
      <c r="DI45" s="394">
        <v>11122.860541787144</v>
      </c>
      <c r="DJ45" s="394">
        <v>35599.480604475939</v>
      </c>
      <c r="DK45" s="394">
        <v>70.564370623828836</v>
      </c>
      <c r="DL45" s="394">
        <v>70.802597405754668</v>
      </c>
      <c r="DM45" s="394">
        <v>77.196799476873011</v>
      </c>
      <c r="DN45" s="394">
        <v>62.048564142064677</v>
      </c>
      <c r="DO45" s="394">
        <v>78.090187411550289</v>
      </c>
      <c r="DP45" s="394">
        <v>83.332248409706693</v>
      </c>
      <c r="DQ45" s="394">
        <v>98.487310895450477</v>
      </c>
      <c r="DR45" s="394">
        <v>63.98533878279202</v>
      </c>
      <c r="DS45" s="394">
        <v>77.357870205942021</v>
      </c>
      <c r="DT45" s="394">
        <v>80554</v>
      </c>
      <c r="DU45" s="394">
        <v>20300</v>
      </c>
      <c r="DV45" s="394">
        <v>109727.61772948173</v>
      </c>
      <c r="DW45" s="394">
        <v>32716.309040643842</v>
      </c>
      <c r="DX45" s="394">
        <v>73.412693783797209</v>
      </c>
      <c r="DY45" s="394">
        <v>62.048564142064677</v>
      </c>
      <c r="DZ45" s="394">
        <v>2019303</v>
      </c>
      <c r="EA45" s="394">
        <v>2034290.2424140307</v>
      </c>
      <c r="EB45" s="394">
        <v>78.852499999999992</v>
      </c>
      <c r="EC45" s="394">
        <v>93824</v>
      </c>
      <c r="ED45" s="394">
        <v>219804</v>
      </c>
      <c r="EE45" s="394">
        <v>17330</v>
      </c>
      <c r="EF45" s="394">
        <v>-26862</v>
      </c>
      <c r="EG45" s="394">
        <v>305096</v>
      </c>
      <c r="EH45" s="394">
        <v>280906</v>
      </c>
      <c r="EI45" s="394">
        <v>1318</v>
      </c>
      <c r="EJ45" s="394">
        <v>25508</v>
      </c>
      <c r="EK45" s="394">
        <v>8.3606471405721479</v>
      </c>
      <c r="EL45" s="394">
        <v>100533</v>
      </c>
      <c r="EM45" s="394">
        <v>50266.5</v>
      </c>
      <c r="EN45" s="394">
        <v>50266.5</v>
      </c>
      <c r="EO45" s="394">
        <v>21678.859403473805</v>
      </c>
      <c r="EP45" s="394">
        <v>105697</v>
      </c>
      <c r="EQ45" s="394">
        <v>46932.134702341522</v>
      </c>
      <c r="ER45" s="394">
        <v>58764.865297658478</v>
      </c>
      <c r="ES45" s="394">
        <v>8258.8623887560843</v>
      </c>
      <c r="ET45" s="394">
        <v>233</v>
      </c>
      <c r="EU45" s="394">
        <v>-1097</v>
      </c>
      <c r="EV45" s="394">
        <v>4343.9956013804031</v>
      </c>
      <c r="EW45" s="394">
        <v>-1684.0043986195969</v>
      </c>
      <c r="EX45" s="394">
        <v>16840</v>
      </c>
      <c r="EY45" s="394">
        <v>16607</v>
      </c>
      <c r="EZ45" s="394">
        <v>233</v>
      </c>
      <c r="FA45" s="394">
        <v>5279</v>
      </c>
      <c r="FB45" s="394">
        <v>6376</v>
      </c>
      <c r="FC45" s="394">
        <v>-1097</v>
      </c>
      <c r="FD45" s="394">
        <v>459724</v>
      </c>
      <c r="FE45" s="394">
        <v>57567</v>
      </c>
      <c r="FF45" s="394">
        <v>402157</v>
      </c>
      <c r="FG45" s="394">
        <v>280906</v>
      </c>
      <c r="FH45" s="394">
        <v>81127</v>
      </c>
      <c r="FI45" s="394">
        <v>97691</v>
      </c>
      <c r="FJ45" s="394">
        <v>103719</v>
      </c>
      <c r="FK45" s="394">
        <v>4677.7430555555557</v>
      </c>
      <c r="FL45" s="394">
        <v>333.74745417515277</v>
      </c>
      <c r="FM45" s="394">
        <v>4343.9956013804031</v>
      </c>
      <c r="FN45" s="394">
        <v>-1684.0043986195969</v>
      </c>
      <c r="FO45" s="394">
        <v>-0.36562055429572565</v>
      </c>
      <c r="FP45" s="394">
        <v>171852</v>
      </c>
      <c r="FQ45" s="394">
        <v>166198</v>
      </c>
      <c r="FR45" s="394">
        <v>7435</v>
      </c>
      <c r="FS45" s="394">
        <v>1170</v>
      </c>
      <c r="FT45" s="394">
        <v>0</v>
      </c>
      <c r="FU45" s="394">
        <v>46070</v>
      </c>
      <c r="FV45" s="394">
        <v>8052</v>
      </c>
      <c r="FW45" s="394">
        <v>43618</v>
      </c>
      <c r="FX45" s="394">
        <v>56187</v>
      </c>
      <c r="FY45" s="394">
        <v>3666</v>
      </c>
      <c r="FZ45" s="394">
        <v>5654</v>
      </c>
      <c r="GA45" s="394">
        <v>203119</v>
      </c>
      <c r="GB45" s="394">
        <v>173428</v>
      </c>
      <c r="GC45" s="394">
        <v>50337</v>
      </c>
      <c r="GD45" s="394">
        <v>19479</v>
      </c>
      <c r="GE45" s="394">
        <v>69933</v>
      </c>
      <c r="GF45" s="394">
        <v>10818</v>
      </c>
      <c r="GG45" s="394">
        <v>4599</v>
      </c>
      <c r="GH45" s="394">
        <v>22743</v>
      </c>
      <c r="GI45" s="394">
        <v>6337</v>
      </c>
      <c r="GJ45" s="394">
        <v>29691</v>
      </c>
      <c r="GK45" s="394">
        <v>20303</v>
      </c>
      <c r="GL45" s="394">
        <v>20300</v>
      </c>
      <c r="GM45" s="394">
        <v>6165</v>
      </c>
      <c r="GN45" s="394">
        <v>2838</v>
      </c>
      <c r="GO45" s="394">
        <v>385</v>
      </c>
      <c r="GP45" s="394">
        <v>-31267</v>
      </c>
      <c r="GQ45" s="394">
        <v>-31267</v>
      </c>
      <c r="GR45" s="394">
        <v>-8527</v>
      </c>
      <c r="GS45" s="394">
        <v>-7230</v>
      </c>
      <c r="GT45" s="394">
        <v>283457.29399999999</v>
      </c>
      <c r="GU45" s="394">
        <v>-96708</v>
      </c>
      <c r="GV45" s="394">
        <v>40283.1325</v>
      </c>
      <c r="GW45" s="394">
        <v>7186.8805000000002</v>
      </c>
      <c r="GX45" s="394">
        <v>26518.734</v>
      </c>
      <c r="GY45" s="394">
        <v>27116.07</v>
      </c>
      <c r="GZ45" s="394">
        <v>6577.518</v>
      </c>
      <c r="HA45" s="394">
        <v>33096.252</v>
      </c>
      <c r="HB45" s="394">
        <v>17974.578469520104</v>
      </c>
      <c r="HC45" s="394">
        <v>4116.178469520104</v>
      </c>
      <c r="HD45" s="394">
        <v>13858.4</v>
      </c>
      <c r="HE45" s="394">
        <v>11071.7</v>
      </c>
      <c r="HF45" s="394">
        <v>13300.2</v>
      </c>
      <c r="HG45" s="394">
        <v>10605.8</v>
      </c>
      <c r="HH45" s="394">
        <v>24096935.800000001</v>
      </c>
      <c r="HI45" s="394">
        <v>18500037.399999999</v>
      </c>
      <c r="HJ45" s="394">
        <v>2561.2548245443472</v>
      </c>
      <c r="HK45" s="394">
        <v>1554.9236449757568</v>
      </c>
      <c r="HL45" s="394">
        <v>22.900000000000002</v>
      </c>
      <c r="HM45" s="394">
        <v>14.249317884630923</v>
      </c>
      <c r="HN45" s="394">
        <v>8.6506821153690794</v>
      </c>
      <c r="HO45" s="394">
        <v>990.59821300039494</v>
      </c>
      <c r="HP45" s="394">
        <v>2562.8953766391205</v>
      </c>
      <c r="HQ45" s="394">
        <v>177.79967925648134</v>
      </c>
      <c r="HR45" s="394">
        <v>2385.0956973826392</v>
      </c>
      <c r="HS45" s="394">
        <v>1251.2977427088576</v>
      </c>
      <c r="HT45" s="394">
        <v>9053.6086676516279</v>
      </c>
      <c r="HU45" s="394">
        <v>6345.5885528117378</v>
      </c>
      <c r="HV45" s="394">
        <v>2708.0201148398901</v>
      </c>
      <c r="HW45" s="394">
        <v>348.00078578896148</v>
      </c>
      <c r="HX45" s="394">
        <v>2397.3054131375789</v>
      </c>
      <c r="HY45" s="394">
        <v>176.7003989911195</v>
      </c>
      <c r="HZ45" s="394">
        <v>2220.6050141464593</v>
      </c>
      <c r="IA45" s="394">
        <v>1076.802431429752</v>
      </c>
      <c r="IB45" s="394">
        <v>7249.5913696437083</v>
      </c>
      <c r="IC45" s="394">
        <v>4613.3104168971731</v>
      </c>
      <c r="ID45" s="394">
        <v>2636.2809527465365</v>
      </c>
      <c r="IE45" s="394">
        <v>219818</v>
      </c>
      <c r="IF45" s="394">
        <v>2424</v>
      </c>
      <c r="IG45" s="394">
        <v>52520</v>
      </c>
      <c r="IH45" s="394">
        <v>4833</v>
      </c>
      <c r="II45" s="394">
        <v>47687</v>
      </c>
      <c r="IJ45" s="394">
        <v>19643</v>
      </c>
      <c r="IK45" s="394">
        <v>145231</v>
      </c>
      <c r="IL45" s="394">
        <v>88397</v>
      </c>
      <c r="IM45" s="394">
        <v>56834</v>
      </c>
      <c r="IN45" s="394">
        <v>19854.042287995519</v>
      </c>
      <c r="IO45" s="394">
        <v>6965.5015131775854</v>
      </c>
      <c r="IP45" s="394">
        <v>21907.930342201224</v>
      </c>
      <c r="IQ45" s="394">
        <v>27351.381364129767</v>
      </c>
      <c r="IR45" s="394">
        <v>21474.778133079915</v>
      </c>
      <c r="IS45" s="394">
        <v>18241.972182323643</v>
      </c>
      <c r="IT45" s="394">
        <v>20032.991184596602</v>
      </c>
      <c r="IU45" s="394">
        <v>19161.294604461968</v>
      </c>
      <c r="IV45" s="394">
        <v>21558.400268677382</v>
      </c>
      <c r="IW45" s="394">
        <v>3039.8656404696112</v>
      </c>
      <c r="IX45" s="394">
        <v>1458.7797499999999</v>
      </c>
      <c r="IY45" s="394">
        <v>10818</v>
      </c>
      <c r="IZ45" s="394">
        <v>0.5154746997218822</v>
      </c>
      <c r="JA45" s="394">
        <v>0.13547954393024816</v>
      </c>
      <c r="JB45" s="394">
        <v>0.30078416728902163</v>
      </c>
      <c r="JC45" s="394">
        <v>0.63646312979646313</v>
      </c>
      <c r="JD45" s="394">
        <v>0.49714010933387326</v>
      </c>
      <c r="JE45" s="394">
        <v>0.52233663380580564</v>
      </c>
      <c r="JF45" s="394">
        <v>0.4259808976743738</v>
      </c>
      <c r="JG45" s="394">
        <v>0.80584740595800186</v>
      </c>
      <c r="JH45" s="394">
        <v>31948.248911404309</v>
      </c>
      <c r="JI45" s="394"/>
      <c r="JJ45" s="394"/>
      <c r="JK45" s="394">
        <v>16379.270716804736</v>
      </c>
      <c r="JL45" s="394"/>
      <c r="JM45" s="394"/>
      <c r="JN45" s="394">
        <v>12635.431723696904</v>
      </c>
      <c r="JO45" s="394"/>
      <c r="JP45" s="394"/>
      <c r="JQ45" s="394">
        <v>3743.8389931078345</v>
      </c>
      <c r="JR45" s="394"/>
      <c r="JS45" s="394"/>
      <c r="JT45" s="394">
        <v>51.269421671087258</v>
      </c>
      <c r="JW45" s="394">
        <v>39.54968473776519</v>
      </c>
      <c r="JZ45" s="394">
        <v>22.85125627091881</v>
      </c>
    </row>
    <row r="46" spans="1:286" s="200" customFormat="1" ht="15">
      <c r="A46" s="39">
        <v>1996</v>
      </c>
      <c r="B46" s="394">
        <v>489203</v>
      </c>
      <c r="C46" s="394">
        <v>295805</v>
      </c>
      <c r="D46" s="394">
        <v>85548</v>
      </c>
      <c r="E46" s="394">
        <v>108733</v>
      </c>
      <c r="F46" s="394">
        <v>112675</v>
      </c>
      <c r="G46" s="394">
        <v>113558</v>
      </c>
      <c r="H46" s="499">
        <v>735179.82224927156</v>
      </c>
      <c r="I46" s="499">
        <v>459130.19557988219</v>
      </c>
      <c r="J46" s="499">
        <v>122002.97273679083</v>
      </c>
      <c r="K46" s="499">
        <v>150027.89001216501</v>
      </c>
      <c r="L46" s="499">
        <v>157755.64609860154</v>
      </c>
      <c r="M46" s="499">
        <v>153736.88217816805</v>
      </c>
      <c r="N46" s="394">
        <v>66.541951396774039</v>
      </c>
      <c r="O46" s="394">
        <v>64.427258944796222</v>
      </c>
      <c r="P46" s="394">
        <v>70.119602892432155</v>
      </c>
      <c r="Q46" s="394">
        <v>72.475191106922438</v>
      </c>
      <c r="R46" s="394">
        <v>71.423751090071974</v>
      </c>
      <c r="S46" s="394">
        <v>73.865163902827092</v>
      </c>
      <c r="T46" s="499">
        <v>489203</v>
      </c>
      <c r="U46" s="499">
        <v>449025</v>
      </c>
      <c r="V46" s="499">
        <v>232076</v>
      </c>
      <c r="W46" s="499">
        <v>216949</v>
      </c>
      <c r="X46" s="499">
        <v>155502</v>
      </c>
      <c r="Y46" s="499">
        <v>61447</v>
      </c>
      <c r="Z46" s="499">
        <v>40178</v>
      </c>
      <c r="AA46" s="394">
        <v>489203</v>
      </c>
      <c r="AB46" s="394">
        <v>451897</v>
      </c>
      <c r="AC46" s="394">
        <v>21471</v>
      </c>
      <c r="AD46" s="394">
        <v>16782</v>
      </c>
      <c r="AE46" s="394">
        <v>79974</v>
      </c>
      <c r="AF46" s="394">
        <v>40608</v>
      </c>
      <c r="AG46" s="394">
        <v>293062</v>
      </c>
      <c r="AH46" s="394">
        <v>218154</v>
      </c>
      <c r="AI46" s="394">
        <v>20478</v>
      </c>
      <c r="AJ46" s="394">
        <v>74908</v>
      </c>
      <c r="AK46" s="394">
        <v>37306</v>
      </c>
      <c r="AL46" s="394">
        <v>735179.82224927156</v>
      </c>
      <c r="AM46" s="394">
        <v>671955.5705860412</v>
      </c>
      <c r="AN46" s="394">
        <v>22301.008290895588</v>
      </c>
      <c r="AO46" s="394">
        <v>28206.031499131015</v>
      </c>
      <c r="AP46" s="394">
        <v>106112.7588318679</v>
      </c>
      <c r="AQ46" s="394">
        <v>68683.243158026031</v>
      </c>
      <c r="AR46" s="394">
        <v>446652.52880612068</v>
      </c>
      <c r="AS46" s="394">
        <v>320857.8077571512</v>
      </c>
      <c r="AT46" s="394">
        <v>42931.636215999999</v>
      </c>
      <c r="AU46" s="394">
        <v>125794.72104896947</v>
      </c>
      <c r="AV46" s="394">
        <v>63224.251663230476</v>
      </c>
      <c r="AW46" s="394">
        <v>66.541951396774039</v>
      </c>
      <c r="AX46" s="394">
        <v>67.251023695790082</v>
      </c>
      <c r="AY46" s="394">
        <v>96.278158009409637</v>
      </c>
      <c r="AZ46" s="394">
        <v>59.497912708907762</v>
      </c>
      <c r="BA46" s="394">
        <v>75.366997221056238</v>
      </c>
      <c r="BB46" s="394">
        <v>59.123591334453053</v>
      </c>
      <c r="BC46" s="394">
        <v>65.612972299370981</v>
      </c>
      <c r="BD46" s="394">
        <v>67.990865338428975</v>
      </c>
      <c r="BE46" s="394">
        <v>47.699090472513014</v>
      </c>
      <c r="BF46" s="394">
        <v>59.547808823265122</v>
      </c>
      <c r="BG46" s="394">
        <v>59.00583877008728</v>
      </c>
      <c r="BH46" s="394">
        <v>112675</v>
      </c>
      <c r="BI46" s="394">
        <v>56337.5</v>
      </c>
      <c r="BJ46" s="394">
        <v>56337.5</v>
      </c>
      <c r="BK46" s="394">
        <v>32242.316525386148</v>
      </c>
      <c r="BL46" s="394">
        <v>24095.183474613856</v>
      </c>
      <c r="BM46" s="394">
        <v>113558</v>
      </c>
      <c r="BN46" s="394">
        <v>51041.24736466672</v>
      </c>
      <c r="BO46" s="394">
        <v>62516.75263533328</v>
      </c>
      <c r="BP46" s="394">
        <v>53285.346173152626</v>
      </c>
      <c r="BQ46" s="394">
        <v>9231.4064621806556</v>
      </c>
      <c r="BR46" s="394">
        <v>157755.64609860154</v>
      </c>
      <c r="BS46" s="394">
        <v>72410.705463295861</v>
      </c>
      <c r="BT46" s="394">
        <v>85344.940635305684</v>
      </c>
      <c r="BU46" s="394">
        <v>37290.947795437343</v>
      </c>
      <c r="BV46" s="394">
        <v>48053.992839868341</v>
      </c>
      <c r="BW46" s="394">
        <v>153736.88217816805</v>
      </c>
      <c r="BX46" s="394">
        <v>59051.934177041308</v>
      </c>
      <c r="BY46" s="394">
        <v>94684.948001126759</v>
      </c>
      <c r="BZ46" s="394">
        <v>80972.636311792987</v>
      </c>
      <c r="CA46" s="394">
        <v>13712.311689333774</v>
      </c>
      <c r="CB46" s="394">
        <v>71.423751090071974</v>
      </c>
      <c r="CC46" s="394">
        <v>77.802722179742915</v>
      </c>
      <c r="CD46" s="394">
        <v>66.011528721708643</v>
      </c>
      <c r="CE46" s="394">
        <v>86.461509914561859</v>
      </c>
      <c r="CF46" s="394">
        <v>50.141896751237525</v>
      </c>
      <c r="CG46" s="394">
        <v>73.865163902827092</v>
      </c>
      <c r="CH46" s="394">
        <v>86.434505619480547</v>
      </c>
      <c r="CI46" s="394">
        <v>66.026072733956966</v>
      </c>
      <c r="CJ46" s="394">
        <v>65.806608998096877</v>
      </c>
      <c r="CK46" s="394">
        <v>67.322029073780286</v>
      </c>
      <c r="CL46" s="394">
        <v>108733</v>
      </c>
      <c r="CM46" s="394">
        <v>106093</v>
      </c>
      <c r="CN46" s="394">
        <v>1367</v>
      </c>
      <c r="CO46" s="394">
        <v>1273</v>
      </c>
      <c r="CP46" s="394">
        <v>150027.89001216501</v>
      </c>
      <c r="CQ46" s="394">
        <v>145878.87937495034</v>
      </c>
      <c r="CR46" s="394">
        <v>5.1217587390735879</v>
      </c>
      <c r="CS46" s="394">
        <v>4143.8888784756191</v>
      </c>
      <c r="CT46" s="394">
        <v>106093</v>
      </c>
      <c r="CU46" s="394">
        <v>30452</v>
      </c>
      <c r="CV46" s="394">
        <v>36288</v>
      </c>
      <c r="CW46" s="394">
        <v>8286</v>
      </c>
      <c r="CX46" s="394">
        <v>22809</v>
      </c>
      <c r="CY46" s="394">
        <v>543</v>
      </c>
      <c r="CZ46" s="394">
        <v>7715</v>
      </c>
      <c r="DA46" s="394">
        <v>31067</v>
      </c>
      <c r="DB46" s="394">
        <v>150027.89001216501</v>
      </c>
      <c r="DC46" s="394">
        <v>145878.87937495034</v>
      </c>
      <c r="DD46" s="394">
        <v>38627.151372599066</v>
      </c>
      <c r="DE46" s="394">
        <v>57397.301063520994</v>
      </c>
      <c r="DF46" s="394">
        <v>10388.192978654577</v>
      </c>
      <c r="DG46" s="394">
        <v>27240.01556426055</v>
      </c>
      <c r="DH46" s="394">
        <v>536.89436715361512</v>
      </c>
      <c r="DI46" s="394">
        <v>11689.32402876155</v>
      </c>
      <c r="DJ46" s="394">
        <v>39466.233960175712</v>
      </c>
      <c r="DK46" s="394">
        <v>72.475191106922438</v>
      </c>
      <c r="DL46" s="394">
        <v>72.726772000565433</v>
      </c>
      <c r="DM46" s="394">
        <v>78.835738380650383</v>
      </c>
      <c r="DN46" s="394">
        <v>63.222484903672473</v>
      </c>
      <c r="DO46" s="394">
        <v>79.763631817640317</v>
      </c>
      <c r="DP46" s="394">
        <v>83.733432333004501</v>
      </c>
      <c r="DQ46" s="394">
        <v>101.13721305715207</v>
      </c>
      <c r="DR46" s="394">
        <v>66.000394727849638</v>
      </c>
      <c r="DS46" s="394">
        <v>78.717923862076262</v>
      </c>
      <c r="DT46" s="394">
        <v>87824</v>
      </c>
      <c r="DU46" s="394">
        <v>18269</v>
      </c>
      <c r="DV46" s="394">
        <v>116982.5143746895</v>
      </c>
      <c r="DW46" s="394">
        <v>28896.36500026083</v>
      </c>
      <c r="DX46" s="394">
        <v>75.074467726607281</v>
      </c>
      <c r="DY46" s="394">
        <v>63.222484903672473</v>
      </c>
      <c r="DZ46" s="394">
        <v>2080297.9999999998</v>
      </c>
      <c r="EA46" s="394">
        <v>2096691.3384363689</v>
      </c>
      <c r="EB46" s="394">
        <v>77.37</v>
      </c>
      <c r="EC46" s="394">
        <v>99659</v>
      </c>
      <c r="ED46" s="394">
        <v>232040</v>
      </c>
      <c r="EE46" s="394">
        <v>20491</v>
      </c>
      <c r="EF46" s="394">
        <v>-27663</v>
      </c>
      <c r="EG46" s="394">
        <v>324527</v>
      </c>
      <c r="EH46" s="394">
        <v>295805</v>
      </c>
      <c r="EI46" s="394">
        <v>1508</v>
      </c>
      <c r="EJ46" s="394">
        <v>30230</v>
      </c>
      <c r="EK46" s="394">
        <v>9.3150955082319804</v>
      </c>
      <c r="EL46" s="394">
        <v>112675</v>
      </c>
      <c r="EM46" s="394">
        <v>56337.5</v>
      </c>
      <c r="EN46" s="394">
        <v>56337.5</v>
      </c>
      <c r="EO46" s="394">
        <v>24095.183474613856</v>
      </c>
      <c r="EP46" s="394">
        <v>113558</v>
      </c>
      <c r="EQ46" s="394">
        <v>51041.24736466672</v>
      </c>
      <c r="ER46" s="394">
        <v>62516.75263533328</v>
      </c>
      <c r="ES46" s="394">
        <v>9231.4064621806556</v>
      </c>
      <c r="ET46" s="394">
        <v>-1647</v>
      </c>
      <c r="EU46" s="394">
        <v>-1655</v>
      </c>
      <c r="EV46" s="394">
        <v>4655.995496718715</v>
      </c>
      <c r="EW46" s="394">
        <v>470.995496718715</v>
      </c>
      <c r="EX46" s="394">
        <v>17707.569</v>
      </c>
      <c r="EY46" s="394">
        <v>19354.569</v>
      </c>
      <c r="EZ46" s="394">
        <v>-1647</v>
      </c>
      <c r="FA46" s="394">
        <v>5709</v>
      </c>
      <c r="FB46" s="394">
        <v>7364</v>
      </c>
      <c r="FC46" s="394">
        <v>-1655</v>
      </c>
      <c r="FD46" s="394">
        <v>485901</v>
      </c>
      <c r="FE46" s="394">
        <v>61447</v>
      </c>
      <c r="FF46" s="394">
        <v>424454</v>
      </c>
      <c r="FG46" s="394">
        <v>295805</v>
      </c>
      <c r="FH46" s="394">
        <v>85548</v>
      </c>
      <c r="FI46" s="394">
        <v>104548</v>
      </c>
      <c r="FJ46" s="394">
        <v>108733</v>
      </c>
      <c r="FK46" s="394">
        <v>4943.1777777777779</v>
      </c>
      <c r="FL46" s="394">
        <v>287.18228105906314</v>
      </c>
      <c r="FM46" s="394">
        <v>4655.995496718715</v>
      </c>
      <c r="FN46" s="394">
        <v>470.995496718715</v>
      </c>
      <c r="FO46" s="394">
        <v>9.6278129267137566E-2</v>
      </c>
      <c r="FP46" s="394">
        <v>180938</v>
      </c>
      <c r="FQ46" s="394">
        <v>174953</v>
      </c>
      <c r="FR46" s="394">
        <v>7324</v>
      </c>
      <c r="FS46" s="394">
        <v>1253</v>
      </c>
      <c r="FT46" s="394">
        <v>0</v>
      </c>
      <c r="FU46" s="394">
        <v>49281</v>
      </c>
      <c r="FV46" s="394">
        <v>8627</v>
      </c>
      <c r="FW46" s="394">
        <v>46093</v>
      </c>
      <c r="FX46" s="394">
        <v>58634</v>
      </c>
      <c r="FY46" s="394">
        <v>3741</v>
      </c>
      <c r="FZ46" s="394">
        <v>5985</v>
      </c>
      <c r="GA46" s="394">
        <v>209619</v>
      </c>
      <c r="GB46" s="394">
        <v>183302</v>
      </c>
      <c r="GC46" s="394">
        <v>53087</v>
      </c>
      <c r="GD46" s="394">
        <v>19912</v>
      </c>
      <c r="GE46" s="394">
        <v>73681</v>
      </c>
      <c r="GF46" s="394">
        <v>9950</v>
      </c>
      <c r="GG46" s="394">
        <v>4760</v>
      </c>
      <c r="GH46" s="394">
        <v>24604</v>
      </c>
      <c r="GI46" s="394">
        <v>7258</v>
      </c>
      <c r="GJ46" s="394">
        <v>26317</v>
      </c>
      <c r="GK46" s="394">
        <v>18287</v>
      </c>
      <c r="GL46" s="394">
        <v>18269</v>
      </c>
      <c r="GM46" s="394">
        <v>4826</v>
      </c>
      <c r="GN46" s="394">
        <v>2881</v>
      </c>
      <c r="GO46" s="394">
        <v>323</v>
      </c>
      <c r="GP46" s="394">
        <v>-28681</v>
      </c>
      <c r="GQ46" s="394">
        <v>-28681</v>
      </c>
      <c r="GR46" s="394">
        <v>-4081</v>
      </c>
      <c r="GS46" s="394">
        <v>-8349</v>
      </c>
      <c r="GT46" s="394">
        <v>319975.81099999999</v>
      </c>
      <c r="GU46" s="394">
        <v>-116903</v>
      </c>
      <c r="GV46" s="394">
        <v>40475.856500000002</v>
      </c>
      <c r="GW46" s="394">
        <v>6980.2209999999995</v>
      </c>
      <c r="GX46" s="394">
        <v>26734.779500000001</v>
      </c>
      <c r="GY46" s="394">
        <v>27305.839</v>
      </c>
      <c r="GZ46" s="394">
        <v>6760.8559999999998</v>
      </c>
      <c r="HA46" s="394">
        <v>33495.635500000004</v>
      </c>
      <c r="HB46" s="394">
        <v>18042.607802874743</v>
      </c>
      <c r="HC46" s="394">
        <v>3983.8078028747441</v>
      </c>
      <c r="HD46" s="394">
        <v>14058.8</v>
      </c>
      <c r="HE46" s="394">
        <v>11269.6</v>
      </c>
      <c r="HF46" s="394">
        <v>13466.9</v>
      </c>
      <c r="HG46" s="394">
        <v>10828.7</v>
      </c>
      <c r="HH46" s="394">
        <v>24467081.699999999</v>
      </c>
      <c r="HI46" s="394">
        <v>18962976.600000001</v>
      </c>
      <c r="HJ46" s="394">
        <v>2510.9134351441708</v>
      </c>
      <c r="HK46" s="394">
        <v>1472.8943677305733</v>
      </c>
      <c r="HL46" s="394">
        <v>22.08</v>
      </c>
      <c r="HM46" s="394">
        <v>13.916577152134876</v>
      </c>
      <c r="HN46" s="394">
        <v>8.1634228478651227</v>
      </c>
      <c r="HO46" s="394">
        <v>1014.7018043890736</v>
      </c>
      <c r="HP46" s="394">
        <v>2651.9047157380346</v>
      </c>
      <c r="HQ46" s="394">
        <v>179.10031848436239</v>
      </c>
      <c r="HR46" s="394">
        <v>2472.8043972536725</v>
      </c>
      <c r="HS46" s="394">
        <v>1270.9022599764201</v>
      </c>
      <c r="HT46" s="394">
        <v>9121.2912198964696</v>
      </c>
      <c r="HU46" s="394">
        <v>6428.9114321838142</v>
      </c>
      <c r="HV46" s="394">
        <v>2692.3797877126558</v>
      </c>
      <c r="HW46" s="394">
        <v>356.99920804818254</v>
      </c>
      <c r="HX46" s="394">
        <v>2475.994507359384</v>
      </c>
      <c r="HY46" s="394">
        <v>177.69960579877352</v>
      </c>
      <c r="HZ46" s="394">
        <v>2298.2949015606105</v>
      </c>
      <c r="IA46" s="394">
        <v>1097.297565801879</v>
      </c>
      <c r="IB46" s="394">
        <v>7339.3087187905539</v>
      </c>
      <c r="IC46" s="394">
        <v>4715.8895384717771</v>
      </c>
      <c r="ID46" s="394">
        <v>2623.4191803187773</v>
      </c>
      <c r="IE46" s="394">
        <v>232076</v>
      </c>
      <c r="IF46" s="394">
        <v>2530</v>
      </c>
      <c r="IG46" s="394">
        <v>55026</v>
      </c>
      <c r="IH46" s="394">
        <v>4982</v>
      </c>
      <c r="II46" s="394">
        <v>50044</v>
      </c>
      <c r="IJ46" s="394">
        <v>20729</v>
      </c>
      <c r="IK46" s="394">
        <v>153791</v>
      </c>
      <c r="IL46" s="394">
        <v>93580</v>
      </c>
      <c r="IM46" s="394">
        <v>60211</v>
      </c>
      <c r="IN46" s="394">
        <v>20593.100021296232</v>
      </c>
      <c r="IO46" s="394">
        <v>7086.8504550254847</v>
      </c>
      <c r="IP46" s="394">
        <v>22223.797280828589</v>
      </c>
      <c r="IQ46" s="394">
        <v>28036.077950795239</v>
      </c>
      <c r="IR46" s="394">
        <v>21774.403261312826</v>
      </c>
      <c r="IS46" s="394">
        <v>18890.955968586095</v>
      </c>
      <c r="IT46" s="394">
        <v>20954.425803925475</v>
      </c>
      <c r="IU46" s="394">
        <v>19843.552152056</v>
      </c>
      <c r="IV46" s="394">
        <v>22951.345500448628</v>
      </c>
      <c r="IW46" s="394">
        <v>2824.4286666666667</v>
      </c>
      <c r="IX46" s="394">
        <v>1342.3090833333333</v>
      </c>
      <c r="IY46" s="394">
        <v>9950</v>
      </c>
      <c r="IZ46" s="394">
        <v>0.51355950581659093</v>
      </c>
      <c r="JA46" s="394">
        <v>0.11783335662055797</v>
      </c>
      <c r="JB46" s="394">
        <v>0.29686568942915026</v>
      </c>
      <c r="JC46" s="394">
        <v>0.62575336984519969</v>
      </c>
      <c r="JD46" s="394">
        <v>0.51046591804570529</v>
      </c>
      <c r="JE46" s="394">
        <v>0.52477291494632539</v>
      </c>
      <c r="JF46" s="394">
        <v>0.42896302611916354</v>
      </c>
      <c r="JG46" s="394">
        <v>0.80379932717466762</v>
      </c>
      <c r="JH46" s="394">
        <v>32320.550880247614</v>
      </c>
      <c r="JI46" s="394"/>
      <c r="JJ46" s="394"/>
      <c r="JK46" s="394">
        <v>16672.132142828625</v>
      </c>
      <c r="JL46" s="394"/>
      <c r="JM46" s="394"/>
      <c r="JN46" s="394">
        <v>12998.193294516333</v>
      </c>
      <c r="JO46" s="394"/>
      <c r="JP46" s="394"/>
      <c r="JQ46" s="394">
        <v>3673.9388483122898</v>
      </c>
      <c r="JR46" s="394"/>
      <c r="JS46" s="394"/>
      <c r="JT46" s="394">
        <v>51.583849975909452</v>
      </c>
      <c r="JW46" s="394">
        <v>40.216496750555237</v>
      </c>
      <c r="JZ46" s="394">
        <v>22.033001679558399</v>
      </c>
    </row>
    <row r="47" spans="1:286" s="200" customFormat="1" ht="15">
      <c r="A47" s="39">
        <v>1997</v>
      </c>
      <c r="B47" s="394">
        <v>519268</v>
      </c>
      <c r="C47" s="394">
        <v>312646</v>
      </c>
      <c r="D47" s="394">
        <v>88310</v>
      </c>
      <c r="E47" s="394">
        <v>117412</v>
      </c>
      <c r="F47" s="394">
        <v>133295</v>
      </c>
      <c r="G47" s="394">
        <v>132395</v>
      </c>
      <c r="H47" s="499">
        <v>762400.24428348034</v>
      </c>
      <c r="I47" s="499">
        <v>472109.17810216534</v>
      </c>
      <c r="J47" s="499">
        <v>125188.44967266443</v>
      </c>
      <c r="K47" s="499">
        <v>158196.29595262767</v>
      </c>
      <c r="L47" s="499">
        <v>180447.0279047784</v>
      </c>
      <c r="M47" s="499">
        <v>173540.70734875559</v>
      </c>
      <c r="N47" s="394">
        <v>68.10963190181279</v>
      </c>
      <c r="O47" s="394">
        <v>66.223241254662241</v>
      </c>
      <c r="P47" s="394">
        <v>70.541651590788064</v>
      </c>
      <c r="Q47" s="394">
        <v>74.219184016267576</v>
      </c>
      <c r="R47" s="394">
        <v>73.869324171046784</v>
      </c>
      <c r="S47" s="394">
        <v>76.290457739078349</v>
      </c>
      <c r="T47" s="499">
        <v>519268</v>
      </c>
      <c r="U47" s="499">
        <v>474694</v>
      </c>
      <c r="V47" s="499">
        <v>251716</v>
      </c>
      <c r="W47" s="499">
        <v>222978</v>
      </c>
      <c r="X47" s="499">
        <v>157635</v>
      </c>
      <c r="Y47" s="499">
        <v>65343</v>
      </c>
      <c r="Z47" s="499">
        <v>44574</v>
      </c>
      <c r="AA47" s="394">
        <v>519268</v>
      </c>
      <c r="AB47" s="394">
        <v>477499</v>
      </c>
      <c r="AC47" s="394">
        <v>22340</v>
      </c>
      <c r="AD47" s="394">
        <v>16774</v>
      </c>
      <c r="AE47" s="394">
        <v>86504</v>
      </c>
      <c r="AF47" s="394">
        <v>42453</v>
      </c>
      <c r="AG47" s="394">
        <v>309428</v>
      </c>
      <c r="AH47" s="394">
        <v>231480</v>
      </c>
      <c r="AI47" s="394">
        <v>22171</v>
      </c>
      <c r="AJ47" s="394">
        <v>77948</v>
      </c>
      <c r="AK47" s="394">
        <v>41769</v>
      </c>
      <c r="AL47" s="394">
        <v>762400.24428348034</v>
      </c>
      <c r="AM47" s="394">
        <v>695080.44594451133</v>
      </c>
      <c r="AN47" s="394">
        <v>23866.248792861483</v>
      </c>
      <c r="AO47" s="394">
        <v>28721.878114151536</v>
      </c>
      <c r="AP47" s="394">
        <v>112919.69995746501</v>
      </c>
      <c r="AQ47" s="394">
        <v>69821.018356260509</v>
      </c>
      <c r="AR47" s="394">
        <v>459751.60072377283</v>
      </c>
      <c r="AS47" s="394">
        <v>331141.86782782554</v>
      </c>
      <c r="AT47" s="394">
        <v>43313.188912000005</v>
      </c>
      <c r="AU47" s="394">
        <v>128609.73289594732</v>
      </c>
      <c r="AV47" s="394">
        <v>67319.798338968962</v>
      </c>
      <c r="AW47" s="394">
        <v>68.10963190181279</v>
      </c>
      <c r="AX47" s="394">
        <v>68.696940445670236</v>
      </c>
      <c r="AY47" s="394">
        <v>93.604990855043837</v>
      </c>
      <c r="AZ47" s="394">
        <v>58.401473376266765</v>
      </c>
      <c r="BA47" s="394">
        <v>76.606650595586629</v>
      </c>
      <c r="BB47" s="394">
        <v>60.80260786713869</v>
      </c>
      <c r="BC47" s="394">
        <v>67.303300197949724</v>
      </c>
      <c r="BD47" s="394">
        <v>69.903573812163216</v>
      </c>
      <c r="BE47" s="394">
        <v>51.187641817473015</v>
      </c>
      <c r="BF47" s="394">
        <v>60.608165684524373</v>
      </c>
      <c r="BG47" s="394">
        <v>62.045640406830302</v>
      </c>
      <c r="BH47" s="394">
        <v>133295</v>
      </c>
      <c r="BI47" s="394">
        <v>66647.5</v>
      </c>
      <c r="BJ47" s="394">
        <v>66647.5</v>
      </c>
      <c r="BK47" s="394">
        <v>39106.3581303873</v>
      </c>
      <c r="BL47" s="394">
        <v>27541.141869612697</v>
      </c>
      <c r="BM47" s="394">
        <v>132395</v>
      </c>
      <c r="BN47" s="394">
        <v>59220.670605475563</v>
      </c>
      <c r="BO47" s="394">
        <v>73174.329394524437</v>
      </c>
      <c r="BP47" s="394">
        <v>62977.780233072037</v>
      </c>
      <c r="BQ47" s="394">
        <v>10196.549161452396</v>
      </c>
      <c r="BR47" s="394">
        <v>180447.0279047784</v>
      </c>
      <c r="BS47" s="394">
        <v>84269.682514690125</v>
      </c>
      <c r="BT47" s="394">
        <v>96177.345390088289</v>
      </c>
      <c r="BU47" s="394">
        <v>42791.484567390122</v>
      </c>
      <c r="BV47" s="394">
        <v>53385.860822698167</v>
      </c>
      <c r="BW47" s="394">
        <v>173540.70734875559</v>
      </c>
      <c r="BX47" s="394">
        <v>67573.193335626376</v>
      </c>
      <c r="BY47" s="394">
        <v>105967.51401312921</v>
      </c>
      <c r="BZ47" s="394">
        <v>91476.135060936678</v>
      </c>
      <c r="CA47" s="394">
        <v>14491.378952192528</v>
      </c>
      <c r="CB47" s="394">
        <v>73.869324171046784</v>
      </c>
      <c r="CC47" s="394">
        <v>79.088348278020177</v>
      </c>
      <c r="CD47" s="394">
        <v>69.296464494505031</v>
      </c>
      <c r="CE47" s="394">
        <v>91.388178105390793</v>
      </c>
      <c r="CF47" s="394">
        <v>51.588831659155296</v>
      </c>
      <c r="CG47" s="394">
        <v>76.290457739078349</v>
      </c>
      <c r="CH47" s="394">
        <v>87.63929552853152</v>
      </c>
      <c r="CI47" s="394">
        <v>69.053549171171696</v>
      </c>
      <c r="CJ47" s="394">
        <v>68.846131497706466</v>
      </c>
      <c r="CK47" s="394">
        <v>70.362863293349122</v>
      </c>
      <c r="CL47" s="394">
        <v>117412</v>
      </c>
      <c r="CM47" s="394">
        <v>114921</v>
      </c>
      <c r="CN47" s="394">
        <v>1174</v>
      </c>
      <c r="CO47" s="394">
        <v>1317</v>
      </c>
      <c r="CP47" s="394">
        <v>158196.29595262767</v>
      </c>
      <c r="CQ47" s="394">
        <v>153951.77410115767</v>
      </c>
      <c r="CR47" s="394">
        <v>-774.71363923810645</v>
      </c>
      <c r="CS47" s="394">
        <v>5019.2354907080826</v>
      </c>
      <c r="CT47" s="394">
        <v>114921</v>
      </c>
      <c r="CU47" s="394">
        <v>32135</v>
      </c>
      <c r="CV47" s="394">
        <v>38344</v>
      </c>
      <c r="CW47" s="394">
        <v>10103</v>
      </c>
      <c r="CX47" s="394">
        <v>25628</v>
      </c>
      <c r="CY47" s="394">
        <v>461</v>
      </c>
      <c r="CZ47" s="394">
        <v>8250</v>
      </c>
      <c r="DA47" s="394">
        <v>34339</v>
      </c>
      <c r="DB47" s="394">
        <v>158196.29595262767</v>
      </c>
      <c r="DC47" s="394">
        <v>153951.77410115767</v>
      </c>
      <c r="DD47" s="394">
        <v>39707.537926376877</v>
      </c>
      <c r="DE47" s="394">
        <v>59149.939606668908</v>
      </c>
      <c r="DF47" s="394">
        <v>12607.614941150081</v>
      </c>
      <c r="DG47" s="394">
        <v>29861.296404885841</v>
      </c>
      <c r="DH47" s="394">
        <v>456.96713703918329</v>
      </c>
      <c r="DI47" s="394">
        <v>12168.418085036776</v>
      </c>
      <c r="DJ47" s="394">
        <v>42486.681626961799</v>
      </c>
      <c r="DK47" s="394">
        <v>74.219184016267576</v>
      </c>
      <c r="DL47" s="394">
        <v>74.647402195240971</v>
      </c>
      <c r="DM47" s="394">
        <v>80.929218174097358</v>
      </c>
      <c r="DN47" s="394">
        <v>64.825087320422</v>
      </c>
      <c r="DO47" s="394">
        <v>80.134109799187698</v>
      </c>
      <c r="DP47" s="394">
        <v>85.823467449346253</v>
      </c>
      <c r="DQ47" s="394">
        <v>100.88252800561254</v>
      </c>
      <c r="DR47" s="394">
        <v>67.798459441041359</v>
      </c>
      <c r="DS47" s="394">
        <v>80.822974835974648</v>
      </c>
      <c r="DT47" s="394">
        <v>95546</v>
      </c>
      <c r="DU47" s="394">
        <v>19375</v>
      </c>
      <c r="DV47" s="394">
        <v>124063.65392905226</v>
      </c>
      <c r="DW47" s="394">
        <v>29888.120172105417</v>
      </c>
      <c r="DX47" s="394">
        <v>77.013691741369698</v>
      </c>
      <c r="DY47" s="394">
        <v>64.825087320422</v>
      </c>
      <c r="DZ47" s="394">
        <v>2146292</v>
      </c>
      <c r="EA47" s="394">
        <v>2164542.0619598301</v>
      </c>
      <c r="EB47" s="394">
        <v>79.920000000000016</v>
      </c>
      <c r="EC47" s="394">
        <v>104807</v>
      </c>
      <c r="ED47" s="394">
        <v>251731</v>
      </c>
      <c r="EE47" s="394">
        <v>21631</v>
      </c>
      <c r="EF47" s="394">
        <v>-31651</v>
      </c>
      <c r="EG47" s="394">
        <v>346518</v>
      </c>
      <c r="EH47" s="394">
        <v>312646</v>
      </c>
      <c r="EI47" s="394">
        <v>1912</v>
      </c>
      <c r="EJ47" s="394">
        <v>35784</v>
      </c>
      <c r="EK47" s="394">
        <v>10.326736273440341</v>
      </c>
      <c r="EL47" s="394">
        <v>133295</v>
      </c>
      <c r="EM47" s="394">
        <v>66647.5</v>
      </c>
      <c r="EN47" s="394">
        <v>66647.5</v>
      </c>
      <c r="EO47" s="394">
        <v>27541.141869612697</v>
      </c>
      <c r="EP47" s="394">
        <v>132395</v>
      </c>
      <c r="EQ47" s="394">
        <v>59220.670605475563</v>
      </c>
      <c r="ER47" s="394">
        <v>73174.329394524437</v>
      </c>
      <c r="ES47" s="394">
        <v>10196.549161452396</v>
      </c>
      <c r="ET47" s="394">
        <v>-2551</v>
      </c>
      <c r="EU47" s="394">
        <v>-2114</v>
      </c>
      <c r="EV47" s="394">
        <v>5108.9756522969001</v>
      </c>
      <c r="EW47" s="394">
        <v>1343.9756522969001</v>
      </c>
      <c r="EX47" s="394">
        <v>19268.172500000001</v>
      </c>
      <c r="EY47" s="394">
        <v>21819.172500000001</v>
      </c>
      <c r="EZ47" s="394">
        <v>-2551</v>
      </c>
      <c r="FA47" s="394">
        <v>6371</v>
      </c>
      <c r="FB47" s="394">
        <v>8485</v>
      </c>
      <c r="FC47" s="394">
        <v>-2114</v>
      </c>
      <c r="FD47" s="394">
        <v>514603</v>
      </c>
      <c r="FE47" s="394">
        <v>65343</v>
      </c>
      <c r="FF47" s="394">
        <v>449260</v>
      </c>
      <c r="FG47" s="394">
        <v>312646</v>
      </c>
      <c r="FH47" s="394">
        <v>88310</v>
      </c>
      <c r="FI47" s="394">
        <v>113647</v>
      </c>
      <c r="FJ47" s="394">
        <v>117412</v>
      </c>
      <c r="FK47" s="394">
        <v>5413.9980555555558</v>
      </c>
      <c r="FL47" s="394">
        <v>305.0224032586558</v>
      </c>
      <c r="FM47" s="394">
        <v>5108.9756522969001</v>
      </c>
      <c r="FN47" s="394">
        <v>1343.9756522969001</v>
      </c>
      <c r="FO47" s="394">
        <v>0.2588211968187718</v>
      </c>
      <c r="FP47" s="394">
        <v>195317</v>
      </c>
      <c r="FQ47" s="394">
        <v>188928</v>
      </c>
      <c r="FR47" s="394">
        <v>8188</v>
      </c>
      <c r="FS47" s="394">
        <v>1343</v>
      </c>
      <c r="FT47" s="394">
        <v>0</v>
      </c>
      <c r="FU47" s="394">
        <v>53959</v>
      </c>
      <c r="FV47" s="394">
        <v>7618</v>
      </c>
      <c r="FW47" s="394">
        <v>50406</v>
      </c>
      <c r="FX47" s="394">
        <v>63111</v>
      </c>
      <c r="FY47" s="394">
        <v>4303</v>
      </c>
      <c r="FZ47" s="394">
        <v>6389</v>
      </c>
      <c r="GA47" s="394">
        <v>215345</v>
      </c>
      <c r="GB47" s="394">
        <v>188569</v>
      </c>
      <c r="GC47" s="394">
        <v>54859</v>
      </c>
      <c r="GD47" s="394">
        <v>21155</v>
      </c>
      <c r="GE47" s="394">
        <v>75890</v>
      </c>
      <c r="GF47" s="394">
        <v>9497</v>
      </c>
      <c r="GG47" s="394">
        <v>4745</v>
      </c>
      <c r="GH47" s="394">
        <v>23548</v>
      </c>
      <c r="GI47" s="394">
        <v>8372</v>
      </c>
      <c r="GJ47" s="394">
        <v>26776</v>
      </c>
      <c r="GK47" s="394">
        <v>19390</v>
      </c>
      <c r="GL47" s="394">
        <v>19375</v>
      </c>
      <c r="GM47" s="394">
        <v>6323</v>
      </c>
      <c r="GN47" s="394">
        <v>412</v>
      </c>
      <c r="GO47" s="394">
        <v>651</v>
      </c>
      <c r="GP47" s="394">
        <v>-20028</v>
      </c>
      <c r="GQ47" s="394">
        <v>-20028</v>
      </c>
      <c r="GR47" s="394">
        <v>3515</v>
      </c>
      <c r="GS47" s="394">
        <v>359</v>
      </c>
      <c r="GT47" s="394">
        <v>333627.25300000003</v>
      </c>
      <c r="GU47" s="394">
        <v>-143770</v>
      </c>
      <c r="GV47" s="394">
        <v>40669.699999999997</v>
      </c>
      <c r="GW47" s="394">
        <v>6799.4705000000004</v>
      </c>
      <c r="GX47" s="394">
        <v>26927.039000000001</v>
      </c>
      <c r="GY47" s="394">
        <v>27471.366000000002</v>
      </c>
      <c r="GZ47" s="394">
        <v>6943.1904999999997</v>
      </c>
      <c r="HA47" s="394">
        <v>33870.229500000001</v>
      </c>
      <c r="HB47" s="394">
        <v>18370.701599697695</v>
      </c>
      <c r="HC47" s="394">
        <v>3786.2015996976952</v>
      </c>
      <c r="HD47" s="394">
        <v>14584.5</v>
      </c>
      <c r="HE47" s="394">
        <v>11879.9</v>
      </c>
      <c r="HF47" s="394">
        <v>13944.9</v>
      </c>
      <c r="HG47" s="394">
        <v>11419.9</v>
      </c>
      <c r="HH47" s="394">
        <v>25415486.100000001</v>
      </c>
      <c r="HI47" s="394">
        <v>20080509.600000001</v>
      </c>
      <c r="HJ47" s="394">
        <v>2382.3369122789377</v>
      </c>
      <c r="HK47" s="394">
        <v>1403.8646874187575</v>
      </c>
      <c r="HL47" s="394">
        <v>20.61</v>
      </c>
      <c r="HM47" s="394">
        <v>12.968132432776226</v>
      </c>
      <c r="HN47" s="394">
        <v>7.6418675672237732</v>
      </c>
      <c r="HO47" s="394">
        <v>993.39999999999986</v>
      </c>
      <c r="HP47" s="394">
        <v>2777.4</v>
      </c>
      <c r="HQ47" s="394">
        <v>179.70000000000027</v>
      </c>
      <c r="HR47" s="394">
        <v>2597.6999999999998</v>
      </c>
      <c r="HS47" s="394">
        <v>1371.1999999999998</v>
      </c>
      <c r="HT47" s="394">
        <v>9442.5</v>
      </c>
      <c r="HU47" s="394">
        <v>6681.2</v>
      </c>
      <c r="HV47" s="394">
        <v>2761.3</v>
      </c>
      <c r="HW47" s="394">
        <v>396.4</v>
      </c>
      <c r="HX47" s="394">
        <v>2598.3999999999996</v>
      </c>
      <c r="HY47" s="394">
        <v>177.89999999999964</v>
      </c>
      <c r="HZ47" s="394">
        <v>2420.5</v>
      </c>
      <c r="IA47" s="394">
        <v>1187.7</v>
      </c>
      <c r="IB47" s="394">
        <v>7697.4</v>
      </c>
      <c r="IC47" s="394">
        <v>5008.5999999999995</v>
      </c>
      <c r="ID47" s="394">
        <v>2688.8</v>
      </c>
      <c r="IE47" s="394">
        <v>251716</v>
      </c>
      <c r="IF47" s="394">
        <v>2909</v>
      </c>
      <c r="IG47" s="394">
        <v>59844</v>
      </c>
      <c r="IH47" s="394">
        <v>5183</v>
      </c>
      <c r="II47" s="394">
        <v>54661</v>
      </c>
      <c r="IJ47" s="394">
        <v>23080</v>
      </c>
      <c r="IK47" s="394">
        <v>165883</v>
      </c>
      <c r="IL47" s="394">
        <v>103306</v>
      </c>
      <c r="IM47" s="394">
        <v>62577</v>
      </c>
      <c r="IN47" s="394">
        <v>21188.393841699006</v>
      </c>
      <c r="IO47" s="394">
        <v>7338.5469223007067</v>
      </c>
      <c r="IP47" s="394">
        <v>23031.096059113304</v>
      </c>
      <c r="IQ47" s="394">
        <v>29134.345137717879</v>
      </c>
      <c r="IR47" s="394">
        <v>22582.524271844661</v>
      </c>
      <c r="IS47" s="394">
        <v>19432.51662877831</v>
      </c>
      <c r="IT47" s="394">
        <v>21550.523553407646</v>
      </c>
      <c r="IU47" s="394">
        <v>20625.72375514116</v>
      </c>
      <c r="IV47" s="394">
        <v>23273.20737875632</v>
      </c>
      <c r="IW47" s="394">
        <v>2631.6730833333299</v>
      </c>
      <c r="IX47" s="394">
        <v>1246.5380833333334</v>
      </c>
      <c r="IY47" s="394">
        <v>9497</v>
      </c>
      <c r="IZ47" s="394">
        <v>0.52715503069116376</v>
      </c>
      <c r="JA47" s="394">
        <v>0.13021486123545212</v>
      </c>
      <c r="JB47" s="394">
        <v>0.30899010373196611</v>
      </c>
      <c r="JC47" s="394">
        <v>0.63188985480440207</v>
      </c>
      <c r="JD47" s="394">
        <v>0.5436600475820319</v>
      </c>
      <c r="JE47" s="394">
        <v>0.53609563452564091</v>
      </c>
      <c r="JF47" s="394">
        <v>0.44628477622256785</v>
      </c>
      <c r="JG47" s="394">
        <v>0.80280443372504751</v>
      </c>
      <c r="JH47" s="394">
        <v>32687.862071603562</v>
      </c>
      <c r="JI47" s="394"/>
      <c r="JJ47" s="394"/>
      <c r="JK47" s="394">
        <v>16966.734688824567</v>
      </c>
      <c r="JL47" s="394"/>
      <c r="JM47" s="394"/>
      <c r="JN47" s="394">
        <v>13476.487245518123</v>
      </c>
      <c r="JO47" s="394"/>
      <c r="JP47" s="394"/>
      <c r="JQ47" s="394">
        <v>3490.2474433064431</v>
      </c>
      <c r="JR47" s="394"/>
      <c r="JS47" s="394"/>
      <c r="JT47" s="394">
        <v>51.908339986485963</v>
      </c>
      <c r="JW47" s="394">
        <v>41.227802589222712</v>
      </c>
      <c r="JZ47" s="394">
        <v>20.566130643826931</v>
      </c>
    </row>
    <row r="48" spans="1:286" s="200" customFormat="1" ht="15">
      <c r="A48" s="39">
        <v>1998</v>
      </c>
      <c r="B48" s="394">
        <v>555993</v>
      </c>
      <c r="C48" s="394">
        <v>331776</v>
      </c>
      <c r="D48" s="394">
        <v>93728</v>
      </c>
      <c r="E48" s="394">
        <v>133033</v>
      </c>
      <c r="F48" s="394">
        <v>145125</v>
      </c>
      <c r="G48" s="394">
        <v>147669</v>
      </c>
      <c r="H48" s="499">
        <v>795893.30446164426</v>
      </c>
      <c r="I48" s="499">
        <v>492647.52181643713</v>
      </c>
      <c r="J48" s="499">
        <v>129515.44402211533</v>
      </c>
      <c r="K48" s="499">
        <v>176492.14576815779</v>
      </c>
      <c r="L48" s="499">
        <v>195032.81192458305</v>
      </c>
      <c r="M48" s="499">
        <v>197794.61906964896</v>
      </c>
      <c r="N48" s="394">
        <v>69.85773053789957</v>
      </c>
      <c r="O48" s="394">
        <v>67.345512827652328</v>
      </c>
      <c r="P48" s="394">
        <v>72.368203427535278</v>
      </c>
      <c r="Q48" s="394">
        <v>75.376158763888427</v>
      </c>
      <c r="R48" s="394">
        <v>74.410556135609724</v>
      </c>
      <c r="S48" s="394">
        <v>74.65774382264749</v>
      </c>
      <c r="T48" s="499">
        <v>555993</v>
      </c>
      <c r="U48" s="499">
        <v>505441</v>
      </c>
      <c r="V48" s="499">
        <v>270202</v>
      </c>
      <c r="W48" s="499">
        <v>235239</v>
      </c>
      <c r="X48" s="499">
        <v>166201</v>
      </c>
      <c r="Y48" s="499">
        <v>69038</v>
      </c>
      <c r="Z48" s="499">
        <v>50552</v>
      </c>
      <c r="AA48" s="394">
        <v>555993</v>
      </c>
      <c r="AB48" s="394">
        <v>507777</v>
      </c>
      <c r="AC48" s="394">
        <v>23076</v>
      </c>
      <c r="AD48" s="394">
        <v>16251</v>
      </c>
      <c r="AE48" s="394">
        <v>92031</v>
      </c>
      <c r="AF48" s="394">
        <v>46548</v>
      </c>
      <c r="AG48" s="394">
        <v>329871</v>
      </c>
      <c r="AH48" s="394">
        <v>247445</v>
      </c>
      <c r="AI48" s="394">
        <v>23968</v>
      </c>
      <c r="AJ48" s="394">
        <v>82426</v>
      </c>
      <c r="AK48" s="394">
        <v>48216</v>
      </c>
      <c r="AL48" s="394">
        <v>795893.30446164426</v>
      </c>
      <c r="AM48" s="394">
        <v>721949.99421392521</v>
      </c>
      <c r="AN48" s="394">
        <v>24562.008791562144</v>
      </c>
      <c r="AO48" s="394">
        <v>29174.426437950817</v>
      </c>
      <c r="AP48" s="394">
        <v>119030.78420104423</v>
      </c>
      <c r="AQ48" s="394">
        <v>73041.848309434499</v>
      </c>
      <c r="AR48" s="394">
        <v>476140.9264739335</v>
      </c>
      <c r="AS48" s="394">
        <v>344897.27591255092</v>
      </c>
      <c r="AT48" s="394">
        <v>43463.593165999999</v>
      </c>
      <c r="AU48" s="394">
        <v>131243.65056138264</v>
      </c>
      <c r="AV48" s="394">
        <v>73943.310247719142</v>
      </c>
      <c r="AW48" s="394">
        <v>69.85773053789957</v>
      </c>
      <c r="AX48" s="394">
        <v>70.33409572263777</v>
      </c>
      <c r="AY48" s="394">
        <v>93.949970443489789</v>
      </c>
      <c r="AZ48" s="394">
        <v>55.702894569540859</v>
      </c>
      <c r="BA48" s="394">
        <v>77.316973602861168</v>
      </c>
      <c r="BB48" s="394">
        <v>63.727850646391161</v>
      </c>
      <c r="BC48" s="394">
        <v>69.280118901532589</v>
      </c>
      <c r="BD48" s="394">
        <v>71.744550415857717</v>
      </c>
      <c r="BE48" s="394">
        <v>55.145003563003392</v>
      </c>
      <c r="BF48" s="394">
        <v>62.803800143801524</v>
      </c>
      <c r="BG48" s="394">
        <v>65.206710165490961</v>
      </c>
      <c r="BH48" s="394">
        <v>145125</v>
      </c>
      <c r="BI48" s="394">
        <v>72562.5</v>
      </c>
      <c r="BJ48" s="394">
        <v>72562.5</v>
      </c>
      <c r="BK48" s="394">
        <v>40817.933571386122</v>
      </c>
      <c r="BL48" s="394">
        <v>31744.566428613878</v>
      </c>
      <c r="BM48" s="394">
        <v>147669</v>
      </c>
      <c r="BN48" s="394">
        <v>67648.533907563033</v>
      </c>
      <c r="BO48" s="394">
        <v>80020.466092436982</v>
      </c>
      <c r="BP48" s="394">
        <v>68275.196470588242</v>
      </c>
      <c r="BQ48" s="394">
        <v>11745.26962184874</v>
      </c>
      <c r="BR48" s="394">
        <v>195032.81192458305</v>
      </c>
      <c r="BS48" s="394">
        <v>89265.466384509709</v>
      </c>
      <c r="BT48" s="394">
        <v>105767.34554007335</v>
      </c>
      <c r="BU48" s="394">
        <v>47476.287920600545</v>
      </c>
      <c r="BV48" s="394">
        <v>58291.057619472806</v>
      </c>
      <c r="BW48" s="394">
        <v>197794.61906964896</v>
      </c>
      <c r="BX48" s="394">
        <v>79663.948390108359</v>
      </c>
      <c r="BY48" s="394">
        <v>118130.67067954062</v>
      </c>
      <c r="BZ48" s="394">
        <v>101446.00934944353</v>
      </c>
      <c r="CA48" s="394">
        <v>16684.661330097093</v>
      </c>
      <c r="CB48" s="394">
        <v>74.410556135609724</v>
      </c>
      <c r="CC48" s="394">
        <v>81.288434306093322</v>
      </c>
      <c r="CD48" s="394">
        <v>68.605768282713839</v>
      </c>
      <c r="CE48" s="394">
        <v>85.975410798018018</v>
      </c>
      <c r="CF48" s="394">
        <v>54.458724416777848</v>
      </c>
      <c r="CG48" s="394">
        <v>74.65774382264749</v>
      </c>
      <c r="CH48" s="394">
        <v>84.917375142257896</v>
      </c>
      <c r="CI48" s="394">
        <v>67.738941658523871</v>
      </c>
      <c r="CJ48" s="394">
        <v>67.302003211783074</v>
      </c>
      <c r="CK48" s="394">
        <v>70.395613009307581</v>
      </c>
      <c r="CL48" s="394">
        <v>133033</v>
      </c>
      <c r="CM48" s="394">
        <v>129417</v>
      </c>
      <c r="CN48" s="394">
        <v>2263</v>
      </c>
      <c r="CO48" s="394">
        <v>1353</v>
      </c>
      <c r="CP48" s="394">
        <v>176492.14576815779</v>
      </c>
      <c r="CQ48" s="394">
        <v>170465.74045572281</v>
      </c>
      <c r="CR48" s="394">
        <v>225.48808509627511</v>
      </c>
      <c r="CS48" s="394">
        <v>5800.9172273387276</v>
      </c>
      <c r="CT48" s="394">
        <v>129417</v>
      </c>
      <c r="CU48" s="394">
        <v>36209</v>
      </c>
      <c r="CV48" s="394">
        <v>41788</v>
      </c>
      <c r="CW48" s="394">
        <v>12065</v>
      </c>
      <c r="CX48" s="394">
        <v>29823</v>
      </c>
      <c r="CY48" s="394">
        <v>443</v>
      </c>
      <c r="CZ48" s="394">
        <v>9089</v>
      </c>
      <c r="DA48" s="394">
        <v>39355</v>
      </c>
      <c r="DB48" s="394">
        <v>176492.14576815779</v>
      </c>
      <c r="DC48" s="394">
        <v>170465.74045572281</v>
      </c>
      <c r="DD48" s="394">
        <v>43993.20848368782</v>
      </c>
      <c r="DE48" s="394">
        <v>63785.973824310102</v>
      </c>
      <c r="DF48" s="394">
        <v>14769.883379957695</v>
      </c>
      <c r="DG48" s="394">
        <v>34344.368110114629</v>
      </c>
      <c r="DH48" s="394">
        <v>439.12280097027093</v>
      </c>
      <c r="DI48" s="394">
        <v>13133.183856682272</v>
      </c>
      <c r="DJ48" s="394">
        <v>47916.674767767174</v>
      </c>
      <c r="DK48" s="394">
        <v>75.376158763888427</v>
      </c>
      <c r="DL48" s="394">
        <v>75.919653799066495</v>
      </c>
      <c r="DM48" s="394">
        <v>82.305885949250296</v>
      </c>
      <c r="DN48" s="394">
        <v>65.512835337592293</v>
      </c>
      <c r="DO48" s="394">
        <v>81.686494670444432</v>
      </c>
      <c r="DP48" s="394">
        <v>86.835197853638604</v>
      </c>
      <c r="DQ48" s="394">
        <v>100.88294186071917</v>
      </c>
      <c r="DR48" s="394">
        <v>69.206371426647181</v>
      </c>
      <c r="DS48" s="394">
        <v>82.132160027251132</v>
      </c>
      <c r="DT48" s="394">
        <v>107913</v>
      </c>
      <c r="DU48" s="394">
        <v>21504</v>
      </c>
      <c r="DV48" s="394">
        <v>137641.63829438548</v>
      </c>
      <c r="DW48" s="394">
        <v>32824.102161337338</v>
      </c>
      <c r="DX48" s="394">
        <v>78.401420774429894</v>
      </c>
      <c r="DY48" s="394">
        <v>65.512835337592279</v>
      </c>
      <c r="DZ48" s="394">
        <v>2225363</v>
      </c>
      <c r="EA48" s="394">
        <v>2245989.4330173372</v>
      </c>
      <c r="EB48" s="394">
        <v>81.287499999999994</v>
      </c>
      <c r="EC48" s="394">
        <v>111472</v>
      </c>
      <c r="ED48" s="394">
        <v>270252</v>
      </c>
      <c r="EE48" s="394">
        <v>22310</v>
      </c>
      <c r="EF48" s="394">
        <v>-35597</v>
      </c>
      <c r="EG48" s="394">
        <v>368437</v>
      </c>
      <c r="EH48" s="394">
        <v>331776</v>
      </c>
      <c r="EI48" s="394">
        <v>2076</v>
      </c>
      <c r="EJ48" s="394">
        <v>38737</v>
      </c>
      <c r="EK48" s="394">
        <v>10.513873470905473</v>
      </c>
      <c r="EL48" s="394">
        <v>145125</v>
      </c>
      <c r="EM48" s="394">
        <v>72562.5</v>
      </c>
      <c r="EN48" s="394">
        <v>72562.5</v>
      </c>
      <c r="EO48" s="394">
        <v>31744.566428613878</v>
      </c>
      <c r="EP48" s="394">
        <v>147669</v>
      </c>
      <c r="EQ48" s="394">
        <v>67648.533907563033</v>
      </c>
      <c r="ER48" s="394">
        <v>80020.466092436982</v>
      </c>
      <c r="ES48" s="394">
        <v>11745.26962184874</v>
      </c>
      <c r="ET48" s="394">
        <v>-4374</v>
      </c>
      <c r="EU48" s="394">
        <v>-2430</v>
      </c>
      <c r="EV48" s="394">
        <v>5320.8586971034174</v>
      </c>
      <c r="EW48" s="394">
        <v>-4027.1413028965826</v>
      </c>
      <c r="EX48" s="394">
        <v>20018.179499999998</v>
      </c>
      <c r="EY48" s="394">
        <v>24392.179499999998</v>
      </c>
      <c r="EZ48" s="394">
        <v>-4374</v>
      </c>
      <c r="FA48" s="394">
        <v>6854</v>
      </c>
      <c r="FB48" s="394">
        <v>9284</v>
      </c>
      <c r="FC48" s="394">
        <v>-2430</v>
      </c>
      <c r="FD48" s="394">
        <v>549189</v>
      </c>
      <c r="FE48" s="394">
        <v>69038</v>
      </c>
      <c r="FF48" s="394">
        <v>480151</v>
      </c>
      <c r="FG48" s="394">
        <v>331776</v>
      </c>
      <c r="FH48" s="394">
        <v>93728</v>
      </c>
      <c r="FI48" s="394">
        <v>123685</v>
      </c>
      <c r="FJ48" s="394">
        <v>133033</v>
      </c>
      <c r="FK48" s="394">
        <v>5492.3230555555556</v>
      </c>
      <c r="FL48" s="394">
        <v>171.4643584521385</v>
      </c>
      <c r="FM48" s="394">
        <v>5320.8586971034174</v>
      </c>
      <c r="FN48" s="394">
        <v>-4027.1413028965826</v>
      </c>
      <c r="FO48" s="394">
        <v>-0.72431510880471206</v>
      </c>
      <c r="FP48" s="394">
        <v>213065</v>
      </c>
      <c r="FQ48" s="394">
        <v>206292</v>
      </c>
      <c r="FR48" s="394">
        <v>8530</v>
      </c>
      <c r="FS48" s="394">
        <v>1494</v>
      </c>
      <c r="FT48" s="394">
        <v>0</v>
      </c>
      <c r="FU48" s="394">
        <v>61567</v>
      </c>
      <c r="FV48" s="394">
        <v>7350</v>
      </c>
      <c r="FW48" s="394">
        <v>54869</v>
      </c>
      <c r="FX48" s="394">
        <v>67929</v>
      </c>
      <c r="FY48" s="394">
        <v>4553</v>
      </c>
      <c r="FZ48" s="394">
        <v>6773</v>
      </c>
      <c r="GA48" s="394">
        <v>227659</v>
      </c>
      <c r="GB48" s="394">
        <v>197804</v>
      </c>
      <c r="GC48" s="394">
        <v>57659</v>
      </c>
      <c r="GD48" s="394">
        <v>22022</v>
      </c>
      <c r="GE48" s="394">
        <v>79498</v>
      </c>
      <c r="GF48" s="394">
        <v>8864</v>
      </c>
      <c r="GG48" s="394">
        <v>6352</v>
      </c>
      <c r="GH48" s="394">
        <v>22604</v>
      </c>
      <c r="GI48" s="394">
        <v>9669</v>
      </c>
      <c r="GJ48" s="394">
        <v>29855</v>
      </c>
      <c r="GK48" s="394">
        <v>21528</v>
      </c>
      <c r="GL48" s="394">
        <v>21504</v>
      </c>
      <c r="GM48" s="394">
        <v>6720</v>
      </c>
      <c r="GN48" s="394">
        <v>1486</v>
      </c>
      <c r="GO48" s="394">
        <v>121</v>
      </c>
      <c r="GP48" s="394">
        <v>-14594</v>
      </c>
      <c r="GQ48" s="394">
        <v>-14594</v>
      </c>
      <c r="GR48" s="394">
        <v>7995</v>
      </c>
      <c r="GS48" s="394">
        <v>8488</v>
      </c>
      <c r="GT48" s="394">
        <v>346416.95699999999</v>
      </c>
      <c r="GU48" s="394">
        <v>-199930</v>
      </c>
      <c r="GV48" s="394">
        <v>40860.389000000003</v>
      </c>
      <c r="GW48" s="394">
        <v>6645.5555000000004</v>
      </c>
      <c r="GX48" s="394">
        <v>27088.782999999999</v>
      </c>
      <c r="GY48" s="394">
        <v>27605.162</v>
      </c>
      <c r="GZ48" s="394">
        <v>7126.0505000000003</v>
      </c>
      <c r="HA48" s="394">
        <v>34214.833500000001</v>
      </c>
      <c r="HB48" s="394">
        <v>18702.991584249648</v>
      </c>
      <c r="HC48" s="394">
        <v>3479.6915842496492</v>
      </c>
      <c r="HD48" s="394">
        <v>15223.3</v>
      </c>
      <c r="HE48" s="394">
        <v>12463.7</v>
      </c>
      <c r="HF48" s="394">
        <v>14534.5</v>
      </c>
      <c r="HG48" s="394">
        <v>11959.7</v>
      </c>
      <c r="HH48" s="394">
        <v>26657610.199999999</v>
      </c>
      <c r="HI48" s="394">
        <v>21177247.800000001</v>
      </c>
      <c r="HJ48" s="394">
        <v>2222.122299855856</v>
      </c>
      <c r="HK48" s="394">
        <v>1257.5692843937932</v>
      </c>
      <c r="HL48" s="394">
        <v>18.605</v>
      </c>
      <c r="HM48" s="394">
        <v>11.881106238251062</v>
      </c>
      <c r="HN48" s="394">
        <v>6.723893761748938</v>
      </c>
      <c r="HO48" s="394">
        <v>994.5</v>
      </c>
      <c r="HP48" s="394">
        <v>2882.6</v>
      </c>
      <c r="HQ48" s="394">
        <v>179.7000000000007</v>
      </c>
      <c r="HR48" s="394">
        <v>2702.8999999999992</v>
      </c>
      <c r="HS48" s="394">
        <v>1481.5999999999997</v>
      </c>
      <c r="HT48" s="394">
        <v>9864.5999999999985</v>
      </c>
      <c r="HU48" s="394">
        <v>7026.4</v>
      </c>
      <c r="HV48" s="394">
        <v>2838.1999999999994</v>
      </c>
      <c r="HW48" s="394">
        <v>413</v>
      </c>
      <c r="HX48" s="394">
        <v>2686.8</v>
      </c>
      <c r="HY48" s="394">
        <v>177.60000000000036</v>
      </c>
      <c r="HZ48" s="394">
        <v>2509.1999999999998</v>
      </c>
      <c r="IA48" s="394">
        <v>1281.3</v>
      </c>
      <c r="IB48" s="394">
        <v>8082.6</v>
      </c>
      <c r="IC48" s="394">
        <v>5321.6</v>
      </c>
      <c r="ID48" s="394">
        <v>2761</v>
      </c>
      <c r="IE48" s="394">
        <v>270202</v>
      </c>
      <c r="IF48" s="394">
        <v>3182</v>
      </c>
      <c r="IG48" s="394">
        <v>62829</v>
      </c>
      <c r="IH48" s="394">
        <v>5269</v>
      </c>
      <c r="II48" s="394">
        <v>57560</v>
      </c>
      <c r="IJ48" s="394">
        <v>25359</v>
      </c>
      <c r="IK48" s="394">
        <v>178832</v>
      </c>
      <c r="IL48" s="394">
        <v>112587</v>
      </c>
      <c r="IM48" s="394">
        <v>66245</v>
      </c>
      <c r="IN48" s="394">
        <v>21679.116153309209</v>
      </c>
      <c r="IO48" s="394">
        <v>7704.6004842615012</v>
      </c>
      <c r="IP48" s="394">
        <v>23384.32335864225</v>
      </c>
      <c r="IQ48" s="394">
        <v>29667.79279279273</v>
      </c>
      <c r="IR48" s="394">
        <v>22939.582336999843</v>
      </c>
      <c r="IS48" s="394">
        <v>19791.617888082415</v>
      </c>
      <c r="IT48" s="394">
        <v>22125.55365847623</v>
      </c>
      <c r="IU48" s="394">
        <v>21156.60703547805</v>
      </c>
      <c r="IV48" s="394">
        <v>23993.118435349512</v>
      </c>
      <c r="IW48" s="394">
        <v>2359.3593333333333</v>
      </c>
      <c r="IX48" s="394">
        <v>1130.0509999999999</v>
      </c>
      <c r="IY48" s="394">
        <v>8864</v>
      </c>
      <c r="IZ48" s="394">
        <v>0.53212729209869691</v>
      </c>
      <c r="JA48" s="394">
        <v>0.13789218235396083</v>
      </c>
      <c r="JB48" s="394">
        <v>0.32422620146452524</v>
      </c>
      <c r="JC48" s="394">
        <v>0.62544142734513375</v>
      </c>
      <c r="JD48" s="394">
        <v>0.54479247228667183</v>
      </c>
      <c r="JE48" s="394">
        <v>0.54212707391677351</v>
      </c>
      <c r="JF48" s="394">
        <v>0.45499808038149891</v>
      </c>
      <c r="JG48" s="394">
        <v>0.80369058306844932</v>
      </c>
      <c r="JH48" s="394">
        <v>32977.076373031719</v>
      </c>
      <c r="JI48" s="394"/>
      <c r="JJ48" s="394"/>
      <c r="JK48" s="394">
        <v>17240.595196892569</v>
      </c>
      <c r="JL48" s="394"/>
      <c r="JM48" s="394"/>
      <c r="JN48" s="394">
        <v>14039.936836490551</v>
      </c>
      <c r="JO48" s="394"/>
      <c r="JP48" s="394"/>
      <c r="JQ48" s="394">
        <v>3200.6583604020188</v>
      </c>
      <c r="JR48" s="394"/>
      <c r="JS48" s="394"/>
      <c r="JT48" s="394">
        <v>52.283138525834012</v>
      </c>
      <c r="JW48" s="394">
        <v>42.57483798039857</v>
      </c>
      <c r="JZ48" s="394">
        <v>18.565398380805437</v>
      </c>
    </row>
    <row r="49" spans="1:288" s="200" customFormat="1" ht="15">
      <c r="A49" s="39">
        <v>1999</v>
      </c>
      <c r="B49" s="394">
        <v>595723</v>
      </c>
      <c r="C49" s="394">
        <v>355082</v>
      </c>
      <c r="D49" s="394">
        <v>100025</v>
      </c>
      <c r="E49" s="394">
        <v>152134</v>
      </c>
      <c r="F49" s="394">
        <v>156982</v>
      </c>
      <c r="G49" s="394">
        <v>168500</v>
      </c>
      <c r="H49" s="499">
        <v>831633.08559646772</v>
      </c>
      <c r="I49" s="499">
        <v>516261.70495992847</v>
      </c>
      <c r="J49" s="499">
        <v>134414.72317685321</v>
      </c>
      <c r="K49" s="499">
        <v>195053.32661367874</v>
      </c>
      <c r="L49" s="499">
        <v>210762.11688074854</v>
      </c>
      <c r="M49" s="499">
        <v>224858.78603474126</v>
      </c>
      <c r="N49" s="394">
        <v>71.632912436706718</v>
      </c>
      <c r="O49" s="394">
        <v>68.779457509357783</v>
      </c>
      <c r="P49" s="394">
        <v>74.415211098857313</v>
      </c>
      <c r="Q49" s="394">
        <v>77.996106316769229</v>
      </c>
      <c r="R49" s="394">
        <v>74.483024901871758</v>
      </c>
      <c r="S49" s="394">
        <v>74.93591999290004</v>
      </c>
      <c r="T49" s="499">
        <v>595723</v>
      </c>
      <c r="U49" s="499">
        <v>539748</v>
      </c>
      <c r="V49" s="499">
        <v>290390</v>
      </c>
      <c r="W49" s="499">
        <v>249358</v>
      </c>
      <c r="X49" s="499">
        <v>175103</v>
      </c>
      <c r="Y49" s="499">
        <v>74255</v>
      </c>
      <c r="Z49" s="499">
        <v>55975</v>
      </c>
      <c r="AA49" s="394">
        <v>595723</v>
      </c>
      <c r="AB49" s="394">
        <v>541434</v>
      </c>
      <c r="AC49" s="394">
        <v>22741</v>
      </c>
      <c r="AD49" s="394">
        <v>16675</v>
      </c>
      <c r="AE49" s="394">
        <v>97101</v>
      </c>
      <c r="AF49" s="394">
        <v>52401</v>
      </c>
      <c r="AG49" s="394">
        <v>352516</v>
      </c>
      <c r="AH49" s="394">
        <v>264890</v>
      </c>
      <c r="AI49" s="394">
        <v>25846</v>
      </c>
      <c r="AJ49" s="394">
        <v>87626</v>
      </c>
      <c r="AK49" s="394">
        <v>54289</v>
      </c>
      <c r="AL49" s="394">
        <v>831633.08559646772</v>
      </c>
      <c r="AM49" s="394">
        <v>753717.32199642796</v>
      </c>
      <c r="AN49" s="394">
        <v>24385.113775445374</v>
      </c>
      <c r="AO49" s="394">
        <v>30257.364650079853</v>
      </c>
      <c r="AP49" s="394">
        <v>125243.93326281552</v>
      </c>
      <c r="AQ49" s="394">
        <v>77526.944010176943</v>
      </c>
      <c r="AR49" s="394">
        <v>496303.96629791026</v>
      </c>
      <c r="AS49" s="394">
        <v>362004.60397692863</v>
      </c>
      <c r="AT49" s="394">
        <v>44805.500081999999</v>
      </c>
      <c r="AU49" s="394">
        <v>134299.36232098163</v>
      </c>
      <c r="AV49" s="394">
        <v>77915.763600039762</v>
      </c>
      <c r="AW49" s="394">
        <v>71.632912436706718</v>
      </c>
      <c r="AX49" s="394">
        <v>71.835154135221799</v>
      </c>
      <c r="AY49" s="394">
        <v>93.257715380844701</v>
      </c>
      <c r="AZ49" s="394">
        <v>55.110549754887508</v>
      </c>
      <c r="BA49" s="394">
        <v>77.529503801386085</v>
      </c>
      <c r="BB49" s="394">
        <v>67.590694653359918</v>
      </c>
      <c r="BC49" s="394">
        <v>71.028245578919993</v>
      </c>
      <c r="BD49" s="394">
        <v>73.173102521337555</v>
      </c>
      <c r="BE49" s="394">
        <v>57.684882330737061</v>
      </c>
      <c r="BF49" s="394">
        <v>65.246772944885507</v>
      </c>
      <c r="BG49" s="394">
        <v>69.676529487252949</v>
      </c>
      <c r="BH49" s="394">
        <v>156982</v>
      </c>
      <c r="BI49" s="394">
        <v>78491</v>
      </c>
      <c r="BJ49" s="394">
        <v>78491</v>
      </c>
      <c r="BK49" s="394">
        <v>42597.991515196525</v>
      </c>
      <c r="BL49" s="394">
        <v>35893.008484803475</v>
      </c>
      <c r="BM49" s="394">
        <v>168500</v>
      </c>
      <c r="BN49" s="394">
        <v>76686.996431330714</v>
      </c>
      <c r="BO49" s="394">
        <v>91813.003568669286</v>
      </c>
      <c r="BP49" s="394">
        <v>78103.509804642948</v>
      </c>
      <c r="BQ49" s="394">
        <v>13709.493764026342</v>
      </c>
      <c r="BR49" s="394">
        <v>210762.11688074854</v>
      </c>
      <c r="BS49" s="394">
        <v>95293.621333515941</v>
      </c>
      <c r="BT49" s="394">
        <v>115468.4955472326</v>
      </c>
      <c r="BU49" s="394">
        <v>51721.624565266233</v>
      </c>
      <c r="BV49" s="394">
        <v>63746.870981966364</v>
      </c>
      <c r="BW49" s="394">
        <v>224858.78603474126</v>
      </c>
      <c r="BX49" s="394">
        <v>91378.567019074733</v>
      </c>
      <c r="BY49" s="394">
        <v>133480.21901566652</v>
      </c>
      <c r="BZ49" s="394">
        <v>114189.1737559086</v>
      </c>
      <c r="CA49" s="394">
        <v>19291.045259757913</v>
      </c>
      <c r="CB49" s="394">
        <v>74.483024901871758</v>
      </c>
      <c r="CC49" s="394">
        <v>82.367527754340614</v>
      </c>
      <c r="CD49" s="394">
        <v>67.976117319284825</v>
      </c>
      <c r="CE49" s="394">
        <v>82.360118950716981</v>
      </c>
      <c r="CF49" s="394">
        <v>56.30552203096746</v>
      </c>
      <c r="CG49" s="394">
        <v>74.93591999290004</v>
      </c>
      <c r="CH49" s="394">
        <v>83.922301402825411</v>
      </c>
      <c r="CI49" s="394">
        <v>68.783977315689924</v>
      </c>
      <c r="CJ49" s="394">
        <v>68.398349191664551</v>
      </c>
      <c r="CK49" s="394">
        <v>71.066619664332194</v>
      </c>
      <c r="CL49" s="394">
        <v>152134</v>
      </c>
      <c r="CM49" s="394">
        <v>147332</v>
      </c>
      <c r="CN49" s="394">
        <v>3392</v>
      </c>
      <c r="CO49" s="394">
        <v>1410</v>
      </c>
      <c r="CP49" s="394">
        <v>195053.32661367874</v>
      </c>
      <c r="CQ49" s="394">
        <v>187340.10488504102</v>
      </c>
      <c r="CR49" s="394">
        <v>1333.8583807145146</v>
      </c>
      <c r="CS49" s="394">
        <v>6379.3633479232221</v>
      </c>
      <c r="CT49" s="394">
        <v>147332</v>
      </c>
      <c r="CU49" s="394">
        <v>42427</v>
      </c>
      <c r="CV49" s="394">
        <v>47322</v>
      </c>
      <c r="CW49" s="394">
        <v>14337</v>
      </c>
      <c r="CX49" s="394">
        <v>32588</v>
      </c>
      <c r="CY49" s="394">
        <v>492</v>
      </c>
      <c r="CZ49" s="394">
        <v>10166</v>
      </c>
      <c r="DA49" s="394">
        <v>43246</v>
      </c>
      <c r="DB49" s="394">
        <v>195053.32661367874</v>
      </c>
      <c r="DC49" s="394">
        <v>187340.10488504102</v>
      </c>
      <c r="DD49" s="394">
        <v>48713.658875892703</v>
      </c>
      <c r="DE49" s="394">
        <v>69568.492168782483</v>
      </c>
      <c r="DF49" s="394">
        <v>17375.4341151312</v>
      </c>
      <c r="DG49" s="394">
        <v>36908.013634457951</v>
      </c>
      <c r="DH49" s="394">
        <v>479.94611480478085</v>
      </c>
      <c r="DI49" s="394">
        <v>14294.559975971917</v>
      </c>
      <c r="DJ49" s="394">
        <v>51682.519725234648</v>
      </c>
      <c r="DK49" s="394">
        <v>77.996106316769229</v>
      </c>
      <c r="DL49" s="394">
        <v>78.644132333761902</v>
      </c>
      <c r="DM49" s="394">
        <v>87.094669090841307</v>
      </c>
      <c r="DN49" s="394">
        <v>68.022172861229308</v>
      </c>
      <c r="DO49" s="394">
        <v>82.513046321615562</v>
      </c>
      <c r="DP49" s="394">
        <v>88.295187930610524</v>
      </c>
      <c r="DQ49" s="394">
        <v>102.51150802629627</v>
      </c>
      <c r="DR49" s="394">
        <v>71.11796387638573</v>
      </c>
      <c r="DS49" s="394">
        <v>83.676260812966106</v>
      </c>
      <c r="DT49" s="394">
        <v>124174</v>
      </c>
      <c r="DU49" s="394">
        <v>23158</v>
      </c>
      <c r="DV49" s="394">
        <v>153295.32356462631</v>
      </c>
      <c r="DW49" s="394">
        <v>34044.78132041471</v>
      </c>
      <c r="DX49" s="394">
        <v>81.003123325970648</v>
      </c>
      <c r="DY49" s="394">
        <v>68.022172861229308</v>
      </c>
      <c r="DZ49" s="394">
        <v>2317753</v>
      </c>
      <c r="EA49" s="394">
        <v>2340796.2743758578</v>
      </c>
      <c r="EB49" s="394">
        <v>80.507499999999993</v>
      </c>
      <c r="EC49" s="394">
        <v>116464</v>
      </c>
      <c r="ED49" s="394">
        <v>290471</v>
      </c>
      <c r="EE49" s="394">
        <v>23254</v>
      </c>
      <c r="EF49" s="394">
        <v>-39543</v>
      </c>
      <c r="EG49" s="394">
        <v>390646</v>
      </c>
      <c r="EH49" s="394">
        <v>355082</v>
      </c>
      <c r="EI49" s="394">
        <v>2116</v>
      </c>
      <c r="EJ49" s="394">
        <v>37680</v>
      </c>
      <c r="EK49" s="394">
        <v>9.6455614546161996</v>
      </c>
      <c r="EL49" s="394">
        <v>156982</v>
      </c>
      <c r="EM49" s="394">
        <v>78491</v>
      </c>
      <c r="EN49" s="394">
        <v>78491</v>
      </c>
      <c r="EO49" s="394">
        <v>35893.008484803475</v>
      </c>
      <c r="EP49" s="394">
        <v>168500</v>
      </c>
      <c r="EQ49" s="394">
        <v>76686.996431330714</v>
      </c>
      <c r="ER49" s="394">
        <v>91813.003568669286</v>
      </c>
      <c r="ES49" s="394">
        <v>13709.493764026342</v>
      </c>
      <c r="ET49" s="394">
        <v>-5411</v>
      </c>
      <c r="EU49" s="394">
        <v>-2365</v>
      </c>
      <c r="EV49" s="394">
        <v>5941</v>
      </c>
      <c r="EW49" s="394">
        <v>-13353</v>
      </c>
      <c r="EX49" s="394">
        <v>19490</v>
      </c>
      <c r="EY49" s="394">
        <v>24901</v>
      </c>
      <c r="EZ49" s="394">
        <v>-5411</v>
      </c>
      <c r="FA49" s="394">
        <v>7899</v>
      </c>
      <c r="FB49" s="394">
        <v>10264</v>
      </c>
      <c r="FC49" s="394">
        <v>-2365</v>
      </c>
      <c r="FD49" s="394">
        <v>587947</v>
      </c>
      <c r="FE49" s="394">
        <v>74255</v>
      </c>
      <c r="FF49" s="394">
        <v>513692</v>
      </c>
      <c r="FG49" s="394">
        <v>355082</v>
      </c>
      <c r="FH49" s="394">
        <v>100025</v>
      </c>
      <c r="FI49" s="394">
        <v>132840</v>
      </c>
      <c r="FJ49" s="394">
        <v>152134</v>
      </c>
      <c r="FK49" s="394">
        <v>6266</v>
      </c>
      <c r="FL49" s="394">
        <v>325</v>
      </c>
      <c r="FM49" s="394">
        <v>5941</v>
      </c>
      <c r="FN49" s="394">
        <v>-13353</v>
      </c>
      <c r="FO49" s="394">
        <v>-2.2414780023601573</v>
      </c>
      <c r="FP49" s="394">
        <v>230469</v>
      </c>
      <c r="FQ49" s="394">
        <v>222722</v>
      </c>
      <c r="FR49" s="394">
        <v>9025</v>
      </c>
      <c r="FS49" s="394">
        <v>1644</v>
      </c>
      <c r="FT49" s="394">
        <v>0</v>
      </c>
      <c r="FU49" s="394">
        <v>67886</v>
      </c>
      <c r="FV49" s="394">
        <v>7516</v>
      </c>
      <c r="FW49" s="394">
        <v>57860</v>
      </c>
      <c r="FX49" s="394">
        <v>73986</v>
      </c>
      <c r="FY49" s="394">
        <v>4805</v>
      </c>
      <c r="FZ49" s="394">
        <v>7747</v>
      </c>
      <c r="GA49" s="394">
        <v>237851</v>
      </c>
      <c r="GB49" s="394">
        <v>206457</v>
      </c>
      <c r="GC49" s="394">
        <v>61026</v>
      </c>
      <c r="GD49" s="394">
        <v>23528</v>
      </c>
      <c r="GE49" s="394">
        <v>83976</v>
      </c>
      <c r="GF49" s="394">
        <v>8501</v>
      </c>
      <c r="GG49" s="394">
        <v>7221</v>
      </c>
      <c r="GH49" s="394">
        <v>20315</v>
      </c>
      <c r="GI49" s="394">
        <v>10391</v>
      </c>
      <c r="GJ49" s="394">
        <v>31394</v>
      </c>
      <c r="GK49" s="394">
        <v>23180</v>
      </c>
      <c r="GL49" s="394">
        <v>23158</v>
      </c>
      <c r="GM49" s="394">
        <v>6701</v>
      </c>
      <c r="GN49" s="394">
        <v>781</v>
      </c>
      <c r="GO49" s="394">
        <v>732</v>
      </c>
      <c r="GP49" s="394">
        <v>-7382</v>
      </c>
      <c r="GQ49" s="394">
        <v>-7382</v>
      </c>
      <c r="GR49" s="394">
        <v>12925</v>
      </c>
      <c r="GS49" s="394">
        <v>16265</v>
      </c>
      <c r="GT49" s="394">
        <v>362223.47200000001</v>
      </c>
      <c r="GU49" s="394">
        <v>-207419</v>
      </c>
      <c r="GV49" s="394">
        <v>41043.158499999998</v>
      </c>
      <c r="GW49" s="394">
        <v>6525.0540000000001</v>
      </c>
      <c r="GX49" s="394">
        <v>27233.09</v>
      </c>
      <c r="GY49" s="394">
        <v>27725.983</v>
      </c>
      <c r="GZ49" s="394">
        <v>7285.0145000000002</v>
      </c>
      <c r="HA49" s="394">
        <v>34518.104500000001</v>
      </c>
      <c r="HB49" s="394">
        <v>18866.998577524893</v>
      </c>
      <c r="HC49" s="394">
        <v>2950.7985775248926</v>
      </c>
      <c r="HD49" s="394">
        <v>15916.2</v>
      </c>
      <c r="HE49" s="394">
        <v>13136</v>
      </c>
      <c r="HF49" s="394">
        <v>15205.7</v>
      </c>
      <c r="HG49" s="394">
        <v>12613.4</v>
      </c>
      <c r="HH49" s="394">
        <v>27953203.699999999</v>
      </c>
      <c r="HI49" s="394">
        <v>22429659.199999999</v>
      </c>
      <c r="HJ49" s="394">
        <v>1929.5560101009332</v>
      </c>
      <c r="HK49" s="394">
        <v>1021.2425674239594</v>
      </c>
      <c r="HL49" s="394">
        <v>15.639999999999999</v>
      </c>
      <c r="HM49" s="394">
        <v>10.227148754860753</v>
      </c>
      <c r="HN49" s="394">
        <v>5.4128512451392456</v>
      </c>
      <c r="HO49" s="394">
        <v>967.5</v>
      </c>
      <c r="HP49" s="394">
        <v>2985.6</v>
      </c>
      <c r="HQ49" s="394">
        <v>182</v>
      </c>
      <c r="HR49" s="394">
        <v>2803.6</v>
      </c>
      <c r="HS49" s="394">
        <v>1654.3999999999999</v>
      </c>
      <c r="HT49" s="394">
        <v>10308.700000000001</v>
      </c>
      <c r="HU49" s="394">
        <v>7390.7000000000007</v>
      </c>
      <c r="HV49" s="394">
        <v>2918.0000000000005</v>
      </c>
      <c r="HW49" s="394">
        <v>408.1</v>
      </c>
      <c r="HX49" s="394">
        <v>2777.0999999999995</v>
      </c>
      <c r="HY49" s="394">
        <v>179.59999999999945</v>
      </c>
      <c r="HZ49" s="394">
        <v>2597.5</v>
      </c>
      <c r="IA49" s="394">
        <v>1426.2</v>
      </c>
      <c r="IB49" s="394">
        <v>8524.6</v>
      </c>
      <c r="IC49" s="394">
        <v>5689</v>
      </c>
      <c r="ID49" s="394">
        <v>2835.6</v>
      </c>
      <c r="IE49" s="394">
        <v>290390</v>
      </c>
      <c r="IF49" s="394">
        <v>3258</v>
      </c>
      <c r="IG49" s="394">
        <v>65182</v>
      </c>
      <c r="IH49" s="394">
        <v>5466</v>
      </c>
      <c r="II49" s="394">
        <v>59716</v>
      </c>
      <c r="IJ49" s="394">
        <v>28277</v>
      </c>
      <c r="IK49" s="394">
        <v>193673</v>
      </c>
      <c r="IL49" s="394">
        <v>123314</v>
      </c>
      <c r="IM49" s="394">
        <v>70359</v>
      </c>
      <c r="IN49" s="394">
        <v>22106.425091352008</v>
      </c>
      <c r="IO49" s="394">
        <v>7983.337417299681</v>
      </c>
      <c r="IP49" s="394">
        <v>23471.246984264166</v>
      </c>
      <c r="IQ49" s="394">
        <v>30434.298440980048</v>
      </c>
      <c r="IR49" s="394">
        <v>22989.797882579402</v>
      </c>
      <c r="IS49" s="394">
        <v>19826.812508764549</v>
      </c>
      <c r="IT49" s="394">
        <v>22719.306477723294</v>
      </c>
      <c r="IU49" s="394">
        <v>21675.865705747936</v>
      </c>
      <c r="IV49" s="394">
        <v>24812.738044858233</v>
      </c>
      <c r="IW49" s="394">
        <v>2085.22075</v>
      </c>
      <c r="IX49" s="394">
        <v>1051.7597499999999</v>
      </c>
      <c r="IY49" s="394">
        <v>8501</v>
      </c>
      <c r="IZ49" s="394">
        <v>0.53633499189190192</v>
      </c>
      <c r="JA49" s="394">
        <v>0.14326546765753484</v>
      </c>
      <c r="JB49" s="394">
        <v>0.32779610194902548</v>
      </c>
      <c r="JC49" s="394">
        <v>0.61498851711104929</v>
      </c>
      <c r="JD49" s="394">
        <v>0.53962710635293221</v>
      </c>
      <c r="JE49" s="394">
        <v>0.54940201295827706</v>
      </c>
      <c r="JF49" s="394">
        <v>0.46552908754577371</v>
      </c>
      <c r="JG49" s="394">
        <v>0.80294661401867029</v>
      </c>
      <c r="JH49" s="394">
        <v>33295.407723016775</v>
      </c>
      <c r="JI49" s="394"/>
      <c r="JJ49" s="394"/>
      <c r="JK49" s="394">
        <v>17574.764063412847</v>
      </c>
      <c r="JL49" s="394"/>
      <c r="JM49" s="394"/>
      <c r="JN49" s="394">
        <v>14832.276184813869</v>
      </c>
      <c r="JO49" s="394"/>
      <c r="JP49" s="394"/>
      <c r="JQ49" s="394">
        <v>2742.4878785989818</v>
      </c>
      <c r="JR49" s="394"/>
      <c r="JS49" s="394"/>
      <c r="JT49" s="394">
        <v>52.786223813549519</v>
      </c>
      <c r="JW49" s="394">
        <v>44.547513303345035</v>
      </c>
      <c r="JZ49" s="394">
        <v>15.606709523020536</v>
      </c>
    </row>
    <row r="50" spans="1:288" s="200" customFormat="1" ht="15">
      <c r="A50" s="39">
        <v>2000</v>
      </c>
      <c r="B50" s="394">
        <v>647851</v>
      </c>
      <c r="C50" s="394">
        <v>386232</v>
      </c>
      <c r="D50" s="394">
        <v>108177</v>
      </c>
      <c r="E50" s="394">
        <v>172590</v>
      </c>
      <c r="F50" s="394">
        <v>185048</v>
      </c>
      <c r="G50" s="394">
        <v>204196</v>
      </c>
      <c r="H50" s="499">
        <v>875259.67976519244</v>
      </c>
      <c r="I50" s="499">
        <v>539421.50068801863</v>
      </c>
      <c r="J50" s="499">
        <v>140556.52274703112</v>
      </c>
      <c r="K50" s="499">
        <v>208906.92063514114</v>
      </c>
      <c r="L50" s="499">
        <v>232880.52031238607</v>
      </c>
      <c r="M50" s="499">
        <v>246505.78461738443</v>
      </c>
      <c r="N50" s="394">
        <v>74.01814741126887</v>
      </c>
      <c r="O50" s="394">
        <v>71.60115040045136</v>
      </c>
      <c r="P50" s="394">
        <v>76.963343917303149</v>
      </c>
      <c r="Q50" s="394">
        <v>82.615740768794751</v>
      </c>
      <c r="R50" s="394">
        <v>79.46048890296899</v>
      </c>
      <c r="S50" s="394">
        <v>82.836189956736376</v>
      </c>
      <c r="T50" s="499">
        <v>647851</v>
      </c>
      <c r="U50" s="499">
        <v>586775</v>
      </c>
      <c r="V50" s="499">
        <v>316224</v>
      </c>
      <c r="W50" s="499">
        <v>270551</v>
      </c>
      <c r="X50" s="499">
        <v>188630</v>
      </c>
      <c r="Y50" s="499">
        <v>81921</v>
      </c>
      <c r="Z50" s="499">
        <v>61076</v>
      </c>
      <c r="AA50" s="394">
        <v>647851</v>
      </c>
      <c r="AB50" s="394">
        <v>588988</v>
      </c>
      <c r="AC50" s="394">
        <v>24264</v>
      </c>
      <c r="AD50" s="394">
        <v>16490</v>
      </c>
      <c r="AE50" s="394">
        <v>105163</v>
      </c>
      <c r="AF50" s="394">
        <v>59546</v>
      </c>
      <c r="AG50" s="394">
        <v>383525</v>
      </c>
      <c r="AH50" s="394">
        <v>289551</v>
      </c>
      <c r="AI50" s="394">
        <v>29682</v>
      </c>
      <c r="AJ50" s="394">
        <v>93974</v>
      </c>
      <c r="AK50" s="394">
        <v>58863</v>
      </c>
      <c r="AL50" s="394">
        <v>875259.67976519244</v>
      </c>
      <c r="AM50" s="394">
        <v>794060.78659568017</v>
      </c>
      <c r="AN50" s="394">
        <v>26279.289553885188</v>
      </c>
      <c r="AO50" s="394">
        <v>31901.40325757481</v>
      </c>
      <c r="AP50" s="394">
        <v>131570.12554316182</v>
      </c>
      <c r="AQ50" s="394">
        <v>81711.36539077702</v>
      </c>
      <c r="AR50" s="394">
        <v>522598.60285028128</v>
      </c>
      <c r="AS50" s="394">
        <v>383857.41876756737</v>
      </c>
      <c r="AT50" s="394">
        <v>46428.150817999995</v>
      </c>
      <c r="AU50" s="394">
        <v>138741.18408271391</v>
      </c>
      <c r="AV50" s="394">
        <v>81198.893169512288</v>
      </c>
      <c r="AW50" s="394">
        <v>74.01814741126887</v>
      </c>
      <c r="AX50" s="394">
        <v>74.174170282998858</v>
      </c>
      <c r="AY50" s="394">
        <v>92.331263180639354</v>
      </c>
      <c r="AZ50" s="394">
        <v>51.690516140805002</v>
      </c>
      <c r="BA50" s="394">
        <v>79.92923892551967</v>
      </c>
      <c r="BB50" s="394">
        <v>72.873583393481169</v>
      </c>
      <c r="BC50" s="394">
        <v>73.388064550542936</v>
      </c>
      <c r="BD50" s="394">
        <v>75.431914519106485</v>
      </c>
      <c r="BE50" s="394">
        <v>63.931040709233713</v>
      </c>
      <c r="BF50" s="394">
        <v>67.733312657887595</v>
      </c>
      <c r="BG50" s="394">
        <v>72.492367447813024</v>
      </c>
      <c r="BH50" s="394">
        <v>185048</v>
      </c>
      <c r="BI50" s="394">
        <v>92524</v>
      </c>
      <c r="BJ50" s="394">
        <v>92524</v>
      </c>
      <c r="BK50" s="394">
        <v>50936.214060235776</v>
      </c>
      <c r="BL50" s="394">
        <v>41587.785939764231</v>
      </c>
      <c r="BM50" s="394">
        <v>204196</v>
      </c>
      <c r="BN50" s="394">
        <v>89704.883300664529</v>
      </c>
      <c r="BO50" s="394">
        <v>114491.11669933547</v>
      </c>
      <c r="BP50" s="394">
        <v>97677.349078102343</v>
      </c>
      <c r="BQ50" s="394">
        <v>16813.767621233128</v>
      </c>
      <c r="BR50" s="394">
        <v>232880.52031238607</v>
      </c>
      <c r="BS50" s="394">
        <v>105536.77034449509</v>
      </c>
      <c r="BT50" s="394">
        <v>127343.749967891</v>
      </c>
      <c r="BU50" s="394">
        <v>59398.700861436373</v>
      </c>
      <c r="BV50" s="394">
        <v>67945.049106454622</v>
      </c>
      <c r="BW50" s="394">
        <v>246505.78461738443</v>
      </c>
      <c r="BX50" s="394">
        <v>98453.778664426281</v>
      </c>
      <c r="BY50" s="394">
        <v>148052.00595295816</v>
      </c>
      <c r="BZ50" s="394">
        <v>126583.38832566289</v>
      </c>
      <c r="CA50" s="394">
        <v>21468.617627295269</v>
      </c>
      <c r="CB50" s="394">
        <v>79.46048890296899</v>
      </c>
      <c r="CC50" s="394">
        <v>87.669917980227581</v>
      </c>
      <c r="CD50" s="394">
        <v>72.65688345390285</v>
      </c>
      <c r="CE50" s="394">
        <v>85.753077628849752</v>
      </c>
      <c r="CF50" s="394">
        <v>61.207970980498551</v>
      </c>
      <c r="CG50" s="394">
        <v>82.836189956736376</v>
      </c>
      <c r="CH50" s="394">
        <v>91.113702813193356</v>
      </c>
      <c r="CI50" s="394">
        <v>77.33168893078944</v>
      </c>
      <c r="CJ50" s="394">
        <v>77.164429211522162</v>
      </c>
      <c r="CK50" s="394">
        <v>78.317886661952798</v>
      </c>
      <c r="CL50" s="394">
        <v>172590</v>
      </c>
      <c r="CM50" s="394">
        <v>168058</v>
      </c>
      <c r="CN50" s="394">
        <v>2905</v>
      </c>
      <c r="CO50" s="394">
        <v>1627</v>
      </c>
      <c r="CP50" s="394">
        <v>208906.92063514114</v>
      </c>
      <c r="CQ50" s="394">
        <v>201540.84043065677</v>
      </c>
      <c r="CR50" s="394">
        <v>10.219275862081455</v>
      </c>
      <c r="CS50" s="394">
        <v>7355.8609286222845</v>
      </c>
      <c r="CT50" s="394">
        <v>168058</v>
      </c>
      <c r="CU50" s="394">
        <v>56246</v>
      </c>
      <c r="CV50" s="394">
        <v>47514</v>
      </c>
      <c r="CW50" s="394">
        <v>16655</v>
      </c>
      <c r="CX50" s="394">
        <v>35841</v>
      </c>
      <c r="CY50" s="394">
        <v>545</v>
      </c>
      <c r="CZ50" s="394">
        <v>11257</v>
      </c>
      <c r="DA50" s="394">
        <v>47643</v>
      </c>
      <c r="DB50" s="394">
        <v>208906.92063514114</v>
      </c>
      <c r="DC50" s="394">
        <v>201540.84043065677</v>
      </c>
      <c r="DD50" s="394">
        <v>60302.628938941838</v>
      </c>
      <c r="DE50" s="394">
        <v>65753.844125914897</v>
      </c>
      <c r="DF50" s="394">
        <v>20041.253486672667</v>
      </c>
      <c r="DG50" s="394">
        <v>39415.48675052348</v>
      </c>
      <c r="DH50" s="394">
        <v>523.65179914007933</v>
      </c>
      <c r="DI50" s="394">
        <v>15503.975329463769</v>
      </c>
      <c r="DJ50" s="394">
        <v>55443.113879127326</v>
      </c>
      <c r="DK50" s="394">
        <v>82.615740768794751</v>
      </c>
      <c r="DL50" s="394">
        <v>83.386572984855121</v>
      </c>
      <c r="DM50" s="394">
        <v>93.272882110912121</v>
      </c>
      <c r="DN50" s="394">
        <v>72.260414020834091</v>
      </c>
      <c r="DO50" s="394">
        <v>83.103584369488132</v>
      </c>
      <c r="DP50" s="394">
        <v>90.931263203349872</v>
      </c>
      <c r="DQ50" s="394">
        <v>104.0767931848946</v>
      </c>
      <c r="DR50" s="394">
        <v>72.607184678675196</v>
      </c>
      <c r="DS50" s="394">
        <v>85.931320711653186</v>
      </c>
      <c r="DT50" s="394">
        <v>144044</v>
      </c>
      <c r="DU50" s="394">
        <v>24014</v>
      </c>
      <c r="DV50" s="394">
        <v>168308.26028923067</v>
      </c>
      <c r="DW50" s="394">
        <v>33232.580141426108</v>
      </c>
      <c r="DX50" s="394">
        <v>85.583440618105399</v>
      </c>
      <c r="DY50" s="394">
        <v>72.260414020834091</v>
      </c>
      <c r="DZ50" s="394">
        <v>2420409</v>
      </c>
      <c r="EA50" s="394">
        <v>2445721.5591123928</v>
      </c>
      <c r="EB50" s="394">
        <v>81.25</v>
      </c>
      <c r="EC50" s="394">
        <v>126609</v>
      </c>
      <c r="ED50" s="394">
        <v>316255</v>
      </c>
      <c r="EE50" s="394">
        <v>28247</v>
      </c>
      <c r="EF50" s="394">
        <v>-44394</v>
      </c>
      <c r="EG50" s="394">
        <v>426717</v>
      </c>
      <c r="EH50" s="394">
        <v>386232</v>
      </c>
      <c r="EI50" s="394">
        <v>2848</v>
      </c>
      <c r="EJ50" s="394">
        <v>43333</v>
      </c>
      <c r="EK50" s="394">
        <v>10.154973905422095</v>
      </c>
      <c r="EL50" s="394">
        <v>185048</v>
      </c>
      <c r="EM50" s="394">
        <v>92524</v>
      </c>
      <c r="EN50" s="394">
        <v>92524</v>
      </c>
      <c r="EO50" s="394">
        <v>41587.785939764231</v>
      </c>
      <c r="EP50" s="394">
        <v>204196</v>
      </c>
      <c r="EQ50" s="394">
        <v>89704.883300664529</v>
      </c>
      <c r="ER50" s="394">
        <v>114491.11669933547</v>
      </c>
      <c r="ES50" s="394">
        <v>16813.767621233128</v>
      </c>
      <c r="ET50" s="394">
        <v>-4633</v>
      </c>
      <c r="EU50" s="394">
        <v>-4139</v>
      </c>
      <c r="EV50" s="394">
        <v>4201</v>
      </c>
      <c r="EW50" s="394">
        <v>-23719</v>
      </c>
      <c r="EX50" s="394">
        <v>25915</v>
      </c>
      <c r="EY50" s="394">
        <v>30548</v>
      </c>
      <c r="EZ50" s="394">
        <v>-4633</v>
      </c>
      <c r="FA50" s="394">
        <v>7241</v>
      </c>
      <c r="FB50" s="394">
        <v>11380</v>
      </c>
      <c r="FC50" s="394">
        <v>-4139</v>
      </c>
      <c r="FD50" s="394">
        <v>639079</v>
      </c>
      <c r="FE50" s="394">
        <v>81921</v>
      </c>
      <c r="FF50" s="394">
        <v>557158</v>
      </c>
      <c r="FG50" s="394">
        <v>386232</v>
      </c>
      <c r="FH50" s="394">
        <v>108177</v>
      </c>
      <c r="FI50" s="394">
        <v>144670</v>
      </c>
      <c r="FJ50" s="394">
        <v>172590</v>
      </c>
      <c r="FK50" s="394">
        <v>4404</v>
      </c>
      <c r="FL50" s="394">
        <v>203</v>
      </c>
      <c r="FM50" s="394">
        <v>4201</v>
      </c>
      <c r="FN50" s="394">
        <v>-23719</v>
      </c>
      <c r="FO50" s="394">
        <v>-3.6611813518849243</v>
      </c>
      <c r="FP50" s="394">
        <v>245833</v>
      </c>
      <c r="FQ50" s="394">
        <v>239098</v>
      </c>
      <c r="FR50" s="394">
        <v>9521</v>
      </c>
      <c r="FS50" s="394">
        <v>1774</v>
      </c>
      <c r="FT50" s="394">
        <v>0</v>
      </c>
      <c r="FU50" s="394">
        <v>73015</v>
      </c>
      <c r="FV50" s="394">
        <v>7320</v>
      </c>
      <c r="FW50" s="394">
        <v>62882</v>
      </c>
      <c r="FX50" s="394">
        <v>80509</v>
      </c>
      <c r="FY50" s="394">
        <v>4077</v>
      </c>
      <c r="FZ50" s="394">
        <v>6735</v>
      </c>
      <c r="GA50" s="394">
        <v>253353</v>
      </c>
      <c r="GB50" s="394">
        <v>220229</v>
      </c>
      <c r="GC50" s="394">
        <v>64995</v>
      </c>
      <c r="GD50" s="394">
        <v>26035</v>
      </c>
      <c r="GE50" s="394">
        <v>90091</v>
      </c>
      <c r="GF50" s="394">
        <v>8731</v>
      </c>
      <c r="GG50" s="394">
        <v>7495</v>
      </c>
      <c r="GH50" s="394">
        <v>20492</v>
      </c>
      <c r="GI50" s="394">
        <v>11121</v>
      </c>
      <c r="GJ50" s="394">
        <v>33124</v>
      </c>
      <c r="GK50" s="394">
        <v>24064</v>
      </c>
      <c r="GL50" s="394">
        <v>24014</v>
      </c>
      <c r="GM50" s="394">
        <v>6834</v>
      </c>
      <c r="GN50" s="394">
        <v>1755</v>
      </c>
      <c r="GO50" s="394">
        <v>471</v>
      </c>
      <c r="GP50" s="394">
        <v>-7520</v>
      </c>
      <c r="GQ50" s="394">
        <v>-7520</v>
      </c>
      <c r="GR50" s="394">
        <v>12965</v>
      </c>
      <c r="GS50" s="394">
        <v>18869</v>
      </c>
      <c r="GT50" s="394">
        <v>374557.23700000002</v>
      </c>
      <c r="GU50" s="394">
        <v>-226291</v>
      </c>
      <c r="GV50" s="394">
        <v>41243.198499999999</v>
      </c>
      <c r="GW50" s="394">
        <v>6443.6295</v>
      </c>
      <c r="GX50" s="394">
        <v>27365.062000000002</v>
      </c>
      <c r="GY50" s="394">
        <v>27840.826000000001</v>
      </c>
      <c r="GZ50" s="394">
        <v>7434.5069999999996</v>
      </c>
      <c r="HA50" s="394">
        <v>34799.569000000003</v>
      </c>
      <c r="HB50" s="394">
        <v>19397.405010014223</v>
      </c>
      <c r="HC50" s="394">
        <v>2690.9050100142231</v>
      </c>
      <c r="HD50" s="394">
        <v>16706.5</v>
      </c>
      <c r="HE50" s="394">
        <v>13871.4</v>
      </c>
      <c r="HF50" s="394">
        <v>15941.5</v>
      </c>
      <c r="HG50" s="394">
        <v>13301.3</v>
      </c>
      <c r="HH50" s="394">
        <v>29283499.5</v>
      </c>
      <c r="HI50" s="394">
        <v>23649828.300000001</v>
      </c>
      <c r="HJ50" s="394">
        <v>1867.209754519193</v>
      </c>
      <c r="HK50" s="394">
        <v>823.6952554950301</v>
      </c>
      <c r="HL50" s="394">
        <v>13.8725</v>
      </c>
      <c r="HM50" s="394">
        <v>9.6260801563673901</v>
      </c>
      <c r="HN50" s="394">
        <v>4.2464198436326104</v>
      </c>
      <c r="HO50" s="394">
        <v>984.79852632429538</v>
      </c>
      <c r="HP50" s="394">
        <v>3074.7953988037602</v>
      </c>
      <c r="HQ50" s="394">
        <v>187.19971986993042</v>
      </c>
      <c r="HR50" s="394">
        <v>2887.5956789338297</v>
      </c>
      <c r="HS50" s="394">
        <v>1858.2972192002824</v>
      </c>
      <c r="HT50" s="394">
        <v>10788.60885567166</v>
      </c>
      <c r="HU50" s="394">
        <v>7784.6883508090405</v>
      </c>
      <c r="HV50" s="394">
        <v>3003.9205048626204</v>
      </c>
      <c r="HW50" s="394">
        <v>423.59923656005066</v>
      </c>
      <c r="HX50" s="394">
        <v>2864.7948368678781</v>
      </c>
      <c r="HY50" s="394">
        <v>184.59966730166548</v>
      </c>
      <c r="HZ50" s="394">
        <v>2680.1951695662124</v>
      </c>
      <c r="IA50" s="394">
        <v>1585.0971432278948</v>
      </c>
      <c r="IB50" s="394">
        <v>8997.9087833441772</v>
      </c>
      <c r="IC50" s="394">
        <v>6078.689044564635</v>
      </c>
      <c r="ID50" s="394">
        <v>2919.2197387795413</v>
      </c>
      <c r="IE50" s="394">
        <v>316224</v>
      </c>
      <c r="IF50" s="394">
        <v>3472</v>
      </c>
      <c r="IG50" s="394">
        <v>69148</v>
      </c>
      <c r="IH50" s="394">
        <v>5839</v>
      </c>
      <c r="II50" s="394">
        <v>63309</v>
      </c>
      <c r="IJ50" s="394">
        <v>31720</v>
      </c>
      <c r="IK50" s="394">
        <v>211884</v>
      </c>
      <c r="IL50" s="394">
        <v>136596</v>
      </c>
      <c r="IM50" s="394">
        <v>75288</v>
      </c>
      <c r="IN50" s="394">
        <v>22796.833773087073</v>
      </c>
      <c r="IO50" s="394">
        <v>8196.4264813017417</v>
      </c>
      <c r="IP50" s="394">
        <v>24137.15603997685</v>
      </c>
      <c r="IQ50" s="394">
        <v>31630.60955282296</v>
      </c>
      <c r="IR50" s="394">
        <v>23621.041004355855</v>
      </c>
      <c r="IS50" s="394">
        <v>20011.391816280317</v>
      </c>
      <c r="IT50" s="394">
        <v>23548.138250991567</v>
      </c>
      <c r="IU50" s="394">
        <v>22471.292576174739</v>
      </c>
      <c r="IV50" s="394">
        <v>25790.453181669764</v>
      </c>
      <c r="IW50" s="394">
        <v>1963.462416666667</v>
      </c>
      <c r="IX50" s="394">
        <v>1042.6896666666667</v>
      </c>
      <c r="IY50" s="394">
        <v>8731</v>
      </c>
      <c r="IZ50" s="394">
        <v>0.53689379070541332</v>
      </c>
      <c r="JA50" s="394">
        <v>0.14309264754368611</v>
      </c>
      <c r="JB50" s="394">
        <v>0.35409338993329292</v>
      </c>
      <c r="JC50" s="394">
        <v>0.6020083109078288</v>
      </c>
      <c r="JD50" s="394">
        <v>0.53269741040540086</v>
      </c>
      <c r="JE50" s="394">
        <v>0.55246463724659411</v>
      </c>
      <c r="JF50" s="394">
        <v>0.47175109048146957</v>
      </c>
      <c r="JG50" s="394">
        <v>0.80115776704194774</v>
      </c>
      <c r="JH50" s="394">
        <v>33699.585461641138</v>
      </c>
      <c r="JI50" s="394"/>
      <c r="JJ50" s="394"/>
      <c r="JK50" s="394">
        <v>18170.504663705622</v>
      </c>
      <c r="JL50" s="394"/>
      <c r="JM50" s="394"/>
      <c r="JN50" s="394">
        <v>15655.66883172461</v>
      </c>
      <c r="JO50" s="394"/>
      <c r="JP50" s="394"/>
      <c r="JQ50" s="394">
        <v>2514.8358319810127</v>
      </c>
      <c r="JR50" s="394"/>
      <c r="JS50" s="394"/>
      <c r="JT50" s="394">
        <v>53.920681137347991</v>
      </c>
      <c r="JW50" s="394">
        <v>46.456562053396233</v>
      </c>
      <c r="JZ50" s="394">
        <v>13.842971730057696</v>
      </c>
    </row>
    <row r="51" spans="1:288" s="200" customFormat="1" ht="15">
      <c r="A51" s="39">
        <v>2001</v>
      </c>
      <c r="B51" s="394">
        <v>700993</v>
      </c>
      <c r="C51" s="394">
        <v>415480</v>
      </c>
      <c r="D51" s="394">
        <v>115977</v>
      </c>
      <c r="E51" s="394">
        <v>185476</v>
      </c>
      <c r="F51" s="394">
        <v>195308</v>
      </c>
      <c r="G51" s="394">
        <v>211248</v>
      </c>
      <c r="H51" s="499">
        <v>909683.67022043152</v>
      </c>
      <c r="I51" s="499">
        <v>560342.74723427161</v>
      </c>
      <c r="J51" s="499">
        <v>145967.66022585513</v>
      </c>
      <c r="K51" s="499">
        <v>216830.98830216235</v>
      </c>
      <c r="L51" s="499">
        <v>242084.93512748837</v>
      </c>
      <c r="M51" s="499">
        <v>255542.66066934596</v>
      </c>
      <c r="N51" s="394">
        <v>77.058984672126485</v>
      </c>
      <c r="O51" s="394">
        <v>74.147475281997984</v>
      </c>
      <c r="P51" s="394">
        <v>79.453900830190264</v>
      </c>
      <c r="Q51" s="394">
        <v>85.539433939918226</v>
      </c>
      <c r="R51" s="394">
        <v>80.677469623273183</v>
      </c>
      <c r="S51" s="394">
        <v>82.666432073093219</v>
      </c>
      <c r="T51" s="499">
        <v>700993</v>
      </c>
      <c r="U51" s="499">
        <v>636299</v>
      </c>
      <c r="V51" s="499">
        <v>336894</v>
      </c>
      <c r="W51" s="499">
        <v>299405</v>
      </c>
      <c r="X51" s="499">
        <v>210895</v>
      </c>
      <c r="Y51" s="499">
        <v>88510</v>
      </c>
      <c r="Z51" s="499">
        <v>64694</v>
      </c>
      <c r="AA51" s="394">
        <v>700993</v>
      </c>
      <c r="AB51" s="394">
        <v>639118</v>
      </c>
      <c r="AC51" s="394">
        <v>25780</v>
      </c>
      <c r="AD51" s="394">
        <v>17693</v>
      </c>
      <c r="AE51" s="394">
        <v>110985</v>
      </c>
      <c r="AF51" s="394">
        <v>67287</v>
      </c>
      <c r="AG51" s="394">
        <v>417373</v>
      </c>
      <c r="AH51" s="394">
        <v>316986</v>
      </c>
      <c r="AI51" s="394">
        <v>31883</v>
      </c>
      <c r="AJ51" s="394">
        <v>100387</v>
      </c>
      <c r="AK51" s="394">
        <v>61875</v>
      </c>
      <c r="AL51" s="394">
        <v>909683.67022043152</v>
      </c>
      <c r="AM51" s="394">
        <v>825717.78033851204</v>
      </c>
      <c r="AN51" s="394">
        <v>26039.767186868165</v>
      </c>
      <c r="AO51" s="394">
        <v>33245.540540352216</v>
      </c>
      <c r="AP51" s="394">
        <v>136013.62541089894</v>
      </c>
      <c r="AQ51" s="394">
        <v>87293.351818959578</v>
      </c>
      <c r="AR51" s="394">
        <v>543125.49538143317</v>
      </c>
      <c r="AS51" s="394">
        <v>401001.39430469746</v>
      </c>
      <c r="AT51" s="394">
        <v>48262.937086000005</v>
      </c>
      <c r="AU51" s="394">
        <v>142124.10107673568</v>
      </c>
      <c r="AV51" s="394">
        <v>83965.889881919473</v>
      </c>
      <c r="AW51" s="394">
        <v>77.058984672126485</v>
      </c>
      <c r="AX51" s="394">
        <v>77.401506327983711</v>
      </c>
      <c r="AY51" s="394">
        <v>99.002421239007219</v>
      </c>
      <c r="AZ51" s="394">
        <v>53.219167781389764</v>
      </c>
      <c r="BA51" s="394">
        <v>81.598442556554801</v>
      </c>
      <c r="BB51" s="394">
        <v>77.081471381175305</v>
      </c>
      <c r="BC51" s="394">
        <v>76.846512187184643</v>
      </c>
      <c r="BD51" s="394">
        <v>79.048602948033874</v>
      </c>
      <c r="BE51" s="394">
        <v>66.061043784358787</v>
      </c>
      <c r="BF51" s="394">
        <v>70.633340326845072</v>
      </c>
      <c r="BG51" s="394">
        <v>73.690638051968833</v>
      </c>
      <c r="BH51" s="394">
        <v>195308</v>
      </c>
      <c r="BI51" s="394">
        <v>97654</v>
      </c>
      <c r="BJ51" s="394">
        <v>97654</v>
      </c>
      <c r="BK51" s="394">
        <v>51634.874335216569</v>
      </c>
      <c r="BL51" s="394">
        <v>46019.125664783431</v>
      </c>
      <c r="BM51" s="394">
        <v>211248</v>
      </c>
      <c r="BN51" s="394">
        <v>91647.776571352486</v>
      </c>
      <c r="BO51" s="394">
        <v>119600.22342864748</v>
      </c>
      <c r="BP51" s="394">
        <v>101297.5424623896</v>
      </c>
      <c r="BQ51" s="394">
        <v>18302.680966257893</v>
      </c>
      <c r="BR51" s="394">
        <v>242084.93512748837</v>
      </c>
      <c r="BS51" s="394">
        <v>108684.14909143434</v>
      </c>
      <c r="BT51" s="394">
        <v>133400.78603605402</v>
      </c>
      <c r="BU51" s="394">
        <v>63931.098518931904</v>
      </c>
      <c r="BV51" s="394">
        <v>69469.687517122118</v>
      </c>
      <c r="BW51" s="394">
        <v>255542.66066934596</v>
      </c>
      <c r="BX51" s="394">
        <v>100821.20348566242</v>
      </c>
      <c r="BY51" s="394">
        <v>154721.45718368355</v>
      </c>
      <c r="BZ51" s="394">
        <v>131113.63299484187</v>
      </c>
      <c r="CA51" s="394">
        <v>23607.824188841689</v>
      </c>
      <c r="CB51" s="394">
        <v>80.677469623273183</v>
      </c>
      <c r="CC51" s="394">
        <v>89.851188803847705</v>
      </c>
      <c r="CD51" s="394">
        <v>73.203466712412919</v>
      </c>
      <c r="CE51" s="394">
        <v>80.766443141792635</v>
      </c>
      <c r="CF51" s="394">
        <v>66.243461442720815</v>
      </c>
      <c r="CG51" s="394">
        <v>82.666432073093219</v>
      </c>
      <c r="CH51" s="394">
        <v>90.901291992993833</v>
      </c>
      <c r="CI51" s="394">
        <v>77.300347091909472</v>
      </c>
      <c r="CJ51" s="394">
        <v>77.259351410371437</v>
      </c>
      <c r="CK51" s="394">
        <v>77.528029774589356</v>
      </c>
      <c r="CL51" s="394">
        <v>185476</v>
      </c>
      <c r="CM51" s="394">
        <v>181398</v>
      </c>
      <c r="CN51" s="394">
        <v>2473</v>
      </c>
      <c r="CO51" s="394">
        <v>1605</v>
      </c>
      <c r="CP51" s="394">
        <v>216830.98830216235</v>
      </c>
      <c r="CQ51" s="394">
        <v>209989.46867700169</v>
      </c>
      <c r="CR51" s="394">
        <v>-632.66165121261201</v>
      </c>
      <c r="CS51" s="394">
        <v>7474.1812763732996</v>
      </c>
      <c r="CT51" s="394">
        <v>181398</v>
      </c>
      <c r="CU51" s="394">
        <v>63034</v>
      </c>
      <c r="CV51" s="394">
        <v>52723</v>
      </c>
      <c r="CW51" s="394">
        <v>16505</v>
      </c>
      <c r="CX51" s="394">
        <v>35754</v>
      </c>
      <c r="CY51" s="394">
        <v>705</v>
      </c>
      <c r="CZ51" s="394">
        <v>12677</v>
      </c>
      <c r="DA51" s="394">
        <v>49136</v>
      </c>
      <c r="DB51" s="394">
        <v>216830.98830216235</v>
      </c>
      <c r="DC51" s="394">
        <v>209989.46867700169</v>
      </c>
      <c r="DD51" s="394">
        <v>63934.692590369901</v>
      </c>
      <c r="DE51" s="394">
        <v>70062.576645953755</v>
      </c>
      <c r="DF51" s="394">
        <v>19533.632422368202</v>
      </c>
      <c r="DG51" s="394">
        <v>38905.043698252368</v>
      </c>
      <c r="DH51" s="394">
        <v>638.93023055559911</v>
      </c>
      <c r="DI51" s="394">
        <v>16914.59308950185</v>
      </c>
      <c r="DJ51" s="394">
        <v>56458.567018309812</v>
      </c>
      <c r="DK51" s="394">
        <v>85.539433939918226</v>
      </c>
      <c r="DL51" s="394">
        <v>86.384332101444542</v>
      </c>
      <c r="DM51" s="394">
        <v>98.591230279090198</v>
      </c>
      <c r="DN51" s="394">
        <v>75.251300371701149</v>
      </c>
      <c r="DO51" s="394">
        <v>84.495293261994235</v>
      </c>
      <c r="DP51" s="394">
        <v>91.900680737716499</v>
      </c>
      <c r="DQ51" s="394">
        <v>110.34068608507508</v>
      </c>
      <c r="DR51" s="394">
        <v>74.947117751641684</v>
      </c>
      <c r="DS51" s="394">
        <v>87.030193281499564</v>
      </c>
      <c r="DT51" s="394">
        <v>154783</v>
      </c>
      <c r="DU51" s="394">
        <v>26615</v>
      </c>
      <c r="DV51" s="394">
        <v>174621.30909897957</v>
      </c>
      <c r="DW51" s="394">
        <v>35368.159578022103</v>
      </c>
      <c r="DX51" s="394">
        <v>88.639239276499325</v>
      </c>
      <c r="DY51" s="394">
        <v>75.251300371701149</v>
      </c>
      <c r="DZ51" s="394">
        <v>2527257</v>
      </c>
      <c r="EA51" s="394">
        <v>2554726.3545256429</v>
      </c>
      <c r="EB51" s="394">
        <v>79.837500000000006</v>
      </c>
      <c r="EC51" s="394">
        <v>141289</v>
      </c>
      <c r="ED51" s="394">
        <v>337035</v>
      </c>
      <c r="EE51" s="394">
        <v>33943</v>
      </c>
      <c r="EF51" s="394">
        <v>-52523</v>
      </c>
      <c r="EG51" s="394">
        <v>459744</v>
      </c>
      <c r="EH51" s="394">
        <v>415480</v>
      </c>
      <c r="EI51" s="394">
        <v>2082</v>
      </c>
      <c r="EJ51" s="394">
        <v>46346</v>
      </c>
      <c r="EK51" s="394">
        <v>10.08082759100717</v>
      </c>
      <c r="EL51" s="394">
        <v>195308</v>
      </c>
      <c r="EM51" s="394">
        <v>97654</v>
      </c>
      <c r="EN51" s="394">
        <v>97654</v>
      </c>
      <c r="EO51" s="394">
        <v>46019.125664783431</v>
      </c>
      <c r="EP51" s="394">
        <v>211248</v>
      </c>
      <c r="EQ51" s="394">
        <v>91647.776571352486</v>
      </c>
      <c r="ER51" s="394">
        <v>119600.22342864748</v>
      </c>
      <c r="ES51" s="394">
        <v>18302.680966257893</v>
      </c>
      <c r="ET51" s="394">
        <v>-9702</v>
      </c>
      <c r="EU51" s="394">
        <v>-5027</v>
      </c>
      <c r="EV51" s="394">
        <v>4476</v>
      </c>
      <c r="EW51" s="394">
        <v>-26193</v>
      </c>
      <c r="EX51" s="394">
        <v>28372</v>
      </c>
      <c r="EY51" s="394">
        <v>38074</v>
      </c>
      <c r="EZ51" s="394">
        <v>-9702</v>
      </c>
      <c r="FA51" s="394">
        <v>8003</v>
      </c>
      <c r="FB51" s="394">
        <v>13030</v>
      </c>
      <c r="FC51" s="394">
        <v>-5027</v>
      </c>
      <c r="FD51" s="394">
        <v>686264</v>
      </c>
      <c r="FE51" s="394">
        <v>88510</v>
      </c>
      <c r="FF51" s="394">
        <v>597754</v>
      </c>
      <c r="FG51" s="394">
        <v>415480</v>
      </c>
      <c r="FH51" s="394">
        <v>115977</v>
      </c>
      <c r="FI51" s="394">
        <v>154807</v>
      </c>
      <c r="FJ51" s="394">
        <v>185476</v>
      </c>
      <c r="FK51" s="394">
        <v>4959</v>
      </c>
      <c r="FL51" s="394">
        <v>483</v>
      </c>
      <c r="FM51" s="394">
        <v>4476</v>
      </c>
      <c r="FN51" s="394">
        <v>-26193</v>
      </c>
      <c r="FO51" s="394">
        <v>-3.7365565704650403</v>
      </c>
      <c r="FP51" s="394">
        <v>266085</v>
      </c>
      <c r="FQ51" s="394">
        <v>258430</v>
      </c>
      <c r="FR51" s="394">
        <v>9871</v>
      </c>
      <c r="FS51" s="394">
        <v>1908</v>
      </c>
      <c r="FT51" s="394">
        <v>0</v>
      </c>
      <c r="FU51" s="394">
        <v>76816</v>
      </c>
      <c r="FV51" s="394">
        <v>9697</v>
      </c>
      <c r="FW51" s="394">
        <v>67520</v>
      </c>
      <c r="FX51" s="394">
        <v>88138</v>
      </c>
      <c r="FY51" s="394">
        <v>4480</v>
      </c>
      <c r="FZ51" s="394">
        <v>7655</v>
      </c>
      <c r="GA51" s="394">
        <v>269274</v>
      </c>
      <c r="GB51" s="394">
        <v>232747</v>
      </c>
      <c r="GC51" s="394">
        <v>69011</v>
      </c>
      <c r="GD51" s="394">
        <v>28279</v>
      </c>
      <c r="GE51" s="394">
        <v>95949</v>
      </c>
      <c r="GF51" s="394">
        <v>9597</v>
      </c>
      <c r="GG51" s="394">
        <v>7285</v>
      </c>
      <c r="GH51" s="394">
        <v>20822</v>
      </c>
      <c r="GI51" s="394">
        <v>11401</v>
      </c>
      <c r="GJ51" s="394">
        <v>36527</v>
      </c>
      <c r="GK51" s="394">
        <v>26651</v>
      </c>
      <c r="GL51" s="394">
        <v>26615</v>
      </c>
      <c r="GM51" s="394">
        <v>7824</v>
      </c>
      <c r="GN51" s="394">
        <v>1557</v>
      </c>
      <c r="GO51" s="394">
        <v>495</v>
      </c>
      <c r="GP51" s="394">
        <v>-3189</v>
      </c>
      <c r="GQ51" s="394">
        <v>-3189</v>
      </c>
      <c r="GR51" s="394">
        <v>17626</v>
      </c>
      <c r="GS51" s="394">
        <v>25683</v>
      </c>
      <c r="GT51" s="394">
        <v>378883.41499999998</v>
      </c>
      <c r="GU51" s="394">
        <v>-270474</v>
      </c>
      <c r="GV51" s="394">
        <v>41545.57</v>
      </c>
      <c r="GW51" s="394">
        <v>6406.6205</v>
      </c>
      <c r="GX51" s="394">
        <v>27540.1885</v>
      </c>
      <c r="GY51" s="394">
        <v>27998.011999999999</v>
      </c>
      <c r="GZ51" s="394">
        <v>7598.7610000000004</v>
      </c>
      <c r="HA51" s="394">
        <v>35138.949500000002</v>
      </c>
      <c r="HB51" s="394">
        <v>19279.242013471587</v>
      </c>
      <c r="HC51" s="394">
        <v>2034.4420134715874</v>
      </c>
      <c r="HD51" s="394">
        <v>17244.8</v>
      </c>
      <c r="HE51" s="394">
        <v>14370.9</v>
      </c>
      <c r="HF51" s="394">
        <v>16459.400000000001</v>
      </c>
      <c r="HG51" s="394">
        <v>13779.7</v>
      </c>
      <c r="HH51" s="394">
        <v>30386540.800000001</v>
      </c>
      <c r="HI51" s="394">
        <v>24634339.5</v>
      </c>
      <c r="HJ51" s="394">
        <v>1499.632681029032</v>
      </c>
      <c r="HK51" s="394">
        <v>534.80933244255539</v>
      </c>
      <c r="HL51" s="394">
        <v>10.5525</v>
      </c>
      <c r="HM51" s="394">
        <v>7.7784836145588452</v>
      </c>
      <c r="HN51" s="394">
        <v>2.774016385441155</v>
      </c>
      <c r="HO51" s="394">
        <v>987.8</v>
      </c>
      <c r="HP51" s="394">
        <v>3051.1</v>
      </c>
      <c r="HQ51" s="394">
        <v>187.70000000000027</v>
      </c>
      <c r="HR51" s="394">
        <v>2863.3999999999996</v>
      </c>
      <c r="HS51" s="394">
        <v>1991.6</v>
      </c>
      <c r="HT51" s="394">
        <v>11214.3</v>
      </c>
      <c r="HU51" s="394">
        <v>8133.6999999999989</v>
      </c>
      <c r="HV51" s="394">
        <v>3080.6</v>
      </c>
      <c r="HW51" s="394">
        <v>438.99923630524825</v>
      </c>
      <c r="HX51" s="394">
        <v>2873.1950017135296</v>
      </c>
      <c r="HY51" s="394">
        <v>185.99967643001455</v>
      </c>
      <c r="HZ51" s="394">
        <v>2687.1953252835151</v>
      </c>
      <c r="IA51" s="394">
        <v>1698.497045249349</v>
      </c>
      <c r="IB51" s="394">
        <v>9360.2087167318732</v>
      </c>
      <c r="IC51" s="394">
        <v>6366.4889246864759</v>
      </c>
      <c r="ID51" s="394">
        <v>2993.7197920453973</v>
      </c>
      <c r="IE51" s="394">
        <v>336894</v>
      </c>
      <c r="IF51" s="394">
        <v>3675</v>
      </c>
      <c r="IG51" s="394">
        <v>72154</v>
      </c>
      <c r="IH51" s="394">
        <v>6103</v>
      </c>
      <c r="II51" s="394">
        <v>66051</v>
      </c>
      <c r="IJ51" s="394">
        <v>35216</v>
      </c>
      <c r="IK51" s="394">
        <v>225849</v>
      </c>
      <c r="IL51" s="394">
        <v>145713</v>
      </c>
      <c r="IM51" s="394">
        <v>80136</v>
      </c>
      <c r="IN51" s="394">
        <v>23442.790639417155</v>
      </c>
      <c r="IO51" s="394">
        <v>8371.3129684004089</v>
      </c>
      <c r="IP51" s="394">
        <v>25112.809940490799</v>
      </c>
      <c r="IQ51" s="394">
        <v>32811.88503731809</v>
      </c>
      <c r="IR51" s="394">
        <v>24579.902837182566</v>
      </c>
      <c r="IS51" s="394">
        <v>20733.624529108376</v>
      </c>
      <c r="IT51" s="394">
        <v>24128.628627295762</v>
      </c>
      <c r="IU51" s="394">
        <v>22887.497602483581</v>
      </c>
      <c r="IV51" s="394">
        <v>26768.036278120984</v>
      </c>
      <c r="IW51" s="394">
        <v>1930.1574166666667</v>
      </c>
      <c r="IX51" s="394">
        <v>1099.5695000000001</v>
      </c>
      <c r="IY51" s="394">
        <v>9597</v>
      </c>
      <c r="IZ51" s="394">
        <v>0.52712331682099389</v>
      </c>
      <c r="JA51" s="394">
        <v>0.14255236617532971</v>
      </c>
      <c r="JB51" s="394">
        <v>0.344938676312666</v>
      </c>
      <c r="JC51" s="394">
        <v>0.59513447763211247</v>
      </c>
      <c r="JD51" s="394">
        <v>0.52337004176141011</v>
      </c>
      <c r="JE51" s="394">
        <v>0.54112029287951069</v>
      </c>
      <c r="JF51" s="394">
        <v>0.45968276201472619</v>
      </c>
      <c r="JG51" s="394">
        <v>0.79827069242033333</v>
      </c>
      <c r="JH51" s="394">
        <v>34175.189000687576</v>
      </c>
      <c r="JI51" s="394"/>
      <c r="JJ51" s="394"/>
      <c r="JK51" s="394">
        <v>18219.382191037028</v>
      </c>
      <c r="JL51" s="394"/>
      <c r="JM51" s="394"/>
      <c r="JN51" s="394">
        <v>16301.02190193211</v>
      </c>
      <c r="JO51" s="394"/>
      <c r="JP51" s="394"/>
      <c r="JQ51" s="394">
        <v>1918.3602891049161</v>
      </c>
      <c r="JR51" s="394"/>
      <c r="JS51" s="394"/>
      <c r="JT51" s="394">
        <v>53.311947939212224</v>
      </c>
      <c r="JW51" s="394">
        <v>47.698410392416989</v>
      </c>
      <c r="JZ51" s="394">
        <v>10.530038506500908</v>
      </c>
    </row>
    <row r="52" spans="1:288" s="200" customFormat="1" ht="15">
      <c r="A52" s="39">
        <v>2002</v>
      </c>
      <c r="B52" s="394">
        <v>749552</v>
      </c>
      <c r="C52" s="394">
        <v>439857</v>
      </c>
      <c r="D52" s="394">
        <v>124608</v>
      </c>
      <c r="E52" s="394">
        <v>200012</v>
      </c>
      <c r="F52" s="394">
        <v>199036</v>
      </c>
      <c r="G52" s="394">
        <v>213961</v>
      </c>
      <c r="H52" s="499">
        <v>934526.97704760369</v>
      </c>
      <c r="I52" s="499">
        <v>577505.61693947797</v>
      </c>
      <c r="J52" s="499">
        <v>151492.29428533404</v>
      </c>
      <c r="K52" s="499">
        <v>224937.46001917872</v>
      </c>
      <c r="L52" s="499">
        <v>245508.10665634385</v>
      </c>
      <c r="M52" s="499">
        <v>264916.50085273088</v>
      </c>
      <c r="N52" s="394">
        <v>80.206566360236678</v>
      </c>
      <c r="O52" s="394">
        <v>76.164973482170751</v>
      </c>
      <c r="P52" s="394">
        <v>82.253688603660748</v>
      </c>
      <c r="Q52" s="394">
        <v>88.918937727378307</v>
      </c>
      <c r="R52" s="394">
        <v>81.071050040154333</v>
      </c>
      <c r="S52" s="394">
        <v>80.765448475760508</v>
      </c>
      <c r="T52" s="499">
        <v>749552</v>
      </c>
      <c r="U52" s="499">
        <v>680694</v>
      </c>
      <c r="V52" s="499">
        <v>358651</v>
      </c>
      <c r="W52" s="499">
        <v>322043</v>
      </c>
      <c r="X52" s="499">
        <v>226303</v>
      </c>
      <c r="Y52" s="499">
        <v>95740</v>
      </c>
      <c r="Z52" s="499">
        <v>68858</v>
      </c>
      <c r="AA52" s="394">
        <v>749552</v>
      </c>
      <c r="AB52" s="394">
        <v>683263</v>
      </c>
      <c r="AC52" s="394">
        <v>26152</v>
      </c>
      <c r="AD52" s="394">
        <v>19312</v>
      </c>
      <c r="AE52" s="394">
        <v>114239</v>
      </c>
      <c r="AF52" s="394">
        <v>74418</v>
      </c>
      <c r="AG52" s="394">
        <v>449142</v>
      </c>
      <c r="AH52" s="394">
        <v>342094</v>
      </c>
      <c r="AI52" s="394">
        <v>35408</v>
      </c>
      <c r="AJ52" s="394">
        <v>107048</v>
      </c>
      <c r="AK52" s="394">
        <v>66289</v>
      </c>
      <c r="AL52" s="394">
        <v>934526.97704760369</v>
      </c>
      <c r="AM52" s="394">
        <v>847438.45288174658</v>
      </c>
      <c r="AN52" s="394">
        <v>26279.546648756586</v>
      </c>
      <c r="AO52" s="394">
        <v>34110.807284358329</v>
      </c>
      <c r="AP52" s="394">
        <v>136180.96782461891</v>
      </c>
      <c r="AQ52" s="394">
        <v>90179.075750482865</v>
      </c>
      <c r="AR52" s="394">
        <v>560688.0553735299</v>
      </c>
      <c r="AS52" s="394">
        <v>415402.89568135072</v>
      </c>
      <c r="AT52" s="394">
        <v>52241.085105999999</v>
      </c>
      <c r="AU52" s="394">
        <v>145285.15969217909</v>
      </c>
      <c r="AV52" s="394">
        <v>87088.524165857176</v>
      </c>
      <c r="AW52" s="394">
        <v>80.206566360236678</v>
      </c>
      <c r="AX52" s="394">
        <v>80.626858231006423</v>
      </c>
      <c r="AY52" s="394">
        <v>99.514654303358682</v>
      </c>
      <c r="AZ52" s="394">
        <v>56.615487985989731</v>
      </c>
      <c r="BA52" s="394">
        <v>83.887639972659798</v>
      </c>
      <c r="BB52" s="394">
        <v>82.522469187761132</v>
      </c>
      <c r="BC52" s="394">
        <v>80.105505315390033</v>
      </c>
      <c r="BD52" s="394">
        <v>82.352338791209377</v>
      </c>
      <c r="BE52" s="394">
        <v>67.77807147029057</v>
      </c>
      <c r="BF52" s="394">
        <v>73.681303876326027</v>
      </c>
      <c r="BG52" s="394">
        <v>76.116802569480697</v>
      </c>
      <c r="BH52" s="394">
        <v>199036</v>
      </c>
      <c r="BI52" s="394">
        <v>99517.999999999985</v>
      </c>
      <c r="BJ52" s="394">
        <v>99518</v>
      </c>
      <c r="BK52" s="394">
        <v>52623.819613118772</v>
      </c>
      <c r="BL52" s="394">
        <v>46894.18038688122</v>
      </c>
      <c r="BM52" s="394">
        <v>213961</v>
      </c>
      <c r="BN52" s="394">
        <v>89998.628831055539</v>
      </c>
      <c r="BO52" s="394">
        <v>123962.37116894446</v>
      </c>
      <c r="BP52" s="394">
        <v>104740.72215760396</v>
      </c>
      <c r="BQ52" s="394">
        <v>19221.649011340509</v>
      </c>
      <c r="BR52" s="394">
        <v>245508.10665634385</v>
      </c>
      <c r="BS52" s="394">
        <v>112969.13789932332</v>
      </c>
      <c r="BT52" s="394">
        <v>132538.96875702051</v>
      </c>
      <c r="BU52" s="394">
        <v>66528.68747592812</v>
      </c>
      <c r="BV52" s="394">
        <v>66010.281281092393</v>
      </c>
      <c r="BW52" s="394">
        <v>264916.50085273088</v>
      </c>
      <c r="BX52" s="394">
        <v>105985.51419672019</v>
      </c>
      <c r="BY52" s="394">
        <v>158930.9866560107</v>
      </c>
      <c r="BZ52" s="394">
        <v>134234.41374834906</v>
      </c>
      <c r="CA52" s="394">
        <v>24696.572907661652</v>
      </c>
      <c r="CB52" s="394">
        <v>81.071050040154333</v>
      </c>
      <c r="CC52" s="394">
        <v>88.093086174286981</v>
      </c>
      <c r="CD52" s="394">
        <v>75.085841494996984</v>
      </c>
      <c r="CE52" s="394">
        <v>79.099440571647378</v>
      </c>
      <c r="CF52" s="394">
        <v>71.040721955404422</v>
      </c>
      <c r="CG52" s="394">
        <v>80.765448475760508</v>
      </c>
      <c r="CH52" s="394">
        <v>84.915971312842515</v>
      </c>
      <c r="CI52" s="394">
        <v>77.997610017515271</v>
      </c>
      <c r="CJ52" s="394">
        <v>78.028218869389704</v>
      </c>
      <c r="CK52" s="394">
        <v>77.831240323135489</v>
      </c>
      <c r="CL52" s="394">
        <v>200012</v>
      </c>
      <c r="CM52" s="394">
        <v>196051</v>
      </c>
      <c r="CN52" s="394">
        <v>2136</v>
      </c>
      <c r="CO52" s="394">
        <v>1825</v>
      </c>
      <c r="CP52" s="394">
        <v>224937.46001917872</v>
      </c>
      <c r="CQ52" s="394">
        <v>218491.68693253779</v>
      </c>
      <c r="CR52" s="394">
        <v>-981.19450083807862</v>
      </c>
      <c r="CS52" s="394">
        <v>7426.9675874790155</v>
      </c>
      <c r="CT52" s="394">
        <v>196051</v>
      </c>
      <c r="CU52" s="394">
        <v>71069</v>
      </c>
      <c r="CV52" s="394">
        <v>58252</v>
      </c>
      <c r="CW52" s="394">
        <v>16036</v>
      </c>
      <c r="CX52" s="394">
        <v>35260</v>
      </c>
      <c r="CY52" s="394">
        <v>862</v>
      </c>
      <c r="CZ52" s="394">
        <v>14572</v>
      </c>
      <c r="DA52" s="394">
        <v>50694</v>
      </c>
      <c r="DB52" s="394">
        <v>224937.46001917872</v>
      </c>
      <c r="DC52" s="394">
        <v>218491.68693253779</v>
      </c>
      <c r="DD52" s="394">
        <v>67817.044983240572</v>
      </c>
      <c r="DE52" s="394">
        <v>74245.725363480087</v>
      </c>
      <c r="DF52" s="394">
        <v>18637.127028434948</v>
      </c>
      <c r="DG52" s="394">
        <v>38196.64396167091</v>
      </c>
      <c r="DH52" s="394">
        <v>792.11781087452619</v>
      </c>
      <c r="DI52" s="394">
        <v>18803.027784836748</v>
      </c>
      <c r="DJ52" s="394">
        <v>57791.789557382188</v>
      </c>
      <c r="DK52" s="394">
        <v>88.918937727378307</v>
      </c>
      <c r="DL52" s="394">
        <v>89.729271970211542</v>
      </c>
      <c r="DM52" s="394">
        <v>104.79518831521348</v>
      </c>
      <c r="DN52" s="394">
        <v>78.458388970973587</v>
      </c>
      <c r="DO52" s="394">
        <v>86.043304719303734</v>
      </c>
      <c r="DP52" s="394">
        <v>92.311774917666227</v>
      </c>
      <c r="DQ52" s="394">
        <v>108.82219641650543</v>
      </c>
      <c r="DR52" s="394">
        <v>77.498157034853932</v>
      </c>
      <c r="DS52" s="394">
        <v>87.718342671609591</v>
      </c>
      <c r="DT52" s="394">
        <v>165484</v>
      </c>
      <c r="DU52" s="394">
        <v>30567</v>
      </c>
      <c r="DV52" s="394">
        <v>179532.1818994832</v>
      </c>
      <c r="DW52" s="394">
        <v>38959.505033054586</v>
      </c>
      <c r="DX52" s="394">
        <v>92.175117713798798</v>
      </c>
      <c r="DY52" s="394">
        <v>78.458388970973587</v>
      </c>
      <c r="DZ52" s="394">
        <v>2638353</v>
      </c>
      <c r="EA52" s="394">
        <v>2667749.9932132158</v>
      </c>
      <c r="EB52" s="394">
        <v>79.41</v>
      </c>
      <c r="EC52" s="394">
        <v>154260</v>
      </c>
      <c r="ED52" s="394">
        <v>358872</v>
      </c>
      <c r="EE52" s="394">
        <v>28417</v>
      </c>
      <c r="EF52" s="394">
        <v>-54929</v>
      </c>
      <c r="EG52" s="394">
        <v>486620</v>
      </c>
      <c r="EH52" s="394">
        <v>439857</v>
      </c>
      <c r="EI52" s="394">
        <v>1326</v>
      </c>
      <c r="EJ52" s="394">
        <v>48089</v>
      </c>
      <c r="EK52" s="394">
        <v>9.8822489827791706</v>
      </c>
      <c r="EL52" s="394">
        <v>199036</v>
      </c>
      <c r="EM52" s="394">
        <v>99517.999999999985</v>
      </c>
      <c r="EN52" s="394">
        <v>99518</v>
      </c>
      <c r="EO52" s="394">
        <v>46894.18038688122</v>
      </c>
      <c r="EP52" s="394">
        <v>213961</v>
      </c>
      <c r="EQ52" s="394">
        <v>89998.628831055539</v>
      </c>
      <c r="ER52" s="394">
        <v>123962.37116894446</v>
      </c>
      <c r="ES52" s="394">
        <v>19221.649011340509</v>
      </c>
      <c r="ET52" s="394">
        <v>-8490</v>
      </c>
      <c r="EU52" s="394">
        <v>-4543</v>
      </c>
      <c r="EV52" s="394">
        <v>6937</v>
      </c>
      <c r="EW52" s="394">
        <v>-21021</v>
      </c>
      <c r="EX52" s="394">
        <v>28916</v>
      </c>
      <c r="EY52" s="394">
        <v>37406</v>
      </c>
      <c r="EZ52" s="394">
        <v>-8490</v>
      </c>
      <c r="FA52" s="394">
        <v>9187</v>
      </c>
      <c r="FB52" s="394">
        <v>13730</v>
      </c>
      <c r="FC52" s="394">
        <v>-4543</v>
      </c>
      <c r="FD52" s="394">
        <v>736519</v>
      </c>
      <c r="FE52" s="394">
        <v>95740</v>
      </c>
      <c r="FF52" s="394">
        <v>640779</v>
      </c>
      <c r="FG52" s="394">
        <v>439857</v>
      </c>
      <c r="FH52" s="394">
        <v>124608</v>
      </c>
      <c r="FI52" s="394">
        <v>172054</v>
      </c>
      <c r="FJ52" s="394">
        <v>200012</v>
      </c>
      <c r="FK52" s="394">
        <v>7255</v>
      </c>
      <c r="FL52" s="394">
        <v>318</v>
      </c>
      <c r="FM52" s="394">
        <v>6937</v>
      </c>
      <c r="FN52" s="394">
        <v>-21021</v>
      </c>
      <c r="FO52" s="394">
        <v>-2.8044752065233634</v>
      </c>
      <c r="FP52" s="394">
        <v>287233</v>
      </c>
      <c r="FQ52" s="394">
        <v>277937</v>
      </c>
      <c r="FR52" s="394">
        <v>10726</v>
      </c>
      <c r="FS52" s="394">
        <v>2200</v>
      </c>
      <c r="FT52" s="394">
        <v>0</v>
      </c>
      <c r="FU52" s="394">
        <v>82126</v>
      </c>
      <c r="FV52" s="394">
        <v>7519</v>
      </c>
      <c r="FW52" s="394">
        <v>75724</v>
      </c>
      <c r="FX52" s="394">
        <v>94039</v>
      </c>
      <c r="FY52" s="394">
        <v>5603</v>
      </c>
      <c r="FZ52" s="394">
        <v>9296</v>
      </c>
      <c r="GA52" s="394">
        <v>289607</v>
      </c>
      <c r="GB52" s="394">
        <v>248285</v>
      </c>
      <c r="GC52" s="394">
        <v>73022</v>
      </c>
      <c r="GD52" s="394">
        <v>31225</v>
      </c>
      <c r="GE52" s="394">
        <v>104093</v>
      </c>
      <c r="GF52" s="394">
        <v>11091</v>
      </c>
      <c r="GG52" s="394">
        <v>8115</v>
      </c>
      <c r="GH52" s="394">
        <v>19721</v>
      </c>
      <c r="GI52" s="394">
        <v>12109</v>
      </c>
      <c r="GJ52" s="394">
        <v>41322</v>
      </c>
      <c r="GK52" s="394">
        <v>30631</v>
      </c>
      <c r="GL52" s="394">
        <v>30567</v>
      </c>
      <c r="GM52" s="394">
        <v>9249</v>
      </c>
      <c r="GN52" s="394">
        <v>1147</v>
      </c>
      <c r="GO52" s="394">
        <v>295</v>
      </c>
      <c r="GP52" s="394">
        <v>-2374</v>
      </c>
      <c r="GQ52" s="394">
        <v>-2374</v>
      </c>
      <c r="GR52" s="394">
        <v>17338</v>
      </c>
      <c r="GS52" s="394">
        <v>29652</v>
      </c>
      <c r="GT52" s="394">
        <v>384145.34100000001</v>
      </c>
      <c r="GU52" s="394">
        <v>-342783</v>
      </c>
      <c r="GV52" s="394">
        <v>42145.106</v>
      </c>
      <c r="GW52" s="394">
        <v>6449.8905000000004</v>
      </c>
      <c r="GX52" s="394">
        <v>27944.9715</v>
      </c>
      <c r="GY52" s="394">
        <v>28391.735000000001</v>
      </c>
      <c r="GZ52" s="394">
        <v>7750.2439999999997</v>
      </c>
      <c r="HA52" s="394">
        <v>35695.215499999998</v>
      </c>
      <c r="HB52" s="394">
        <v>19957.651044607566</v>
      </c>
      <c r="HC52" s="394">
        <v>2285.1510446075663</v>
      </c>
      <c r="HD52" s="394">
        <v>17672.5</v>
      </c>
      <c r="HE52" s="394">
        <v>14783</v>
      </c>
      <c r="HF52" s="394">
        <v>16830.2</v>
      </c>
      <c r="HG52" s="394">
        <v>14161.1</v>
      </c>
      <c r="HH52" s="394">
        <v>31168058.699999999</v>
      </c>
      <c r="HI52" s="394">
        <v>25403635</v>
      </c>
      <c r="HJ52" s="394">
        <v>1759.4840894257807</v>
      </c>
      <c r="HK52" s="394">
        <v>525.66695518178562</v>
      </c>
      <c r="HL52" s="394">
        <v>11.450000000000001</v>
      </c>
      <c r="HM52" s="394">
        <v>8.8160880531137575</v>
      </c>
      <c r="HN52" s="394">
        <v>2.6339119468862435</v>
      </c>
      <c r="HO52" s="394">
        <v>977.59861706236086</v>
      </c>
      <c r="HP52" s="394">
        <v>3008.7957436755642</v>
      </c>
      <c r="HQ52" s="394">
        <v>188.79973291875399</v>
      </c>
      <c r="HR52" s="394">
        <v>2819.9960107568104</v>
      </c>
      <c r="HS52" s="394">
        <v>2072.1970686135683</v>
      </c>
      <c r="HT52" s="394">
        <v>11613.908570648508</v>
      </c>
      <c r="HU52" s="394">
        <v>8463.7880268948556</v>
      </c>
      <c r="HV52" s="394">
        <v>3150.1205437536514</v>
      </c>
      <c r="HW52" s="394">
        <v>437.8</v>
      </c>
      <c r="HX52" s="394">
        <v>2839.1</v>
      </c>
      <c r="HY52" s="394">
        <v>186.59999999999991</v>
      </c>
      <c r="HZ52" s="394">
        <v>2652.5</v>
      </c>
      <c r="IA52" s="394">
        <v>1765.7999999999997</v>
      </c>
      <c r="IB52" s="394">
        <v>9740.2999999999993</v>
      </c>
      <c r="IC52" s="394">
        <v>6675.1999999999989</v>
      </c>
      <c r="ID52" s="394">
        <v>3065.1000000000004</v>
      </c>
      <c r="IE52" s="394">
        <v>358651</v>
      </c>
      <c r="IF52" s="394">
        <v>3741</v>
      </c>
      <c r="IG52" s="394">
        <v>73903</v>
      </c>
      <c r="IH52" s="394">
        <v>6444</v>
      </c>
      <c r="II52" s="394">
        <v>67459</v>
      </c>
      <c r="IJ52" s="394">
        <v>38260</v>
      </c>
      <c r="IK52" s="394">
        <v>242747</v>
      </c>
      <c r="IL52" s="394">
        <v>157361</v>
      </c>
      <c r="IM52" s="394">
        <v>85386</v>
      </c>
      <c r="IN52" s="394">
        <v>24261.043090035851</v>
      </c>
      <c r="IO52" s="394">
        <v>8544.9977158519869</v>
      </c>
      <c r="IP52" s="394">
        <v>26030.432179211723</v>
      </c>
      <c r="IQ52" s="394">
        <v>34533.76205787783</v>
      </c>
      <c r="IR52" s="394">
        <v>25432.233741753062</v>
      </c>
      <c r="IS52" s="394">
        <v>21667.232982217694</v>
      </c>
      <c r="IT52" s="394">
        <v>24921.922322721068</v>
      </c>
      <c r="IU52" s="394">
        <v>23573.975311601156</v>
      </c>
      <c r="IV52" s="394">
        <v>27857.492414603108</v>
      </c>
      <c r="IW52" s="394">
        <v>2049.6073333333329</v>
      </c>
      <c r="IX52" s="394">
        <v>1189.9863333333333</v>
      </c>
      <c r="IY52" s="394">
        <v>11091</v>
      </c>
      <c r="IZ52" s="394">
        <v>0.52490914918559906</v>
      </c>
      <c r="JA52" s="394">
        <v>0.14304833282349341</v>
      </c>
      <c r="JB52" s="394">
        <v>0.33367854183927093</v>
      </c>
      <c r="JC52" s="394">
        <v>0.59050761998967083</v>
      </c>
      <c r="JD52" s="394">
        <v>0.51412292724878395</v>
      </c>
      <c r="JE52" s="394">
        <v>0.54046827061374803</v>
      </c>
      <c r="JF52" s="394">
        <v>0.45999345209211501</v>
      </c>
      <c r="JG52" s="394">
        <v>0.79764217920932667</v>
      </c>
      <c r="JH52" s="394">
        <v>34724.325000000004</v>
      </c>
      <c r="JI52" s="394">
        <v>16919.025000000001</v>
      </c>
      <c r="JJ52" s="394">
        <v>17805.300000000003</v>
      </c>
      <c r="JK52" s="394">
        <v>18961.174999999999</v>
      </c>
      <c r="JL52" s="394">
        <v>11349.875</v>
      </c>
      <c r="JM52" s="394">
        <v>7611.2999999999993</v>
      </c>
      <c r="JN52" s="394">
        <v>16790.011450574922</v>
      </c>
      <c r="JO52" s="394">
        <v>10407.745110231248</v>
      </c>
      <c r="JP52" s="394">
        <v>6382.2663403436745</v>
      </c>
      <c r="JQ52" s="394">
        <v>2171.1635494250786</v>
      </c>
      <c r="JR52" s="394">
        <v>942.05000000000007</v>
      </c>
      <c r="JS52" s="394">
        <v>1229.125</v>
      </c>
      <c r="JT52" s="394">
        <v>54.604877128641085</v>
      </c>
      <c r="JU52" s="394">
        <v>67.083505107416059</v>
      </c>
      <c r="JV52" s="394">
        <v>42.747384205826343</v>
      </c>
      <c r="JW52" s="394">
        <v>48.352304762079378</v>
      </c>
      <c r="JX52" s="394">
        <v>61.515040673036701</v>
      </c>
      <c r="JY52" s="394">
        <v>35.844756001548269</v>
      </c>
      <c r="JZ52" s="394">
        <v>11.450574921781371</v>
      </c>
      <c r="KA52" s="394">
        <v>8.3000914106983572</v>
      </c>
      <c r="KB52" s="394">
        <v>16.148686820911013</v>
      </c>
    </row>
    <row r="53" spans="1:288" s="200" customFormat="1" ht="15">
      <c r="A53" s="39">
        <v>2003</v>
      </c>
      <c r="B53" s="394">
        <v>802266</v>
      </c>
      <c r="C53" s="394">
        <v>464719</v>
      </c>
      <c r="D53" s="394">
        <v>134593</v>
      </c>
      <c r="E53" s="394">
        <v>220651</v>
      </c>
      <c r="F53" s="394">
        <v>205612</v>
      </c>
      <c r="G53" s="394">
        <v>223309</v>
      </c>
      <c r="H53" s="499">
        <v>962393.77276556718</v>
      </c>
      <c r="I53" s="499">
        <v>591755.77662615641</v>
      </c>
      <c r="J53" s="499">
        <v>158896.36430898475</v>
      </c>
      <c r="K53" s="499">
        <v>238395.70395849372</v>
      </c>
      <c r="L53" s="499">
        <v>254496.42328680845</v>
      </c>
      <c r="M53" s="499">
        <v>281150.49541487615</v>
      </c>
      <c r="N53" s="394">
        <v>83.361511961427325</v>
      </c>
      <c r="O53" s="394">
        <v>78.532228726106325</v>
      </c>
      <c r="P53" s="394">
        <v>84.704895914594232</v>
      </c>
      <c r="Q53" s="394">
        <v>92.556617563216165</v>
      </c>
      <c r="R53" s="394">
        <v>80.791705181759099</v>
      </c>
      <c r="S53" s="394">
        <v>79.426856307145016</v>
      </c>
      <c r="T53" s="499">
        <v>802266</v>
      </c>
      <c r="U53" s="499">
        <v>725823</v>
      </c>
      <c r="V53" s="499">
        <v>379836</v>
      </c>
      <c r="W53" s="499">
        <v>345987</v>
      </c>
      <c r="X53" s="499">
        <v>242082</v>
      </c>
      <c r="Y53" s="499">
        <v>103905</v>
      </c>
      <c r="Z53" s="499">
        <v>76443</v>
      </c>
      <c r="AA53" s="394">
        <v>802266</v>
      </c>
      <c r="AB53" s="394">
        <v>727883</v>
      </c>
      <c r="AC53" s="394">
        <v>27527</v>
      </c>
      <c r="AD53" s="394">
        <v>21069</v>
      </c>
      <c r="AE53" s="394">
        <v>117972</v>
      </c>
      <c r="AF53" s="394">
        <v>80950</v>
      </c>
      <c r="AG53" s="394">
        <v>480365</v>
      </c>
      <c r="AH53" s="394">
        <v>364497</v>
      </c>
      <c r="AI53" s="394">
        <v>39492</v>
      </c>
      <c r="AJ53" s="394">
        <v>115868</v>
      </c>
      <c r="AK53" s="394">
        <v>74383</v>
      </c>
      <c r="AL53" s="394">
        <v>962393.77276556718</v>
      </c>
      <c r="AM53" s="394">
        <v>870217.69085401203</v>
      </c>
      <c r="AN53" s="394">
        <v>26207.4409925285</v>
      </c>
      <c r="AO53" s="394">
        <v>35908.685608756728</v>
      </c>
      <c r="AP53" s="394">
        <v>138156.4247741912</v>
      </c>
      <c r="AQ53" s="394">
        <v>92244.545411420419</v>
      </c>
      <c r="AR53" s="394">
        <v>577700.59406711522</v>
      </c>
      <c r="AS53" s="394">
        <v>427558.17089814501</v>
      </c>
      <c r="AT53" s="394">
        <v>55270.043934000001</v>
      </c>
      <c r="AU53" s="394">
        <v>150142.42316897024</v>
      </c>
      <c r="AV53" s="394">
        <v>92176.081911555171</v>
      </c>
      <c r="AW53" s="394">
        <v>83.361511961427325</v>
      </c>
      <c r="AX53" s="394">
        <v>83.643783348701177</v>
      </c>
      <c r="AY53" s="394">
        <v>105.03505476878759</v>
      </c>
      <c r="AZ53" s="394">
        <v>58.673826799335963</v>
      </c>
      <c r="BA53" s="394">
        <v>85.390165671135819</v>
      </c>
      <c r="BB53" s="394">
        <v>87.755866364731318</v>
      </c>
      <c r="BC53" s="394">
        <v>83.151204089672945</v>
      </c>
      <c r="BD53" s="394">
        <v>85.250855862331832</v>
      </c>
      <c r="BE53" s="394">
        <v>71.452810942504144</v>
      </c>
      <c r="BF53" s="394">
        <v>77.172059404957238</v>
      </c>
      <c r="BG53" s="394">
        <v>80.696638930012242</v>
      </c>
      <c r="BH53" s="394">
        <v>205612</v>
      </c>
      <c r="BI53" s="394">
        <v>102806</v>
      </c>
      <c r="BJ53" s="394">
        <v>102806</v>
      </c>
      <c r="BK53" s="394">
        <v>54563.73554947372</v>
      </c>
      <c r="BL53" s="394">
        <v>48242.264450526287</v>
      </c>
      <c r="BM53" s="394">
        <v>223309</v>
      </c>
      <c r="BN53" s="394">
        <v>95642.518848593725</v>
      </c>
      <c r="BO53" s="394">
        <v>127666.48115140627</v>
      </c>
      <c r="BP53" s="394">
        <v>107476.78011845282</v>
      </c>
      <c r="BQ53" s="394">
        <v>20189.701032953461</v>
      </c>
      <c r="BR53" s="394">
        <v>254496.42328680845</v>
      </c>
      <c r="BS53" s="394">
        <v>119543.91613336984</v>
      </c>
      <c r="BT53" s="394">
        <v>134952.50715343861</v>
      </c>
      <c r="BU53" s="394">
        <v>66738.911686275111</v>
      </c>
      <c r="BV53" s="394">
        <v>68213.595467163497</v>
      </c>
      <c r="BW53" s="394">
        <v>281150.49541487615</v>
      </c>
      <c r="BX53" s="394">
        <v>115021.64596993489</v>
      </c>
      <c r="BY53" s="394">
        <v>166128.84944494124</v>
      </c>
      <c r="BZ53" s="394">
        <v>140155.59719699746</v>
      </c>
      <c r="CA53" s="394">
        <v>25973.252247943765</v>
      </c>
      <c r="CB53" s="394">
        <v>80.791705181759099</v>
      </c>
      <c r="CC53" s="394">
        <v>85.998521150423002</v>
      </c>
      <c r="CD53" s="394">
        <v>76.179392416260484</v>
      </c>
      <c r="CE53" s="394">
        <v>81.757005277469602</v>
      </c>
      <c r="CF53" s="394">
        <v>70.72235984650456</v>
      </c>
      <c r="CG53" s="394">
        <v>79.426856307145016</v>
      </c>
      <c r="CH53" s="394">
        <v>83.151756386439985</v>
      </c>
      <c r="CI53" s="394">
        <v>76.847869336335677</v>
      </c>
      <c r="CJ53" s="394">
        <v>76.68390151225104</v>
      </c>
      <c r="CK53" s="394">
        <v>77.732664512784794</v>
      </c>
      <c r="CL53" s="394">
        <v>220651</v>
      </c>
      <c r="CM53" s="394">
        <v>217403</v>
      </c>
      <c r="CN53" s="394">
        <v>1377</v>
      </c>
      <c r="CO53" s="394">
        <v>1871</v>
      </c>
      <c r="CP53" s="394">
        <v>238395.70395849372</v>
      </c>
      <c r="CQ53" s="394">
        <v>232974.49488989572</v>
      </c>
      <c r="CR53" s="394">
        <v>-1075.5790012316204</v>
      </c>
      <c r="CS53" s="394">
        <v>6496.788069829594</v>
      </c>
      <c r="CT53" s="394">
        <v>217403</v>
      </c>
      <c r="CU53" s="394">
        <v>81667</v>
      </c>
      <c r="CV53" s="394">
        <v>63706</v>
      </c>
      <c r="CW53" s="394">
        <v>17630</v>
      </c>
      <c r="CX53" s="394">
        <v>36072</v>
      </c>
      <c r="CY53" s="394">
        <v>1029</v>
      </c>
      <c r="CZ53" s="394">
        <v>17299</v>
      </c>
      <c r="DA53" s="394">
        <v>54400</v>
      </c>
      <c r="DB53" s="394">
        <v>238395.70395849372</v>
      </c>
      <c r="DC53" s="394">
        <v>232974.49488989572</v>
      </c>
      <c r="DD53" s="394">
        <v>73237.619863351094</v>
      </c>
      <c r="DE53" s="394">
        <v>78224.376650095757</v>
      </c>
      <c r="DF53" s="394">
        <v>20279.091235635107</v>
      </c>
      <c r="DG53" s="394">
        <v>38578.227397805422</v>
      </c>
      <c r="DH53" s="394">
        <v>979.5471979588915</v>
      </c>
      <c r="DI53" s="394">
        <v>21675.632545049459</v>
      </c>
      <c r="DJ53" s="394">
        <v>61233.407140813768</v>
      </c>
      <c r="DK53" s="394">
        <v>92.556617563216165</v>
      </c>
      <c r="DL53" s="394">
        <v>93.316223350004535</v>
      </c>
      <c r="DM53" s="394">
        <v>111.5096314604116</v>
      </c>
      <c r="DN53" s="394">
        <v>81.440086489870438</v>
      </c>
      <c r="DO53" s="394">
        <v>86.936834570870531</v>
      </c>
      <c r="DP53" s="394">
        <v>93.50351852105058</v>
      </c>
      <c r="DQ53" s="394">
        <v>105.04853693054858</v>
      </c>
      <c r="DR53" s="394">
        <v>79.808512919042613</v>
      </c>
      <c r="DS53" s="394">
        <v>88.840393732951185</v>
      </c>
      <c r="DT53" s="394">
        <v>184063</v>
      </c>
      <c r="DU53" s="394">
        <v>33340</v>
      </c>
      <c r="DV53" s="394">
        <v>192036.42441750391</v>
      </c>
      <c r="DW53" s="394">
        <v>40938.07047239181</v>
      </c>
      <c r="DX53" s="394">
        <v>95.847962467698849</v>
      </c>
      <c r="DY53" s="394">
        <v>81.440086489870438</v>
      </c>
      <c r="DZ53" s="394">
        <v>2759113</v>
      </c>
      <c r="EA53" s="394">
        <v>2790427.4074996444</v>
      </c>
      <c r="EB53" s="394">
        <v>79.717500000000001</v>
      </c>
      <c r="EC53" s="394">
        <v>166862</v>
      </c>
      <c r="ED53" s="394">
        <v>380155</v>
      </c>
      <c r="EE53" s="394">
        <v>30591</v>
      </c>
      <c r="EF53" s="394">
        <v>-55643</v>
      </c>
      <c r="EG53" s="394">
        <v>521965</v>
      </c>
      <c r="EH53" s="394">
        <v>464719</v>
      </c>
      <c r="EI53" s="394">
        <v>-121</v>
      </c>
      <c r="EJ53" s="394">
        <v>57125</v>
      </c>
      <c r="EK53" s="394">
        <v>10.9442203979194</v>
      </c>
      <c r="EL53" s="394">
        <v>205612</v>
      </c>
      <c r="EM53" s="394">
        <v>102806</v>
      </c>
      <c r="EN53" s="394">
        <v>102806</v>
      </c>
      <c r="EO53" s="394">
        <v>48242.264450526287</v>
      </c>
      <c r="EP53" s="394">
        <v>223309</v>
      </c>
      <c r="EQ53" s="394">
        <v>95642.518848593725</v>
      </c>
      <c r="ER53" s="394">
        <v>127666.48115140627</v>
      </c>
      <c r="ES53" s="394">
        <v>20189.701032953461</v>
      </c>
      <c r="ET53" s="394">
        <v>-6584</v>
      </c>
      <c r="EU53" s="394">
        <v>-6873</v>
      </c>
      <c r="EV53" s="394">
        <v>8195</v>
      </c>
      <c r="EW53" s="394">
        <v>-22959</v>
      </c>
      <c r="EX53" s="394">
        <v>29990</v>
      </c>
      <c r="EY53" s="394">
        <v>36574</v>
      </c>
      <c r="EZ53" s="394">
        <v>-6584</v>
      </c>
      <c r="FA53" s="394">
        <v>8954</v>
      </c>
      <c r="FB53" s="394">
        <v>15827</v>
      </c>
      <c r="FC53" s="394">
        <v>-6873</v>
      </c>
      <c r="FD53" s="394">
        <v>788809</v>
      </c>
      <c r="FE53" s="394">
        <v>103905</v>
      </c>
      <c r="FF53" s="394">
        <v>684904</v>
      </c>
      <c r="FG53" s="394">
        <v>464719</v>
      </c>
      <c r="FH53" s="394">
        <v>134593</v>
      </c>
      <c r="FI53" s="394">
        <v>189497</v>
      </c>
      <c r="FJ53" s="394">
        <v>220651</v>
      </c>
      <c r="FK53" s="394">
        <v>8702</v>
      </c>
      <c r="FL53" s="394">
        <v>507</v>
      </c>
      <c r="FM53" s="394">
        <v>8195</v>
      </c>
      <c r="FN53" s="394">
        <v>-22959</v>
      </c>
      <c r="FO53" s="394">
        <v>-2.8617690391964761</v>
      </c>
      <c r="FP53" s="394">
        <v>304862</v>
      </c>
      <c r="FQ53" s="394">
        <v>295105</v>
      </c>
      <c r="FR53" s="394">
        <v>11504</v>
      </c>
      <c r="FS53" s="394">
        <v>2332</v>
      </c>
      <c r="FT53" s="394">
        <v>0</v>
      </c>
      <c r="FU53" s="394">
        <v>90051</v>
      </c>
      <c r="FV53" s="394">
        <v>6717</v>
      </c>
      <c r="FW53" s="394">
        <v>77381</v>
      </c>
      <c r="FX53" s="394">
        <v>101025</v>
      </c>
      <c r="FY53" s="394">
        <v>6095</v>
      </c>
      <c r="FZ53" s="394">
        <v>9757</v>
      </c>
      <c r="GA53" s="394">
        <v>307871</v>
      </c>
      <c r="GB53" s="394">
        <v>264885</v>
      </c>
      <c r="GC53" s="394">
        <v>78768</v>
      </c>
      <c r="GD53" s="394">
        <v>34555</v>
      </c>
      <c r="GE53" s="394">
        <v>110655</v>
      </c>
      <c r="GF53" s="394">
        <v>11714</v>
      </c>
      <c r="GG53" s="394">
        <v>8631</v>
      </c>
      <c r="GH53" s="394">
        <v>18474</v>
      </c>
      <c r="GI53" s="394">
        <v>13802</v>
      </c>
      <c r="GJ53" s="394">
        <v>42986</v>
      </c>
      <c r="GK53" s="394">
        <v>33402</v>
      </c>
      <c r="GL53" s="394">
        <v>33340</v>
      </c>
      <c r="GM53" s="394">
        <v>9307</v>
      </c>
      <c r="GN53" s="394">
        <v>703</v>
      </c>
      <c r="GO53" s="394">
        <v>-426</v>
      </c>
      <c r="GP53" s="394">
        <v>-3009</v>
      </c>
      <c r="GQ53" s="394">
        <v>-3009</v>
      </c>
      <c r="GR53" s="394">
        <v>15450</v>
      </c>
      <c r="GS53" s="394">
        <v>30220</v>
      </c>
      <c r="GT53" s="394">
        <v>382775.03200000001</v>
      </c>
      <c r="GU53" s="394">
        <v>-406330</v>
      </c>
      <c r="GV53" s="394">
        <v>42917.707000000002</v>
      </c>
      <c r="GW53" s="394">
        <v>6552.8909999999996</v>
      </c>
      <c r="GX53" s="394">
        <v>28514.996999999999</v>
      </c>
      <c r="GY53" s="394">
        <v>28959.428</v>
      </c>
      <c r="GZ53" s="394">
        <v>7849.8190000000004</v>
      </c>
      <c r="HA53" s="394">
        <v>36364.815999999999</v>
      </c>
      <c r="HB53" s="394">
        <v>20605.208156809582</v>
      </c>
      <c r="HC53" s="394">
        <v>2366.5081568095811</v>
      </c>
      <c r="HD53" s="394">
        <v>18238.7</v>
      </c>
      <c r="HE53" s="394">
        <v>15356.1</v>
      </c>
      <c r="HF53" s="394">
        <v>17272.599999999999</v>
      </c>
      <c r="HG53" s="394">
        <v>14605.3</v>
      </c>
      <c r="HH53" s="394">
        <v>32002228.100000001</v>
      </c>
      <c r="HI53" s="394">
        <v>26225064.5</v>
      </c>
      <c r="HJ53" s="394">
        <v>1843.1073091337003</v>
      </c>
      <c r="HK53" s="394">
        <v>523.40084767588087</v>
      </c>
      <c r="HL53" s="394">
        <v>11.484999999999999</v>
      </c>
      <c r="HM53" s="394">
        <v>8.9448613918738431</v>
      </c>
      <c r="HN53" s="394">
        <v>2.5401386081261563</v>
      </c>
      <c r="HO53" s="394">
        <v>967.90000000000009</v>
      </c>
      <c r="HP53" s="394">
        <v>3004.4</v>
      </c>
      <c r="HQ53" s="394">
        <v>203.10000000000036</v>
      </c>
      <c r="HR53" s="394">
        <v>2801.2999999999997</v>
      </c>
      <c r="HS53" s="394">
        <v>2163.4</v>
      </c>
      <c r="HT53" s="394">
        <v>12103</v>
      </c>
      <c r="HU53" s="394">
        <v>8839.2000000000007</v>
      </c>
      <c r="HV53" s="394">
        <v>3263.8</v>
      </c>
      <c r="HW53" s="394">
        <v>454.49926006723712</v>
      </c>
      <c r="HX53" s="394">
        <v>2852.8953554363488</v>
      </c>
      <c r="HY53" s="394">
        <v>200.39967374581815</v>
      </c>
      <c r="HZ53" s="394">
        <v>2652.4956816905305</v>
      </c>
      <c r="IA53" s="394">
        <v>1854.9969800323975</v>
      </c>
      <c r="IB53" s="394">
        <v>10193.708404464018</v>
      </c>
      <c r="IC53" s="394">
        <v>7014.4885802896242</v>
      </c>
      <c r="ID53" s="394">
        <v>3179.2198241743931</v>
      </c>
      <c r="IE53" s="394">
        <v>379836</v>
      </c>
      <c r="IF53" s="394">
        <v>3782</v>
      </c>
      <c r="IG53" s="394">
        <v>76439</v>
      </c>
      <c r="IH53" s="394">
        <v>6869</v>
      </c>
      <c r="II53" s="394">
        <v>69570</v>
      </c>
      <c r="IJ53" s="394">
        <v>40931</v>
      </c>
      <c r="IK53" s="394">
        <v>258684</v>
      </c>
      <c r="IL53" s="394">
        <v>166282</v>
      </c>
      <c r="IM53" s="394">
        <v>92402</v>
      </c>
      <c r="IN53" s="394">
        <v>24735.186668490045</v>
      </c>
      <c r="IO53" s="394">
        <v>8321.2456703240914</v>
      </c>
      <c r="IP53" s="394">
        <v>26793.481875997059</v>
      </c>
      <c r="IQ53" s="394">
        <v>34276.502908445174</v>
      </c>
      <c r="IR53" s="394">
        <v>26228.129410435286</v>
      </c>
      <c r="IS53" s="394">
        <v>22065.265033091935</v>
      </c>
      <c r="IT53" s="394">
        <v>25376.829485010319</v>
      </c>
      <c r="IU53" s="394">
        <v>23705.505839334379</v>
      </c>
      <c r="IV53" s="394">
        <v>29064.363306175514</v>
      </c>
      <c r="IW53" s="394">
        <v>2096.8883333333338</v>
      </c>
      <c r="IX53" s="394">
        <v>1206.6759166666668</v>
      </c>
      <c r="IY53" s="394">
        <v>11714</v>
      </c>
      <c r="IZ53" s="394">
        <v>0.5218366138514019</v>
      </c>
      <c r="JA53" s="394">
        <v>0.13739237839212409</v>
      </c>
      <c r="JB53" s="394">
        <v>0.32602401632730554</v>
      </c>
      <c r="JC53" s="394">
        <v>0.58971620384498014</v>
      </c>
      <c r="JD53" s="394">
        <v>0.50563310685608398</v>
      </c>
      <c r="JE53" s="394">
        <v>0.53851550383562496</v>
      </c>
      <c r="JF53" s="394">
        <v>0.45619579859367843</v>
      </c>
      <c r="JG53" s="394">
        <v>0.79747643870611384</v>
      </c>
      <c r="JH53" s="394">
        <v>35359.049999999996</v>
      </c>
      <c r="JI53" s="394">
        <v>17256.574999999997</v>
      </c>
      <c r="JJ53" s="394">
        <v>18102.474999999999</v>
      </c>
      <c r="JK53" s="394">
        <v>19742.775000000001</v>
      </c>
      <c r="JL53" s="394">
        <v>11710.125</v>
      </c>
      <c r="JM53" s="394">
        <v>8032.65</v>
      </c>
      <c r="JN53" s="394">
        <v>17475.64425832807</v>
      </c>
      <c r="JO53" s="394">
        <v>10714.852136134959</v>
      </c>
      <c r="JP53" s="394">
        <v>6760.7921221931128</v>
      </c>
      <c r="JQ53" s="394">
        <v>2267.1307416719328</v>
      </c>
      <c r="JR53" s="394">
        <v>995.17499999999995</v>
      </c>
      <c r="JS53" s="394">
        <v>1271.95</v>
      </c>
      <c r="JT53" s="394">
        <v>55.835139801550106</v>
      </c>
      <c r="JU53" s="394">
        <v>67.858917543023466</v>
      </c>
      <c r="JV53" s="394">
        <v>44.373214159942222</v>
      </c>
      <c r="JW53" s="394">
        <v>49.423398700836344</v>
      </c>
      <c r="JX53" s="394">
        <v>62.091418118224276</v>
      </c>
      <c r="JY53" s="394">
        <v>37.347335776975875</v>
      </c>
      <c r="JZ53" s="394">
        <v>11.483343864638748</v>
      </c>
      <c r="KA53" s="394">
        <v>8.4984148333173213</v>
      </c>
      <c r="KB53" s="394">
        <v>15.83474942889333</v>
      </c>
    </row>
    <row r="54" spans="1:288" s="200" customFormat="1" ht="15">
      <c r="A54" s="39">
        <v>2004</v>
      </c>
      <c r="B54" s="394">
        <v>859437</v>
      </c>
      <c r="C54" s="394">
        <v>500587</v>
      </c>
      <c r="D54" s="394">
        <v>147556</v>
      </c>
      <c r="E54" s="394">
        <v>243095</v>
      </c>
      <c r="F54" s="394">
        <v>218400</v>
      </c>
      <c r="G54" s="394">
        <v>250201</v>
      </c>
      <c r="H54" s="499">
        <v>992447.21038986591</v>
      </c>
      <c r="I54" s="499">
        <v>616355.96426236106</v>
      </c>
      <c r="J54" s="499">
        <v>169037.98141580453</v>
      </c>
      <c r="K54" s="499">
        <v>249976.94212600967</v>
      </c>
      <c r="L54" s="499">
        <v>265714.89263948082</v>
      </c>
      <c r="M54" s="499">
        <v>308638.57005378994</v>
      </c>
      <c r="N54" s="394">
        <v>86.597754621365183</v>
      </c>
      <c r="O54" s="394">
        <v>81.217190880774496</v>
      </c>
      <c r="P54" s="394">
        <v>87.291624500080516</v>
      </c>
      <c r="Q54" s="394">
        <v>97.246969233450102</v>
      </c>
      <c r="R54" s="394">
        <v>82.19336064701605</v>
      </c>
      <c r="S54" s="394">
        <v>81.066018403466117</v>
      </c>
      <c r="T54" s="499">
        <v>859437</v>
      </c>
      <c r="U54" s="499">
        <v>772666</v>
      </c>
      <c r="V54" s="499">
        <v>405363</v>
      </c>
      <c r="W54" s="499">
        <v>367303</v>
      </c>
      <c r="X54" s="499">
        <v>253501</v>
      </c>
      <c r="Y54" s="499">
        <v>113802</v>
      </c>
      <c r="Z54" s="499">
        <v>86771</v>
      </c>
      <c r="AA54" s="394">
        <v>859437</v>
      </c>
      <c r="AB54" s="394">
        <v>775375</v>
      </c>
      <c r="AC54" s="394">
        <v>26886</v>
      </c>
      <c r="AD54" s="394">
        <v>22661</v>
      </c>
      <c r="AE54" s="394">
        <v>121788</v>
      </c>
      <c r="AF54" s="394">
        <v>87547</v>
      </c>
      <c r="AG54" s="394">
        <v>516493</v>
      </c>
      <c r="AH54" s="394">
        <v>391735</v>
      </c>
      <c r="AI54" s="394">
        <v>44849</v>
      </c>
      <c r="AJ54" s="394">
        <v>124758</v>
      </c>
      <c r="AK54" s="394">
        <v>84062</v>
      </c>
      <c r="AL54" s="394">
        <v>992447.21038986591</v>
      </c>
      <c r="AM54" s="394">
        <v>894544.98699570191</v>
      </c>
      <c r="AN54" s="394">
        <v>25666.692124354922</v>
      </c>
      <c r="AO54" s="394">
        <v>37157.274448897915</v>
      </c>
      <c r="AP54" s="394">
        <v>138652.67899798203</v>
      </c>
      <c r="AQ54" s="394">
        <v>93158.067047892429</v>
      </c>
      <c r="AR54" s="394">
        <v>599910.27437657455</v>
      </c>
      <c r="AS54" s="394">
        <v>445146.60809784773</v>
      </c>
      <c r="AT54" s="394">
        <v>58150.297534000005</v>
      </c>
      <c r="AU54" s="394">
        <v>154763.66627872683</v>
      </c>
      <c r="AV54" s="394">
        <v>97902.22339416419</v>
      </c>
      <c r="AW54" s="394">
        <v>86.597754621365183</v>
      </c>
      <c r="AX54" s="394">
        <v>86.67814489733712</v>
      </c>
      <c r="AY54" s="394">
        <v>104.75054545298453</v>
      </c>
      <c r="AZ54" s="394">
        <v>60.986712120571383</v>
      </c>
      <c r="BA54" s="394">
        <v>87.836744937162393</v>
      </c>
      <c r="BB54" s="394">
        <v>93.976831823906579</v>
      </c>
      <c r="BC54" s="394">
        <v>86.095041552128507</v>
      </c>
      <c r="BD54" s="394">
        <v>88.001344472536715</v>
      </c>
      <c r="BE54" s="394">
        <v>77.126002620669581</v>
      </c>
      <c r="BF54" s="394">
        <v>80.611944004552655</v>
      </c>
      <c r="BG54" s="394">
        <v>85.863218510940186</v>
      </c>
      <c r="BH54" s="394">
        <v>218400</v>
      </c>
      <c r="BI54" s="394">
        <v>109200</v>
      </c>
      <c r="BJ54" s="394">
        <v>109200</v>
      </c>
      <c r="BK54" s="394">
        <v>59406.919907734562</v>
      </c>
      <c r="BL54" s="394">
        <v>49793.080092265431</v>
      </c>
      <c r="BM54" s="394">
        <v>250201</v>
      </c>
      <c r="BN54" s="394">
        <v>105387.88464237016</v>
      </c>
      <c r="BO54" s="394">
        <v>144813.11535762984</v>
      </c>
      <c r="BP54" s="394">
        <v>118755.96253590861</v>
      </c>
      <c r="BQ54" s="394">
        <v>26057.152821721229</v>
      </c>
      <c r="BR54" s="394">
        <v>265714.89263948082</v>
      </c>
      <c r="BS54" s="394">
        <v>127898.08746310651</v>
      </c>
      <c r="BT54" s="394">
        <v>137816.8051763743</v>
      </c>
      <c r="BU54" s="394">
        <v>68150.153934277972</v>
      </c>
      <c r="BV54" s="394">
        <v>69666.651242096326</v>
      </c>
      <c r="BW54" s="394">
        <v>308638.57005378994</v>
      </c>
      <c r="BX54" s="394">
        <v>129665.54647074717</v>
      </c>
      <c r="BY54" s="394">
        <v>178973.02358304276</v>
      </c>
      <c r="BZ54" s="394">
        <v>147252.8484768428</v>
      </c>
      <c r="CA54" s="394">
        <v>31720.175106199949</v>
      </c>
      <c r="CB54" s="394">
        <v>82.19336064701605</v>
      </c>
      <c r="CC54" s="394">
        <v>85.380479228432435</v>
      </c>
      <c r="CD54" s="394">
        <v>79.235619966845647</v>
      </c>
      <c r="CE54" s="394">
        <v>87.170632020912038</v>
      </c>
      <c r="CF54" s="394">
        <v>71.47333653117775</v>
      </c>
      <c r="CG54" s="394">
        <v>81.066018403466117</v>
      </c>
      <c r="CH54" s="394">
        <v>81.276705733196366</v>
      </c>
      <c r="CI54" s="394">
        <v>80.913375914687578</v>
      </c>
      <c r="CJ54" s="394">
        <v>80.647650462655974</v>
      </c>
      <c r="CK54" s="394">
        <v>82.146938768405974</v>
      </c>
      <c r="CL54" s="394">
        <v>243095</v>
      </c>
      <c r="CM54" s="394">
        <v>238989</v>
      </c>
      <c r="CN54" s="394">
        <v>2023</v>
      </c>
      <c r="CO54" s="394">
        <v>2083</v>
      </c>
      <c r="CP54" s="394">
        <v>249976.94212600967</v>
      </c>
      <c r="CQ54" s="394">
        <v>243870.18635810021</v>
      </c>
      <c r="CR54" s="394">
        <v>-323.50987083735106</v>
      </c>
      <c r="CS54" s="394">
        <v>6430.2656387468105</v>
      </c>
      <c r="CT54" s="394">
        <v>238989</v>
      </c>
      <c r="CU54" s="394">
        <v>91986</v>
      </c>
      <c r="CV54" s="394">
        <v>70076</v>
      </c>
      <c r="CW54" s="394">
        <v>19366</v>
      </c>
      <c r="CX54" s="394">
        <v>38171</v>
      </c>
      <c r="CY54" s="394">
        <v>915</v>
      </c>
      <c r="CZ54" s="394">
        <v>18475</v>
      </c>
      <c r="DA54" s="394">
        <v>57561</v>
      </c>
      <c r="DB54" s="394">
        <v>249976.94212600967</v>
      </c>
      <c r="DC54" s="394">
        <v>243870.18635810021</v>
      </c>
      <c r="DD54" s="394">
        <v>76615.390569013311</v>
      </c>
      <c r="DE54" s="394">
        <v>81593.69388270218</v>
      </c>
      <c r="DF54" s="394">
        <v>21929.300292304128</v>
      </c>
      <c r="DG54" s="394">
        <v>40497.976908581288</v>
      </c>
      <c r="DH54" s="394">
        <v>827.09168461027923</v>
      </c>
      <c r="DI54" s="394">
        <v>22406.733020889013</v>
      </c>
      <c r="DJ54" s="394">
        <v>63731.801614080585</v>
      </c>
      <c r="DK54" s="394">
        <v>97.246969233450102</v>
      </c>
      <c r="DL54" s="394">
        <v>97.998448916206328</v>
      </c>
      <c r="DM54" s="394">
        <v>120.06203886298957</v>
      </c>
      <c r="DN54" s="394">
        <v>85.884088175662399</v>
      </c>
      <c r="DO54" s="394">
        <v>88.311071223719367</v>
      </c>
      <c r="DP54" s="394">
        <v>94.254090978830561</v>
      </c>
      <c r="DQ54" s="394">
        <v>110.62860587591842</v>
      </c>
      <c r="DR54" s="394">
        <v>82.452894773978898</v>
      </c>
      <c r="DS54" s="394">
        <v>90.317547193397957</v>
      </c>
      <c r="DT54" s="394">
        <v>204515</v>
      </c>
      <c r="DU54" s="394">
        <v>34474</v>
      </c>
      <c r="DV54" s="394">
        <v>203730.03847705285</v>
      </c>
      <c r="DW54" s="394">
        <v>40140.147881047364</v>
      </c>
      <c r="DX54" s="394">
        <v>100.38529493677761</v>
      </c>
      <c r="DY54" s="394">
        <v>85.884088175662399</v>
      </c>
      <c r="DZ54" s="394">
        <v>2885821</v>
      </c>
      <c r="EA54" s="394">
        <v>2918752.2381607424</v>
      </c>
      <c r="EB54" s="394">
        <v>80.570000000000007</v>
      </c>
      <c r="EC54" s="394">
        <v>177836</v>
      </c>
      <c r="ED54" s="394">
        <v>405612</v>
      </c>
      <c r="EE54" s="394">
        <v>31706</v>
      </c>
      <c r="EF54" s="394">
        <v>-63174</v>
      </c>
      <c r="EG54" s="394">
        <v>551980</v>
      </c>
      <c r="EH54" s="394">
        <v>500587</v>
      </c>
      <c r="EI54" s="394">
        <v>-323</v>
      </c>
      <c r="EJ54" s="394">
        <v>51070</v>
      </c>
      <c r="EK54" s="394">
        <v>9.2521468169136565</v>
      </c>
      <c r="EL54" s="394">
        <v>218400</v>
      </c>
      <c r="EM54" s="394">
        <v>109200</v>
      </c>
      <c r="EN54" s="394">
        <v>109200</v>
      </c>
      <c r="EO54" s="394">
        <v>49793.080092265431</v>
      </c>
      <c r="EP54" s="394">
        <v>250201</v>
      </c>
      <c r="EQ54" s="394">
        <v>105387.88464237016</v>
      </c>
      <c r="ER54" s="394">
        <v>144813.11535762984</v>
      </c>
      <c r="ES54" s="394">
        <v>26057.152821721229</v>
      </c>
      <c r="ET54" s="394">
        <v>-8013</v>
      </c>
      <c r="EU54" s="394">
        <v>-7303</v>
      </c>
      <c r="EV54" s="394">
        <v>7176</v>
      </c>
      <c r="EW54" s="394">
        <v>-39941</v>
      </c>
      <c r="EX54" s="394">
        <v>33778</v>
      </c>
      <c r="EY54" s="394">
        <v>41791</v>
      </c>
      <c r="EZ54" s="394">
        <v>-8013</v>
      </c>
      <c r="FA54" s="394">
        <v>9218</v>
      </c>
      <c r="FB54" s="394">
        <v>16521</v>
      </c>
      <c r="FC54" s="394">
        <v>-7303</v>
      </c>
      <c r="FD54" s="394">
        <v>844121</v>
      </c>
      <c r="FE54" s="394">
        <v>113802</v>
      </c>
      <c r="FF54" s="394">
        <v>730319</v>
      </c>
      <c r="FG54" s="394">
        <v>500587</v>
      </c>
      <c r="FH54" s="394">
        <v>147556</v>
      </c>
      <c r="FI54" s="394">
        <v>195978</v>
      </c>
      <c r="FJ54" s="394">
        <v>243095</v>
      </c>
      <c r="FK54" s="394">
        <v>7860</v>
      </c>
      <c r="FL54" s="394">
        <v>684</v>
      </c>
      <c r="FM54" s="394">
        <v>7176</v>
      </c>
      <c r="FN54" s="394">
        <v>-39941</v>
      </c>
      <c r="FO54" s="394">
        <v>-4.6473447152030927</v>
      </c>
      <c r="FP54" s="394">
        <v>332795</v>
      </c>
      <c r="FQ54" s="394">
        <v>322263</v>
      </c>
      <c r="FR54" s="394">
        <v>12276</v>
      </c>
      <c r="FS54" s="394">
        <v>2484</v>
      </c>
      <c r="FT54" s="394">
        <v>0</v>
      </c>
      <c r="FU54" s="394">
        <v>100628</v>
      </c>
      <c r="FV54" s="394">
        <v>6181</v>
      </c>
      <c r="FW54" s="394">
        <v>86080</v>
      </c>
      <c r="FX54" s="394">
        <v>108469</v>
      </c>
      <c r="FY54" s="394">
        <v>6145</v>
      </c>
      <c r="FZ54" s="394">
        <v>10532</v>
      </c>
      <c r="GA54" s="394">
        <v>333736</v>
      </c>
      <c r="GB54" s="394">
        <v>283779</v>
      </c>
      <c r="GC54" s="394">
        <v>84472</v>
      </c>
      <c r="GD54" s="394">
        <v>38788</v>
      </c>
      <c r="GE54" s="394">
        <v>120116</v>
      </c>
      <c r="GF54" s="394">
        <v>12719</v>
      </c>
      <c r="GG54" s="394">
        <v>8842</v>
      </c>
      <c r="GH54" s="394">
        <v>17116</v>
      </c>
      <c r="GI54" s="394">
        <v>14445</v>
      </c>
      <c r="GJ54" s="394">
        <v>49957</v>
      </c>
      <c r="GK54" s="394">
        <v>34503</v>
      </c>
      <c r="GL54" s="394">
        <v>34474</v>
      </c>
      <c r="GM54" s="394">
        <v>10191</v>
      </c>
      <c r="GN54" s="394">
        <v>4917</v>
      </c>
      <c r="GO54" s="394">
        <v>346</v>
      </c>
      <c r="GP54" s="394">
        <v>-941</v>
      </c>
      <c r="GQ54" s="394">
        <v>-941</v>
      </c>
      <c r="GR54" s="394">
        <v>16163</v>
      </c>
      <c r="GS54" s="394">
        <v>38484</v>
      </c>
      <c r="GT54" s="394">
        <v>389887.93</v>
      </c>
      <c r="GU54" s="394">
        <v>-512042</v>
      </c>
      <c r="GV54" s="394">
        <v>43670.551500000001</v>
      </c>
      <c r="GW54" s="394">
        <v>6656.7690000000002</v>
      </c>
      <c r="GX54" s="394">
        <v>29106.848000000002</v>
      </c>
      <c r="GY54" s="394">
        <v>29550.913</v>
      </c>
      <c r="GZ54" s="394">
        <v>7906.9345000000003</v>
      </c>
      <c r="HA54" s="394">
        <v>37013.782500000001</v>
      </c>
      <c r="HB54" s="394">
        <v>21235.356882125008</v>
      </c>
      <c r="HC54" s="394">
        <v>2328.4568821250068</v>
      </c>
      <c r="HD54" s="394">
        <v>18906.900000000001</v>
      </c>
      <c r="HE54" s="394">
        <v>15954.9</v>
      </c>
      <c r="HF54" s="394">
        <v>17720.2</v>
      </c>
      <c r="HG54" s="394">
        <v>15008.1</v>
      </c>
      <c r="HH54" s="394">
        <v>32896137.899999999</v>
      </c>
      <c r="HI54" s="394">
        <v>26992737.100000001</v>
      </c>
      <c r="HJ54" s="394">
        <v>1837.359142437439</v>
      </c>
      <c r="HK54" s="394">
        <v>491.09773968756781</v>
      </c>
      <c r="HL54" s="394">
        <v>10.965</v>
      </c>
      <c r="HM54" s="394">
        <v>8.6523581997533903</v>
      </c>
      <c r="HN54" s="394">
        <v>2.3126418002466096</v>
      </c>
      <c r="HO54" s="394">
        <v>943.8</v>
      </c>
      <c r="HP54" s="394">
        <v>3006.3</v>
      </c>
      <c r="HQ54" s="394">
        <v>212.90000000000009</v>
      </c>
      <c r="HR54" s="394">
        <v>2793.4</v>
      </c>
      <c r="HS54" s="394">
        <v>2273.1</v>
      </c>
      <c r="HT54" s="394">
        <v>12683.699999999999</v>
      </c>
      <c r="HU54" s="394">
        <v>9328.6999999999989</v>
      </c>
      <c r="HV54" s="394">
        <v>3355</v>
      </c>
      <c r="HW54" s="394">
        <v>451.7</v>
      </c>
      <c r="HX54" s="394">
        <v>2867.2000000000003</v>
      </c>
      <c r="HY54" s="394">
        <v>210.70000000000027</v>
      </c>
      <c r="HZ54" s="394">
        <v>2656.5</v>
      </c>
      <c r="IA54" s="394">
        <v>1949.1000000000001</v>
      </c>
      <c r="IB54" s="394">
        <v>10686.9</v>
      </c>
      <c r="IC54" s="394">
        <v>7419.9</v>
      </c>
      <c r="ID54" s="394">
        <v>3267</v>
      </c>
      <c r="IE54" s="394">
        <v>405363</v>
      </c>
      <c r="IF54" s="394">
        <v>3996</v>
      </c>
      <c r="IG54" s="394">
        <v>78693</v>
      </c>
      <c r="IH54" s="394">
        <v>7134</v>
      </c>
      <c r="II54" s="394">
        <v>71559</v>
      </c>
      <c r="IJ54" s="394">
        <v>45840</v>
      </c>
      <c r="IK54" s="394">
        <v>276834</v>
      </c>
      <c r="IL54" s="394">
        <v>177330</v>
      </c>
      <c r="IM54" s="394">
        <v>99504</v>
      </c>
      <c r="IN54" s="394">
        <v>25406.80292574695</v>
      </c>
      <c r="IO54" s="394">
        <v>8846.5795882222719</v>
      </c>
      <c r="IP54" s="394">
        <v>27445.940290178569</v>
      </c>
      <c r="IQ54" s="394">
        <v>33858.566682486904</v>
      </c>
      <c r="IR54" s="394">
        <v>26937.323546019197</v>
      </c>
      <c r="IS54" s="394">
        <v>23518.547021702321</v>
      </c>
      <c r="IT54" s="394">
        <v>25904.050753726526</v>
      </c>
      <c r="IU54" s="394">
        <v>23899.243925120285</v>
      </c>
      <c r="IV54" s="394">
        <v>30457.300275482095</v>
      </c>
      <c r="IW54" s="394">
        <v>2113.71875</v>
      </c>
      <c r="IX54" s="394">
        <v>1262.3731666666667</v>
      </c>
      <c r="IY54" s="394">
        <v>12719</v>
      </c>
      <c r="IZ54" s="394">
        <v>0.5227960664194744</v>
      </c>
      <c r="JA54" s="394">
        <v>0.14862753849587146</v>
      </c>
      <c r="JB54" s="394">
        <v>0.31481399761705131</v>
      </c>
      <c r="JC54" s="394">
        <v>0.58757020396098136</v>
      </c>
      <c r="JD54" s="394">
        <v>0.52360446388796877</v>
      </c>
      <c r="JE54" s="394">
        <v>0.5359879030306316</v>
      </c>
      <c r="JF54" s="394">
        <v>0.45267846886287927</v>
      </c>
      <c r="JG54" s="394">
        <v>0.79757610734381768</v>
      </c>
      <c r="JH54" s="394">
        <v>35928.75</v>
      </c>
      <c r="JI54" s="394">
        <v>17562.425000000003</v>
      </c>
      <c r="JJ54" s="394">
        <v>18366.325000000001</v>
      </c>
      <c r="JK54" s="394">
        <v>20375.674999999996</v>
      </c>
      <c r="JL54" s="394">
        <v>11977.224999999999</v>
      </c>
      <c r="JM54" s="394">
        <v>8398.4499999999989</v>
      </c>
      <c r="JN54" s="394">
        <v>18142.183221169769</v>
      </c>
      <c r="JO54" s="394">
        <v>10988.034554586944</v>
      </c>
      <c r="JP54" s="394">
        <v>7154.1486665828243</v>
      </c>
      <c r="JQ54" s="394">
        <v>2233.4917788302268</v>
      </c>
      <c r="JR54" s="394">
        <v>989.17499999999995</v>
      </c>
      <c r="JS54" s="394">
        <v>1244.3249999999998</v>
      </c>
      <c r="JT54" s="394">
        <v>56.711338412830933</v>
      </c>
      <c r="JU54" s="394">
        <v>68.198013656997801</v>
      </c>
      <c r="JV54" s="394">
        <v>45.727438668323678</v>
      </c>
      <c r="JW54" s="394">
        <v>50.494891197633564</v>
      </c>
      <c r="JX54" s="394">
        <v>62.5655884912644</v>
      </c>
      <c r="JY54" s="394">
        <v>38.952532238119623</v>
      </c>
      <c r="JZ54" s="394">
        <v>10.961559697189061</v>
      </c>
      <c r="KA54" s="394">
        <v>8.2587995132428418</v>
      </c>
      <c r="KB54" s="394">
        <v>14.816126785299669</v>
      </c>
    </row>
    <row r="55" spans="1:288" s="200" customFormat="1" ht="15">
      <c r="A55" s="39">
        <v>2005</v>
      </c>
      <c r="B55" s="394">
        <v>927357</v>
      </c>
      <c r="C55" s="394">
        <v>538655</v>
      </c>
      <c r="D55" s="394">
        <v>160726</v>
      </c>
      <c r="E55" s="394">
        <v>272524</v>
      </c>
      <c r="F55" s="394">
        <v>231647</v>
      </c>
      <c r="G55" s="394">
        <v>276195</v>
      </c>
      <c r="H55" s="499">
        <v>1028691.7991060916</v>
      </c>
      <c r="I55" s="499">
        <v>642801.53408863593</v>
      </c>
      <c r="J55" s="499">
        <v>178738.50313230196</v>
      </c>
      <c r="K55" s="499">
        <v>266630.53870561405</v>
      </c>
      <c r="L55" s="499">
        <v>271183.0227183713</v>
      </c>
      <c r="M55" s="499">
        <v>330661.79953883146</v>
      </c>
      <c r="N55" s="394">
        <v>90.149158455997309</v>
      </c>
      <c r="O55" s="394">
        <v>83.798026518979157</v>
      </c>
      <c r="P55" s="394">
        <v>89.922426999979336</v>
      </c>
      <c r="Q55" s="394">
        <v>102.21034744294349</v>
      </c>
      <c r="R55" s="394">
        <v>85.420907871717986</v>
      </c>
      <c r="S55" s="394">
        <v>83.5279431688827</v>
      </c>
      <c r="T55" s="499">
        <v>927357</v>
      </c>
      <c r="U55" s="499">
        <v>829093</v>
      </c>
      <c r="V55" s="499">
        <v>435033</v>
      </c>
      <c r="W55" s="499">
        <v>394060</v>
      </c>
      <c r="X55" s="499">
        <v>269379</v>
      </c>
      <c r="Y55" s="499">
        <v>124681</v>
      </c>
      <c r="Z55" s="499">
        <v>98264</v>
      </c>
      <c r="AA55" s="394">
        <v>927357</v>
      </c>
      <c r="AB55" s="394">
        <v>832410</v>
      </c>
      <c r="AC55" s="394">
        <v>25679</v>
      </c>
      <c r="AD55" s="394">
        <v>25812</v>
      </c>
      <c r="AE55" s="394">
        <v>127133</v>
      </c>
      <c r="AF55" s="394">
        <v>99008</v>
      </c>
      <c r="AG55" s="394">
        <v>554778</v>
      </c>
      <c r="AH55" s="394">
        <v>420696</v>
      </c>
      <c r="AI55" s="394">
        <v>51048</v>
      </c>
      <c r="AJ55" s="394">
        <v>134082</v>
      </c>
      <c r="AK55" s="394">
        <v>94947</v>
      </c>
      <c r="AL55" s="394">
        <v>1028691.7991060916</v>
      </c>
      <c r="AM55" s="394">
        <v>925535.54599102016</v>
      </c>
      <c r="AN55" s="394">
        <v>23721.239803258046</v>
      </c>
      <c r="AO55" s="394">
        <v>38423.825953437612</v>
      </c>
      <c r="AP55" s="394">
        <v>140466.35936885307</v>
      </c>
      <c r="AQ55" s="394">
        <v>96829.449294356993</v>
      </c>
      <c r="AR55" s="394">
        <v>626094.67157111445</v>
      </c>
      <c r="AS55" s="394">
        <v>466829.2885837346</v>
      </c>
      <c r="AT55" s="394">
        <v>61159.677110000004</v>
      </c>
      <c r="AU55" s="394">
        <v>159265.38298737979</v>
      </c>
      <c r="AV55" s="394">
        <v>103156.25311507141</v>
      </c>
      <c r="AW55" s="394">
        <v>90.149158455997309</v>
      </c>
      <c r="AX55" s="394">
        <v>89.938198873679596</v>
      </c>
      <c r="AY55" s="394">
        <v>108.25319508162075</v>
      </c>
      <c r="AZ55" s="394">
        <v>67.177068809543456</v>
      </c>
      <c r="BA55" s="394">
        <v>90.507791738347294</v>
      </c>
      <c r="BB55" s="394">
        <v>102.24988443239032</v>
      </c>
      <c r="BC55" s="394">
        <v>88.609283098967566</v>
      </c>
      <c r="BD55" s="394">
        <v>90.11773902967964</v>
      </c>
      <c r="BE55" s="394">
        <v>83.466758511799469</v>
      </c>
      <c r="BF55" s="394">
        <v>84.187786124637427</v>
      </c>
      <c r="BG55" s="394">
        <v>92.041923909436747</v>
      </c>
      <c r="BH55" s="394">
        <v>231647</v>
      </c>
      <c r="BI55" s="394">
        <v>115823.5</v>
      </c>
      <c r="BJ55" s="394">
        <v>115823.5</v>
      </c>
      <c r="BK55" s="394">
        <v>60544.97520215805</v>
      </c>
      <c r="BL55" s="394">
        <v>55278.524797841943</v>
      </c>
      <c r="BM55" s="394">
        <v>276195</v>
      </c>
      <c r="BN55" s="394">
        <v>114168.9906546611</v>
      </c>
      <c r="BO55" s="394">
        <v>162026.00934533891</v>
      </c>
      <c r="BP55" s="394">
        <v>129265.43857297773</v>
      </c>
      <c r="BQ55" s="394">
        <v>32760.570772361192</v>
      </c>
      <c r="BR55" s="394">
        <v>271183.0227183713</v>
      </c>
      <c r="BS55" s="394">
        <v>126746.839393445</v>
      </c>
      <c r="BT55" s="394">
        <v>144436.18332492627</v>
      </c>
      <c r="BU55" s="394">
        <v>73264.625695600975</v>
      </c>
      <c r="BV55" s="394">
        <v>71171.557629325296</v>
      </c>
      <c r="BW55" s="394">
        <v>330661.79953883146</v>
      </c>
      <c r="BX55" s="394">
        <v>138059.57387507815</v>
      </c>
      <c r="BY55" s="394">
        <v>192602.22566375328</v>
      </c>
      <c r="BZ55" s="394">
        <v>154255.66884057591</v>
      </c>
      <c r="CA55" s="394">
        <v>38346.556823177365</v>
      </c>
      <c r="CB55" s="394">
        <v>85.420907871717986</v>
      </c>
      <c r="CC55" s="394">
        <v>91.381765852529867</v>
      </c>
      <c r="CD55" s="394">
        <v>80.190086260754583</v>
      </c>
      <c r="CE55" s="394">
        <v>82.638755917091032</v>
      </c>
      <c r="CF55" s="394">
        <v>77.669404238337421</v>
      </c>
      <c r="CG55" s="394">
        <v>83.5279431688827</v>
      </c>
      <c r="CH55" s="394">
        <v>82.695453455452352</v>
      </c>
      <c r="CI55" s="394">
        <v>84.124681730420605</v>
      </c>
      <c r="CJ55" s="394">
        <v>83.79947365602122</v>
      </c>
      <c r="CK55" s="394">
        <v>85.432887556048058</v>
      </c>
      <c r="CL55" s="394">
        <v>272524</v>
      </c>
      <c r="CM55" s="394">
        <v>269041</v>
      </c>
      <c r="CN55" s="394">
        <v>2129</v>
      </c>
      <c r="CO55" s="394">
        <v>1354</v>
      </c>
      <c r="CP55" s="394">
        <v>266630.53870561405</v>
      </c>
      <c r="CQ55" s="394">
        <v>261290.61137903194</v>
      </c>
      <c r="CR55" s="394">
        <v>1527.3806487692902</v>
      </c>
      <c r="CS55" s="394">
        <v>3812.5466778128061</v>
      </c>
      <c r="CT55" s="394">
        <v>269041</v>
      </c>
      <c r="CU55" s="394">
        <v>104476</v>
      </c>
      <c r="CV55" s="394">
        <v>79264</v>
      </c>
      <c r="CW55" s="394">
        <v>21823</v>
      </c>
      <c r="CX55" s="394">
        <v>41829</v>
      </c>
      <c r="CY55" s="394">
        <v>1588</v>
      </c>
      <c r="CZ55" s="394">
        <v>20061</v>
      </c>
      <c r="DA55" s="394">
        <v>63478</v>
      </c>
      <c r="DB55" s="394">
        <v>266630.53870561405</v>
      </c>
      <c r="DC55" s="394">
        <v>261290.61137903194</v>
      </c>
      <c r="DD55" s="394">
        <v>81257.413343008157</v>
      </c>
      <c r="DE55" s="394">
        <v>87068.685145459982</v>
      </c>
      <c r="DF55" s="394">
        <v>24358.949120658068</v>
      </c>
      <c r="DG55" s="394">
        <v>43519.506123669329</v>
      </c>
      <c r="DH55" s="394">
        <v>1398.2404338684732</v>
      </c>
      <c r="DI55" s="394">
        <v>23687.817212367943</v>
      </c>
      <c r="DJ55" s="394">
        <v>68605.563769905741</v>
      </c>
      <c r="DK55" s="394">
        <v>102.21034744294349</v>
      </c>
      <c r="DL55" s="394">
        <v>102.96619483572842</v>
      </c>
      <c r="DM55" s="394">
        <v>128.57411490442146</v>
      </c>
      <c r="DN55" s="394">
        <v>91.036174334755131</v>
      </c>
      <c r="DO55" s="394">
        <v>89.589250718096835</v>
      </c>
      <c r="DP55" s="394">
        <v>96.115520891102449</v>
      </c>
      <c r="DQ55" s="394">
        <v>113.57131159528295</v>
      </c>
      <c r="DR55" s="394">
        <v>84.689103348558845</v>
      </c>
      <c r="DS55" s="394">
        <v>92.526023418300397</v>
      </c>
      <c r="DT55" s="394">
        <v>229835</v>
      </c>
      <c r="DU55" s="394">
        <v>39206</v>
      </c>
      <c r="DV55" s="394">
        <v>218224.21465652355</v>
      </c>
      <c r="DW55" s="394">
        <v>43066.396722508383</v>
      </c>
      <c r="DX55" s="394">
        <v>105.32057606977823</v>
      </c>
      <c r="DY55" s="394">
        <v>91.036174334755131</v>
      </c>
      <c r="DZ55" s="394">
        <v>3024656</v>
      </c>
      <c r="EA55" s="394">
        <v>3058865.4644024163</v>
      </c>
      <c r="EB55" s="394">
        <v>81.057500000000005</v>
      </c>
      <c r="EC55" s="394">
        <v>189080</v>
      </c>
      <c r="ED55" s="394">
        <v>435359</v>
      </c>
      <c r="EE55" s="394">
        <v>34263</v>
      </c>
      <c r="EF55" s="394">
        <v>-68478</v>
      </c>
      <c r="EG55" s="394">
        <v>590224</v>
      </c>
      <c r="EH55" s="394">
        <v>538655</v>
      </c>
      <c r="EI55" s="394">
        <v>-490</v>
      </c>
      <c r="EJ55" s="394">
        <v>51079</v>
      </c>
      <c r="EK55" s="394">
        <v>8.6541719753856157</v>
      </c>
      <c r="EL55" s="394">
        <v>231647</v>
      </c>
      <c r="EM55" s="394">
        <v>115823.5</v>
      </c>
      <c r="EN55" s="394">
        <v>115823.5</v>
      </c>
      <c r="EO55" s="394">
        <v>55278.524797841943</v>
      </c>
      <c r="EP55" s="394">
        <v>276195</v>
      </c>
      <c r="EQ55" s="394">
        <v>114168.9906546611</v>
      </c>
      <c r="ER55" s="394">
        <v>162026.00934533891</v>
      </c>
      <c r="ES55" s="394">
        <v>32760.570772361192</v>
      </c>
      <c r="ET55" s="394">
        <v>-12804</v>
      </c>
      <c r="EU55" s="394">
        <v>-9925</v>
      </c>
      <c r="EV55" s="394">
        <v>5886</v>
      </c>
      <c r="EW55" s="394">
        <v>-61391</v>
      </c>
      <c r="EX55" s="394">
        <v>38757</v>
      </c>
      <c r="EY55" s="394">
        <v>51561</v>
      </c>
      <c r="EZ55" s="394">
        <v>-12804</v>
      </c>
      <c r="FA55" s="394">
        <v>10016</v>
      </c>
      <c r="FB55" s="394">
        <v>19941</v>
      </c>
      <c r="FC55" s="394">
        <v>-9925</v>
      </c>
      <c r="FD55" s="394">
        <v>904628</v>
      </c>
      <c r="FE55" s="394">
        <v>124681</v>
      </c>
      <c r="FF55" s="394">
        <v>779947</v>
      </c>
      <c r="FG55" s="394">
        <v>538655</v>
      </c>
      <c r="FH55" s="394">
        <v>160726</v>
      </c>
      <c r="FI55" s="394">
        <v>205247</v>
      </c>
      <c r="FJ55" s="394">
        <v>272524</v>
      </c>
      <c r="FK55" s="394">
        <v>6670</v>
      </c>
      <c r="FL55" s="394">
        <v>784</v>
      </c>
      <c r="FM55" s="394">
        <v>5886</v>
      </c>
      <c r="FN55" s="394">
        <v>-61391</v>
      </c>
      <c r="FO55" s="394">
        <v>-6.6199963983665402</v>
      </c>
      <c r="FP55" s="394">
        <v>368278</v>
      </c>
      <c r="FQ55" s="394">
        <v>358143</v>
      </c>
      <c r="FR55" s="394">
        <v>13606</v>
      </c>
      <c r="FS55" s="394">
        <v>2625</v>
      </c>
      <c r="FT55" s="394">
        <v>0</v>
      </c>
      <c r="FU55" s="394">
        <v>112448</v>
      </c>
      <c r="FV55" s="394">
        <v>6286</v>
      </c>
      <c r="FW55" s="394">
        <v>99881</v>
      </c>
      <c r="FX55" s="394">
        <v>116666</v>
      </c>
      <c r="FY55" s="394">
        <v>6631</v>
      </c>
      <c r="FZ55" s="394">
        <v>10135</v>
      </c>
      <c r="GA55" s="394">
        <v>356857</v>
      </c>
      <c r="GB55" s="394">
        <v>305333</v>
      </c>
      <c r="GC55" s="394">
        <v>90698</v>
      </c>
      <c r="GD55" s="394">
        <v>43379</v>
      </c>
      <c r="GE55" s="394">
        <v>129230</v>
      </c>
      <c r="GF55" s="394">
        <v>13527</v>
      </c>
      <c r="GG55" s="394">
        <v>9709</v>
      </c>
      <c r="GH55" s="394">
        <v>16217</v>
      </c>
      <c r="GI55" s="394">
        <v>16100</v>
      </c>
      <c r="GJ55" s="394">
        <v>51524</v>
      </c>
      <c r="GK55" s="394">
        <v>39235</v>
      </c>
      <c r="GL55" s="394">
        <v>39206</v>
      </c>
      <c r="GM55" s="394">
        <v>10428</v>
      </c>
      <c r="GN55" s="394">
        <v>1763</v>
      </c>
      <c r="GO55" s="394">
        <v>98</v>
      </c>
      <c r="GP55" s="394">
        <v>11421</v>
      </c>
      <c r="GQ55" s="394">
        <v>11421</v>
      </c>
      <c r="GR55" s="394">
        <v>27622</v>
      </c>
      <c r="GS55" s="394">
        <v>52810</v>
      </c>
      <c r="GT55" s="394">
        <v>393479.08500000002</v>
      </c>
      <c r="GU55" s="394">
        <v>-592191</v>
      </c>
      <c r="GV55" s="394">
        <v>44430.568500000001</v>
      </c>
      <c r="GW55" s="394">
        <v>6762.6369999999997</v>
      </c>
      <c r="GX55" s="394">
        <v>29643.502499999999</v>
      </c>
      <c r="GY55" s="394">
        <v>30085.151999999998</v>
      </c>
      <c r="GZ55" s="394">
        <v>8024.4290000000001</v>
      </c>
      <c r="HA55" s="394">
        <v>37667.931499999999</v>
      </c>
      <c r="HB55" s="394">
        <v>21689.534659731969</v>
      </c>
      <c r="HC55" s="394">
        <v>1985.134659731968</v>
      </c>
      <c r="HD55" s="394">
        <v>19704.400000000001</v>
      </c>
      <c r="HE55" s="394">
        <v>16704</v>
      </c>
      <c r="HF55" s="394">
        <v>18325</v>
      </c>
      <c r="HG55" s="394">
        <v>15584.5</v>
      </c>
      <c r="HH55" s="394">
        <v>33964851.600000001</v>
      </c>
      <c r="HI55" s="394">
        <v>27985760.300000001</v>
      </c>
      <c r="HJ55" s="394">
        <v>1637.8256292472315</v>
      </c>
      <c r="HK55" s="394">
        <v>347.30903048473647</v>
      </c>
      <c r="HL55" s="394">
        <v>9.1524999999999999</v>
      </c>
      <c r="HM55" s="394">
        <v>7.5512253026246849</v>
      </c>
      <c r="HN55" s="394">
        <v>1.6012746973753149</v>
      </c>
      <c r="HO55" s="394">
        <v>924.8</v>
      </c>
      <c r="HP55" s="394">
        <v>2998.4</v>
      </c>
      <c r="HQ55" s="394">
        <v>219.80000000000064</v>
      </c>
      <c r="HR55" s="394">
        <v>2778.5999999999995</v>
      </c>
      <c r="HS55" s="394">
        <v>2449.3000000000002</v>
      </c>
      <c r="HT55" s="394">
        <v>13331.900000000001</v>
      </c>
      <c r="HU55" s="394">
        <v>9827.7000000000007</v>
      </c>
      <c r="HV55" s="394">
        <v>3504.2</v>
      </c>
      <c r="HW55" s="394">
        <v>452.6</v>
      </c>
      <c r="HX55" s="394">
        <v>2865.5</v>
      </c>
      <c r="HY55" s="394">
        <v>217.5</v>
      </c>
      <c r="HZ55" s="394">
        <v>2648</v>
      </c>
      <c r="IA55" s="394">
        <v>2125.4</v>
      </c>
      <c r="IB55" s="394">
        <v>11260.500000000002</v>
      </c>
      <c r="IC55" s="394">
        <v>7852.5000000000018</v>
      </c>
      <c r="ID55" s="394">
        <v>3408</v>
      </c>
      <c r="IE55" s="394">
        <v>435033</v>
      </c>
      <c r="IF55" s="394">
        <v>4169</v>
      </c>
      <c r="IG55" s="394">
        <v>81687</v>
      </c>
      <c r="IH55" s="394">
        <v>7564</v>
      </c>
      <c r="II55" s="394">
        <v>74123</v>
      </c>
      <c r="IJ55" s="394">
        <v>51293</v>
      </c>
      <c r="IK55" s="394">
        <v>297884</v>
      </c>
      <c r="IL55" s="394">
        <v>190792</v>
      </c>
      <c r="IM55" s="394">
        <v>107092</v>
      </c>
      <c r="IN55" s="394">
        <v>26043.642241379312</v>
      </c>
      <c r="IO55" s="394">
        <v>9211.2240388864338</v>
      </c>
      <c r="IP55" s="394">
        <v>28507.066829523643</v>
      </c>
      <c r="IQ55" s="394">
        <v>34777.011494252874</v>
      </c>
      <c r="IR55" s="394">
        <v>27992.069486404835</v>
      </c>
      <c r="IS55" s="394">
        <v>24133.339606662274</v>
      </c>
      <c r="IT55" s="394">
        <v>26453.887482793834</v>
      </c>
      <c r="IU55" s="394">
        <v>24296.975485514162</v>
      </c>
      <c r="IV55" s="394">
        <v>31423.708920187793</v>
      </c>
      <c r="IW55" s="394">
        <v>2069.8535833333335</v>
      </c>
      <c r="IX55" s="394">
        <v>1295.0597499999999</v>
      </c>
      <c r="IY55" s="394">
        <v>13527</v>
      </c>
      <c r="IZ55" s="394">
        <v>0.52261866147691638</v>
      </c>
      <c r="JA55" s="394">
        <v>0.16235055882238406</v>
      </c>
      <c r="JB55" s="394">
        <v>0.29304199597086628</v>
      </c>
      <c r="JC55" s="394">
        <v>0.58303508923725544</v>
      </c>
      <c r="JD55" s="394">
        <v>0.51806924692954104</v>
      </c>
      <c r="JE55" s="394">
        <v>0.53694270500993191</v>
      </c>
      <c r="JF55" s="394">
        <v>0.45351512731283394</v>
      </c>
      <c r="JG55" s="394">
        <v>0.79870526990945834</v>
      </c>
      <c r="JH55" s="394">
        <v>36579.25</v>
      </c>
      <c r="JI55" s="394">
        <v>17924.074999999997</v>
      </c>
      <c r="JJ55" s="394">
        <v>18655.175000000003</v>
      </c>
      <c r="JK55" s="394">
        <v>21140.424999999999</v>
      </c>
      <c r="JL55" s="394">
        <v>12366.924999999999</v>
      </c>
      <c r="JM55" s="394">
        <v>8773.5</v>
      </c>
      <c r="JN55" s="394">
        <v>19206.886432708703</v>
      </c>
      <c r="JO55" s="394">
        <v>11484.957091259454</v>
      </c>
      <c r="JP55" s="394">
        <v>7721.9293414492522</v>
      </c>
      <c r="JQ55" s="394">
        <v>1933.5385672912955</v>
      </c>
      <c r="JR55" s="394">
        <v>881.90000000000009</v>
      </c>
      <c r="JS55" s="394">
        <v>1051.6499999999999</v>
      </c>
      <c r="JT55" s="394">
        <v>57.793489478324453</v>
      </c>
      <c r="JU55" s="394">
        <v>68.996168560999678</v>
      </c>
      <c r="JV55" s="394">
        <v>47.029845605843946</v>
      </c>
      <c r="JW55" s="394">
        <v>52.507600436610112</v>
      </c>
      <c r="JX55" s="394">
        <v>64.075591578697683</v>
      </c>
      <c r="JY55" s="394">
        <v>41.392961156618746</v>
      </c>
      <c r="JZ55" s="394">
        <v>9.1461669634895966</v>
      </c>
      <c r="KA55" s="394">
        <v>7.1311178809607094</v>
      </c>
      <c r="KB55" s="394">
        <v>11.986664387074713</v>
      </c>
    </row>
    <row r="56" spans="1:288" ht="15">
      <c r="A56" s="39">
        <v>2006</v>
      </c>
      <c r="B56" s="394">
        <v>1003823</v>
      </c>
      <c r="C56" s="394">
        <v>579897</v>
      </c>
      <c r="D56" s="394">
        <v>174267</v>
      </c>
      <c r="E56" s="394">
        <v>306822</v>
      </c>
      <c r="F56" s="394">
        <v>253378</v>
      </c>
      <c r="G56" s="394">
        <v>310541</v>
      </c>
      <c r="H56" s="499">
        <v>1070896.2973528178</v>
      </c>
      <c r="I56" s="499">
        <v>669762.30247796664</v>
      </c>
      <c r="J56" s="499">
        <v>187859.93810643238</v>
      </c>
      <c r="K56" s="499">
        <v>287238.17035197117</v>
      </c>
      <c r="L56" s="499">
        <v>284594.19571055507</v>
      </c>
      <c r="M56" s="499">
        <v>358558.30929410743</v>
      </c>
      <c r="N56" s="394">
        <v>93.736714047978467</v>
      </c>
      <c r="O56" s="394">
        <v>86.582508130797194</v>
      </c>
      <c r="P56" s="394">
        <v>92.764323121020482</v>
      </c>
      <c r="Q56" s="394">
        <v>106.81797604546482</v>
      </c>
      <c r="R56" s="394">
        <v>89.031330863014745</v>
      </c>
      <c r="S56" s="394">
        <v>86.608228550430482</v>
      </c>
      <c r="T56" s="499">
        <v>1003823</v>
      </c>
      <c r="U56" s="499">
        <v>895805</v>
      </c>
      <c r="V56" s="499">
        <v>471451</v>
      </c>
      <c r="W56" s="499">
        <v>424354</v>
      </c>
      <c r="X56" s="499">
        <v>288878</v>
      </c>
      <c r="Y56" s="499">
        <v>135476</v>
      </c>
      <c r="Z56" s="499">
        <v>108018</v>
      </c>
      <c r="AA56" s="394">
        <v>1003823</v>
      </c>
      <c r="AB56" s="394">
        <v>897257</v>
      </c>
      <c r="AC56" s="394">
        <v>24209</v>
      </c>
      <c r="AD56" s="394">
        <v>27679</v>
      </c>
      <c r="AE56" s="394">
        <v>133862</v>
      </c>
      <c r="AF56" s="394">
        <v>108814</v>
      </c>
      <c r="AG56" s="394">
        <v>602693</v>
      </c>
      <c r="AH56" s="394">
        <v>458040</v>
      </c>
      <c r="AI56" s="394">
        <v>57768</v>
      </c>
      <c r="AJ56" s="394">
        <v>144653</v>
      </c>
      <c r="AK56" s="394">
        <v>106566</v>
      </c>
      <c r="AL56" s="394">
        <v>1070896.2973528178</v>
      </c>
      <c r="AM56" s="394">
        <v>964731.03393097781</v>
      </c>
      <c r="AN56" s="394">
        <v>25205.871652788112</v>
      </c>
      <c r="AO56" s="394">
        <v>39439.886174729028</v>
      </c>
      <c r="AP56" s="394">
        <v>143790.63915803994</v>
      </c>
      <c r="AQ56" s="394">
        <v>99725.82253409343</v>
      </c>
      <c r="AR56" s="394">
        <v>656568.81441132736</v>
      </c>
      <c r="AS56" s="394">
        <v>492553.62087771413</v>
      </c>
      <c r="AT56" s="394">
        <v>64873.66704</v>
      </c>
      <c r="AU56" s="394">
        <v>164015.1935336132</v>
      </c>
      <c r="AV56" s="394">
        <v>106165.26342184005</v>
      </c>
      <c r="AW56" s="394">
        <v>93.736714047978467</v>
      </c>
      <c r="AX56" s="394">
        <v>93.005922733091509</v>
      </c>
      <c r="AY56" s="394">
        <v>96.045081612252659</v>
      </c>
      <c r="AZ56" s="394">
        <v>70.180222826645036</v>
      </c>
      <c r="BA56" s="394">
        <v>93.095072658292182</v>
      </c>
      <c r="BB56" s="394">
        <v>109.11316370722295</v>
      </c>
      <c r="BC56" s="394">
        <v>91.794338502106314</v>
      </c>
      <c r="BD56" s="394">
        <v>92.992921092283922</v>
      </c>
      <c r="BE56" s="394">
        <v>89.046916315646584</v>
      </c>
      <c r="BF56" s="394">
        <v>88.194878098506706</v>
      </c>
      <c r="BG56" s="394">
        <v>100.37746487433243</v>
      </c>
      <c r="BH56" s="394">
        <v>253378</v>
      </c>
      <c r="BI56" s="394">
        <v>126689</v>
      </c>
      <c r="BJ56" s="394">
        <v>126689</v>
      </c>
      <c r="BK56" s="394">
        <v>64659.832365252565</v>
      </c>
      <c r="BL56" s="394">
        <v>62029.167634747442</v>
      </c>
      <c r="BM56" s="394">
        <v>310541</v>
      </c>
      <c r="BN56" s="394">
        <v>124502.64468876673</v>
      </c>
      <c r="BO56" s="394">
        <v>186038.35531123326</v>
      </c>
      <c r="BP56" s="394">
        <v>149357.6503748126</v>
      </c>
      <c r="BQ56" s="394">
        <v>36680.704936420676</v>
      </c>
      <c r="BR56" s="394">
        <v>284594.19571055507</v>
      </c>
      <c r="BS56" s="394">
        <v>130420.90583699192</v>
      </c>
      <c r="BT56" s="394">
        <v>154173.28987356316</v>
      </c>
      <c r="BU56" s="394">
        <v>81610.057216659538</v>
      </c>
      <c r="BV56" s="394">
        <v>72563.232656903623</v>
      </c>
      <c r="BW56" s="394">
        <v>358558.30929410743</v>
      </c>
      <c r="BX56" s="394">
        <v>148128.23840358955</v>
      </c>
      <c r="BY56" s="394">
        <v>210430.07089051791</v>
      </c>
      <c r="BZ56" s="394">
        <v>169718.05794610866</v>
      </c>
      <c r="CA56" s="394">
        <v>40712.012944409238</v>
      </c>
      <c r="CB56" s="394">
        <v>89.031330863014745</v>
      </c>
      <c r="CC56" s="394">
        <v>97.138567767918829</v>
      </c>
      <c r="CD56" s="394">
        <v>82.173118381204091</v>
      </c>
      <c r="CE56" s="394">
        <v>79.230225502222993</v>
      </c>
      <c r="CF56" s="394">
        <v>85.482916572965024</v>
      </c>
      <c r="CG56" s="394">
        <v>86.608228550430482</v>
      </c>
      <c r="CH56" s="394">
        <v>84.050580787673553</v>
      </c>
      <c r="CI56" s="394">
        <v>88.408635953948277</v>
      </c>
      <c r="CJ56" s="394">
        <v>88.003393499964986</v>
      </c>
      <c r="CK56" s="394">
        <v>90.097988980566583</v>
      </c>
      <c r="CL56" s="394">
        <v>306822</v>
      </c>
      <c r="CM56" s="394">
        <v>301421</v>
      </c>
      <c r="CN56" s="394">
        <v>3647</v>
      </c>
      <c r="CO56" s="394">
        <v>1754</v>
      </c>
      <c r="CP56" s="394">
        <v>287238.17035197117</v>
      </c>
      <c r="CQ56" s="394">
        <v>280729.76644957974</v>
      </c>
      <c r="CR56" s="394">
        <v>2972.9618644493653</v>
      </c>
      <c r="CS56" s="394">
        <v>3535.4420379420922</v>
      </c>
      <c r="CT56" s="394">
        <v>301421</v>
      </c>
      <c r="CU56" s="394">
        <v>118143</v>
      </c>
      <c r="CV56" s="394">
        <v>89341</v>
      </c>
      <c r="CW56" s="394">
        <v>23926</v>
      </c>
      <c r="CX56" s="394">
        <v>46377</v>
      </c>
      <c r="CY56" s="394">
        <v>694</v>
      </c>
      <c r="CZ56" s="394">
        <v>22940</v>
      </c>
      <c r="DA56" s="394">
        <v>70011</v>
      </c>
      <c r="DB56" s="394">
        <v>287238.17035197117</v>
      </c>
      <c r="DC56" s="394">
        <v>280729.76644957974</v>
      </c>
      <c r="DD56" s="394">
        <v>86392.559938157909</v>
      </c>
      <c r="DE56" s="394">
        <v>92943.385494931033</v>
      </c>
      <c r="DF56" s="394">
        <v>26342.708483083581</v>
      </c>
      <c r="DG56" s="394">
        <v>47812.224993415206</v>
      </c>
      <c r="DH56" s="394">
        <v>899.34462716692803</v>
      </c>
      <c r="DI56" s="394">
        <v>26339.542912825134</v>
      </c>
      <c r="DJ56" s="394">
        <v>75051.112533407271</v>
      </c>
      <c r="DK56" s="394">
        <v>106.81797604546482</v>
      </c>
      <c r="DL56" s="394">
        <v>107.37051642656373</v>
      </c>
      <c r="DM56" s="394">
        <v>136.75135924270552</v>
      </c>
      <c r="DN56" s="394">
        <v>96.124107728863066</v>
      </c>
      <c r="DO56" s="394">
        <v>90.825892164294672</v>
      </c>
      <c r="DP56" s="394">
        <v>96.998204970354621</v>
      </c>
      <c r="DQ56" s="394">
        <v>77.167303727182457</v>
      </c>
      <c r="DR56" s="394">
        <v>87.093386836375799</v>
      </c>
      <c r="DS56" s="394">
        <v>93.284426621705592</v>
      </c>
      <c r="DT56" s="394">
        <v>257519</v>
      </c>
      <c r="DU56" s="394">
        <v>43902</v>
      </c>
      <c r="DV56" s="394">
        <v>235057.56096723164</v>
      </c>
      <c r="DW56" s="394">
        <v>45672.205482348108</v>
      </c>
      <c r="DX56" s="394">
        <v>109.55571858243675</v>
      </c>
      <c r="DY56" s="394">
        <v>96.124107728863066</v>
      </c>
      <c r="DZ56" s="394">
        <v>3177389</v>
      </c>
      <c r="EA56" s="394">
        <v>3212202.646172828</v>
      </c>
      <c r="EB56" s="394">
        <v>81.56</v>
      </c>
      <c r="EC56" s="394">
        <v>202043</v>
      </c>
      <c r="ED56" s="394">
        <v>471840</v>
      </c>
      <c r="EE56" s="394">
        <v>32451</v>
      </c>
      <c r="EF56" s="394">
        <v>-81768</v>
      </c>
      <c r="EG56" s="394">
        <v>624566</v>
      </c>
      <c r="EH56" s="394">
        <v>579897</v>
      </c>
      <c r="EI56" s="394">
        <v>-873</v>
      </c>
      <c r="EJ56" s="394">
        <v>43796</v>
      </c>
      <c r="EK56" s="394">
        <v>7.012229292020379</v>
      </c>
      <c r="EL56" s="394">
        <v>253378</v>
      </c>
      <c r="EM56" s="394">
        <v>126689</v>
      </c>
      <c r="EN56" s="394">
        <v>126689</v>
      </c>
      <c r="EO56" s="394">
        <v>62029.167634747442</v>
      </c>
      <c r="EP56" s="394">
        <v>310541</v>
      </c>
      <c r="EQ56" s="394">
        <v>124502.64468876673</v>
      </c>
      <c r="ER56" s="394">
        <v>186038.35531123326</v>
      </c>
      <c r="ES56" s="394">
        <v>36680.704936420676</v>
      </c>
      <c r="ET56" s="394">
        <v>-18565</v>
      </c>
      <c r="EU56" s="394">
        <v>-13120</v>
      </c>
      <c r="EV56" s="394">
        <v>3917</v>
      </c>
      <c r="EW56" s="394">
        <v>-84931</v>
      </c>
      <c r="EX56" s="394">
        <v>52683</v>
      </c>
      <c r="EY56" s="394">
        <v>71248</v>
      </c>
      <c r="EZ56" s="394">
        <v>-18565</v>
      </c>
      <c r="FA56" s="394">
        <v>10168</v>
      </c>
      <c r="FB56" s="394">
        <v>23288</v>
      </c>
      <c r="FC56" s="394">
        <v>-13120</v>
      </c>
      <c r="FD56" s="394">
        <v>972138</v>
      </c>
      <c r="FE56" s="394">
        <v>135476</v>
      </c>
      <c r="FF56" s="394">
        <v>836662</v>
      </c>
      <c r="FG56" s="394">
        <v>579897</v>
      </c>
      <c r="FH56" s="394">
        <v>174267</v>
      </c>
      <c r="FI56" s="394">
        <v>217974</v>
      </c>
      <c r="FJ56" s="394">
        <v>306822</v>
      </c>
      <c r="FK56" s="394">
        <v>5049</v>
      </c>
      <c r="FL56" s="394">
        <v>1132</v>
      </c>
      <c r="FM56" s="394">
        <v>3917</v>
      </c>
      <c r="FN56" s="394">
        <v>-84931</v>
      </c>
      <c r="FO56" s="394">
        <v>-8.4607545354111231</v>
      </c>
      <c r="FP56" s="394">
        <v>407149</v>
      </c>
      <c r="FQ56" s="394">
        <v>397172</v>
      </c>
      <c r="FR56" s="394">
        <v>15248</v>
      </c>
      <c r="FS56" s="394">
        <v>2985</v>
      </c>
      <c r="FT56" s="394">
        <v>0</v>
      </c>
      <c r="FU56" s="394">
        <v>122369</v>
      </c>
      <c r="FV56" s="394">
        <v>8199</v>
      </c>
      <c r="FW56" s="394">
        <v>114702</v>
      </c>
      <c r="FX56" s="394">
        <v>126296</v>
      </c>
      <c r="FY56" s="394">
        <v>7373</v>
      </c>
      <c r="FZ56" s="394">
        <v>9977</v>
      </c>
      <c r="GA56" s="394">
        <v>385827</v>
      </c>
      <c r="GB56" s="394">
        <v>328836</v>
      </c>
      <c r="GC56" s="394">
        <v>98014</v>
      </c>
      <c r="GD56" s="394">
        <v>47204</v>
      </c>
      <c r="GE56" s="394">
        <v>139393</v>
      </c>
      <c r="GF56" s="394">
        <v>14585</v>
      </c>
      <c r="GG56" s="394">
        <v>10410</v>
      </c>
      <c r="GH56" s="394">
        <v>16186</v>
      </c>
      <c r="GI56" s="394">
        <v>17629</v>
      </c>
      <c r="GJ56" s="394">
        <v>56991</v>
      </c>
      <c r="GK56" s="394">
        <v>43955</v>
      </c>
      <c r="GL56" s="394">
        <v>43902</v>
      </c>
      <c r="GM56" s="394">
        <v>12244</v>
      </c>
      <c r="GN56" s="394">
        <v>1682</v>
      </c>
      <c r="GO56" s="394">
        <v>-890</v>
      </c>
      <c r="GP56" s="394">
        <v>21322</v>
      </c>
      <c r="GQ56" s="394">
        <v>21322</v>
      </c>
      <c r="GR56" s="394">
        <v>37490</v>
      </c>
      <c r="GS56" s="394">
        <v>68336</v>
      </c>
      <c r="GT56" s="394">
        <v>392132.17</v>
      </c>
      <c r="GU56" s="394">
        <v>-734206</v>
      </c>
      <c r="GV56" s="394">
        <v>45218.076000000001</v>
      </c>
      <c r="GW56" s="394">
        <v>6892.8275000000003</v>
      </c>
      <c r="GX56" s="394">
        <v>30138.833999999999</v>
      </c>
      <c r="GY56" s="394">
        <v>30578.633999999998</v>
      </c>
      <c r="GZ56" s="394">
        <v>8186.4144999999999</v>
      </c>
      <c r="HA56" s="394">
        <v>38325.248500000002</v>
      </c>
      <c r="HB56" s="394">
        <v>22406.182582812198</v>
      </c>
      <c r="HC56" s="394">
        <v>1893.882582812199</v>
      </c>
      <c r="HD56" s="394">
        <v>20512.3</v>
      </c>
      <c r="HE56" s="394">
        <v>17492.7</v>
      </c>
      <c r="HF56" s="394">
        <v>18966.5</v>
      </c>
      <c r="HG56" s="394">
        <v>16205.5</v>
      </c>
      <c r="HH56" s="394">
        <v>35152762.100000001</v>
      </c>
      <c r="HI56" s="394">
        <v>29088766.899999999</v>
      </c>
      <c r="HJ56" s="394">
        <v>1611.2728625410266</v>
      </c>
      <c r="HK56" s="394">
        <v>282.60972027117236</v>
      </c>
      <c r="HL56" s="394">
        <v>8.4524999999999988</v>
      </c>
      <c r="HM56" s="394">
        <v>7.1911975928333076</v>
      </c>
      <c r="HN56" s="394">
        <v>1.2613024071666912</v>
      </c>
      <c r="HO56" s="394">
        <v>873.09999999999991</v>
      </c>
      <c r="HP56" s="394">
        <v>2955.5999999999995</v>
      </c>
      <c r="HQ56" s="394">
        <v>226.19999999999936</v>
      </c>
      <c r="HR56" s="394">
        <v>2729.4</v>
      </c>
      <c r="HS56" s="394">
        <v>2613.4</v>
      </c>
      <c r="HT56" s="394">
        <v>14070.2</v>
      </c>
      <c r="HU56" s="394">
        <v>10397.200000000001</v>
      </c>
      <c r="HV56" s="394">
        <v>3673</v>
      </c>
      <c r="HW56" s="394">
        <v>446.59936173466406</v>
      </c>
      <c r="HX56" s="394">
        <v>2820.1959694673073</v>
      </c>
      <c r="HY56" s="394">
        <v>223.79968015274898</v>
      </c>
      <c r="HZ56" s="394">
        <v>2596.3962893145581</v>
      </c>
      <c r="IA56" s="394">
        <v>2280.796740359207</v>
      </c>
      <c r="IB56" s="394">
        <v>11945.107928438823</v>
      </c>
      <c r="IC56" s="394">
        <v>8373.8880323105768</v>
      </c>
      <c r="ID56" s="394">
        <v>3571.2198961282475</v>
      </c>
      <c r="IE56" s="394">
        <v>471451</v>
      </c>
      <c r="IF56" s="394">
        <v>4374</v>
      </c>
      <c r="IG56" s="394">
        <v>85462</v>
      </c>
      <c r="IH56" s="394">
        <v>8077</v>
      </c>
      <c r="II56" s="394">
        <v>77385</v>
      </c>
      <c r="IJ56" s="394">
        <v>57346</v>
      </c>
      <c r="IK56" s="394">
        <v>324269</v>
      </c>
      <c r="IL56" s="394">
        <v>208279</v>
      </c>
      <c r="IM56" s="394">
        <v>115990</v>
      </c>
      <c r="IN56" s="394">
        <v>26951.299685011461</v>
      </c>
      <c r="IO56" s="394">
        <v>9794.0131016100822</v>
      </c>
      <c r="IP56" s="394">
        <v>30303.56788154069</v>
      </c>
      <c r="IQ56" s="394">
        <v>36090.310738993205</v>
      </c>
      <c r="IR56" s="394">
        <v>29804.772221589272</v>
      </c>
      <c r="IS56" s="394">
        <v>25142.968237918682</v>
      </c>
      <c r="IT56" s="394">
        <v>27146.594400204856</v>
      </c>
      <c r="IU56" s="394">
        <v>24872.436698025722</v>
      </c>
      <c r="IV56" s="394">
        <v>32479.097723932104</v>
      </c>
      <c r="IW56" s="394">
        <v>2039.414</v>
      </c>
      <c r="IX56" s="394">
        <v>1330.4294166666668</v>
      </c>
      <c r="IY56" s="394">
        <v>14585</v>
      </c>
      <c r="IZ56" s="394">
        <v>0.52543585617052857</v>
      </c>
      <c r="JA56" s="394">
        <v>0.18067660787310505</v>
      </c>
      <c r="JB56" s="394">
        <v>0.2918096752050291</v>
      </c>
      <c r="JC56" s="394">
        <v>0.57809535192959915</v>
      </c>
      <c r="JD56" s="394">
        <v>0.52700939217380116</v>
      </c>
      <c r="JE56" s="394">
        <v>0.53803345982116935</v>
      </c>
      <c r="JF56" s="394">
        <v>0.45471792856519083</v>
      </c>
      <c r="JG56" s="394">
        <v>0.80184994434958146</v>
      </c>
      <c r="JH56" s="394">
        <v>37142.675000000003</v>
      </c>
      <c r="JI56" s="394">
        <v>18215.674999999999</v>
      </c>
      <c r="JJ56" s="394">
        <v>18927</v>
      </c>
      <c r="JK56" s="394">
        <v>21779.875</v>
      </c>
      <c r="JL56" s="394">
        <v>12609</v>
      </c>
      <c r="JM56" s="394">
        <v>9170.875</v>
      </c>
      <c r="JN56" s="394">
        <v>19938.985565312214</v>
      </c>
      <c r="JO56" s="394">
        <v>11808.457228391873</v>
      </c>
      <c r="JP56" s="394">
        <v>8130.5283369203389</v>
      </c>
      <c r="JQ56" s="394">
        <v>1840.8894346877867</v>
      </c>
      <c r="JR56" s="394">
        <v>800.55</v>
      </c>
      <c r="JS56" s="394">
        <v>1040.3499999999999</v>
      </c>
      <c r="JT56" s="394">
        <v>58.638412553753859</v>
      </c>
      <c r="JU56" s="394">
        <v>69.220602585410646</v>
      </c>
      <c r="JV56" s="394">
        <v>48.453928250647223</v>
      </c>
      <c r="JW56" s="394">
        <v>53.682147463294484</v>
      </c>
      <c r="JX56" s="394">
        <v>64.825801011446856</v>
      </c>
      <c r="JY56" s="394">
        <v>42.957300876633056</v>
      </c>
      <c r="JZ56" s="394">
        <v>8.4522497704315871</v>
      </c>
      <c r="KA56" s="394">
        <v>6.3490364025695927</v>
      </c>
      <c r="KB56" s="394">
        <v>11.344064770264559</v>
      </c>
    </row>
    <row r="57" spans="1:288" ht="15">
      <c r="A57" s="39">
        <v>2007</v>
      </c>
      <c r="B57" s="394">
        <v>1075539</v>
      </c>
      <c r="C57" s="394">
        <v>619836</v>
      </c>
      <c r="D57" s="394">
        <v>190431</v>
      </c>
      <c r="E57" s="394">
        <v>327418</v>
      </c>
      <c r="F57" s="394">
        <v>279476</v>
      </c>
      <c r="G57" s="394">
        <v>341622</v>
      </c>
      <c r="H57" s="499">
        <v>1109499.1013528376</v>
      </c>
      <c r="I57" s="499">
        <v>693029.35734982532</v>
      </c>
      <c r="J57" s="499">
        <v>199698.51969106277</v>
      </c>
      <c r="K57" s="499">
        <v>298726.61074196344</v>
      </c>
      <c r="L57" s="499">
        <v>306467.28699691076</v>
      </c>
      <c r="M57" s="499">
        <v>388422.67342692456</v>
      </c>
      <c r="N57" s="394">
        <v>96.939150170430125</v>
      </c>
      <c r="O57" s="394">
        <v>89.438635380509723</v>
      </c>
      <c r="P57" s="394">
        <v>95.359244672719768</v>
      </c>
      <c r="Q57" s="394">
        <v>109.6045642491555</v>
      </c>
      <c r="R57" s="394">
        <v>91.192767338595971</v>
      </c>
      <c r="S57" s="394">
        <v>87.951096414115653</v>
      </c>
      <c r="T57" s="499">
        <v>1075539</v>
      </c>
      <c r="U57" s="499">
        <v>969077</v>
      </c>
      <c r="V57" s="499">
        <v>508424</v>
      </c>
      <c r="W57" s="499">
        <v>460653</v>
      </c>
      <c r="X57" s="499">
        <v>315124</v>
      </c>
      <c r="Y57" s="499">
        <v>145529</v>
      </c>
      <c r="Z57" s="499">
        <v>106462</v>
      </c>
      <c r="AA57" s="394">
        <v>1075539</v>
      </c>
      <c r="AB57" s="394">
        <v>969173</v>
      </c>
      <c r="AC57" s="394">
        <v>26974</v>
      </c>
      <c r="AD57" s="394">
        <v>31083</v>
      </c>
      <c r="AE57" s="394">
        <v>138735</v>
      </c>
      <c r="AF57" s="394">
        <v>113088</v>
      </c>
      <c r="AG57" s="394">
        <v>659293</v>
      </c>
      <c r="AH57" s="394">
        <v>502092</v>
      </c>
      <c r="AI57" s="394">
        <v>64793</v>
      </c>
      <c r="AJ57" s="394">
        <v>157201</v>
      </c>
      <c r="AK57" s="394">
        <v>106366</v>
      </c>
      <c r="AL57" s="394">
        <v>1109499.1013528376</v>
      </c>
      <c r="AM57" s="394">
        <v>1003609.5107681138</v>
      </c>
      <c r="AN57" s="394">
        <v>27164.709732740746</v>
      </c>
      <c r="AO57" s="394">
        <v>40619.692045284581</v>
      </c>
      <c r="AP57" s="394">
        <v>145154.84383300564</v>
      </c>
      <c r="AQ57" s="394">
        <v>100649.810469662</v>
      </c>
      <c r="AR57" s="394">
        <v>690020.45468742086</v>
      </c>
      <c r="AS57" s="394">
        <v>521324.92115885805</v>
      </c>
      <c r="AT57" s="394">
        <v>68972.688624000002</v>
      </c>
      <c r="AU57" s="394">
        <v>168695.53352856287</v>
      </c>
      <c r="AV57" s="394">
        <v>105889.59058472374</v>
      </c>
      <c r="AW57" s="394">
        <v>96.939150170430125</v>
      </c>
      <c r="AX57" s="394">
        <v>96.56873411435113</v>
      </c>
      <c r="AY57" s="394">
        <v>99.297950412071259</v>
      </c>
      <c r="AZ57" s="394">
        <v>76.521998161254729</v>
      </c>
      <c r="BA57" s="394">
        <v>95.577244504226542</v>
      </c>
      <c r="BB57" s="394">
        <v>112.35788668880518</v>
      </c>
      <c r="BC57" s="394">
        <v>95.546877707945583</v>
      </c>
      <c r="BD57" s="394">
        <v>96.310761220448654</v>
      </c>
      <c r="BE57" s="394">
        <v>93.940081636101951</v>
      </c>
      <c r="BF57" s="394">
        <v>93.186225332624673</v>
      </c>
      <c r="BG57" s="394">
        <v>100.44991147160502</v>
      </c>
      <c r="BH57" s="394">
        <v>279476</v>
      </c>
      <c r="BI57" s="394">
        <v>139738</v>
      </c>
      <c r="BJ57" s="394">
        <v>139738</v>
      </c>
      <c r="BK57" s="394">
        <v>75294.342388690216</v>
      </c>
      <c r="BL57" s="394">
        <v>64443.657611309784</v>
      </c>
      <c r="BM57" s="394">
        <v>341622</v>
      </c>
      <c r="BN57" s="394">
        <v>136673.54783312738</v>
      </c>
      <c r="BO57" s="394">
        <v>204948.45216687262</v>
      </c>
      <c r="BP57" s="394">
        <v>163048.18704989986</v>
      </c>
      <c r="BQ57" s="394">
        <v>41900.265116972769</v>
      </c>
      <c r="BR57" s="394">
        <v>306467.28699691076</v>
      </c>
      <c r="BS57" s="394">
        <v>145859.35592568188</v>
      </c>
      <c r="BT57" s="394">
        <v>160607.93107122893</v>
      </c>
      <c r="BU57" s="394">
        <v>86681.821218527417</v>
      </c>
      <c r="BV57" s="394">
        <v>73926.109852701513</v>
      </c>
      <c r="BW57" s="394">
        <v>388422.67342692456</v>
      </c>
      <c r="BX57" s="394">
        <v>165836.43290188792</v>
      </c>
      <c r="BY57" s="394">
        <v>222586.24052503661</v>
      </c>
      <c r="BZ57" s="394">
        <v>178288.83623471152</v>
      </c>
      <c r="CA57" s="394">
        <v>44297.404290325103</v>
      </c>
      <c r="CB57" s="394">
        <v>91.192767338595971</v>
      </c>
      <c r="CC57" s="394">
        <v>95.803247664962385</v>
      </c>
      <c r="CD57" s="394">
        <v>87.005665951843184</v>
      </c>
      <c r="CE57" s="394">
        <v>86.862898506563411</v>
      </c>
      <c r="CF57" s="394">
        <v>87.173067458458704</v>
      </c>
      <c r="CG57" s="394">
        <v>87.951096414115653</v>
      </c>
      <c r="CH57" s="394">
        <v>82.414669347106681</v>
      </c>
      <c r="CI57" s="394">
        <v>92.07597544369321</v>
      </c>
      <c r="CJ57" s="394">
        <v>91.451708639374459</v>
      </c>
      <c r="CK57" s="394">
        <v>94.588533545574165</v>
      </c>
      <c r="CL57" s="394">
        <v>327418</v>
      </c>
      <c r="CM57" s="394">
        <v>321180</v>
      </c>
      <c r="CN57" s="394">
        <v>5896</v>
      </c>
      <c r="CO57" s="394">
        <v>342</v>
      </c>
      <c r="CP57" s="394">
        <v>298726.61074196344</v>
      </c>
      <c r="CQ57" s="394">
        <v>292013.31324043829</v>
      </c>
      <c r="CR57" s="394">
        <v>6136.3495823783205</v>
      </c>
      <c r="CS57" s="394">
        <v>576.94791914680866</v>
      </c>
      <c r="CT57" s="394">
        <v>321180</v>
      </c>
      <c r="CU57" s="394">
        <v>122497</v>
      </c>
      <c r="CV57" s="394">
        <v>94554</v>
      </c>
      <c r="CW57" s="394">
        <v>25861</v>
      </c>
      <c r="CX57" s="394">
        <v>51260</v>
      </c>
      <c r="CY57" s="394">
        <v>1281</v>
      </c>
      <c r="CZ57" s="394">
        <v>25727</v>
      </c>
      <c r="DA57" s="394">
        <v>78268</v>
      </c>
      <c r="DB57" s="394">
        <v>298726.61074196344</v>
      </c>
      <c r="DC57" s="394">
        <v>292013.31324043829</v>
      </c>
      <c r="DD57" s="394">
        <v>86734.368815224807</v>
      </c>
      <c r="DE57" s="394">
        <v>95264.183760854532</v>
      </c>
      <c r="DF57" s="394">
        <v>28065.556961437025</v>
      </c>
      <c r="DG57" s="394">
        <v>51895.968361924017</v>
      </c>
      <c r="DH57" s="394">
        <v>1588.8561626180415</v>
      </c>
      <c r="DI57" s="394">
        <v>28464.379178379819</v>
      </c>
      <c r="DJ57" s="394">
        <v>81949.203702921877</v>
      </c>
      <c r="DK57" s="394">
        <v>109.6045642491555</v>
      </c>
      <c r="DL57" s="394">
        <v>109.98813596404298</v>
      </c>
      <c r="DM57" s="394">
        <v>141.23236460158299</v>
      </c>
      <c r="DN57" s="394">
        <v>99.254511262451643</v>
      </c>
      <c r="DO57" s="394">
        <v>92.144973411836588</v>
      </c>
      <c r="DP57" s="394">
        <v>98.774532238248739</v>
      </c>
      <c r="DQ57" s="394">
        <v>80.624038231958593</v>
      </c>
      <c r="DR57" s="394">
        <v>90.383141113933021</v>
      </c>
      <c r="DS57" s="394">
        <v>95.507944511252617</v>
      </c>
      <c r="DT57" s="394">
        <v>270722</v>
      </c>
      <c r="DU57" s="394">
        <v>50458</v>
      </c>
      <c r="DV57" s="394">
        <v>241176.32925028243</v>
      </c>
      <c r="DW57" s="394">
        <v>50836.983990155873</v>
      </c>
      <c r="DX57" s="394">
        <v>112.25065114871052</v>
      </c>
      <c r="DY57" s="394">
        <v>99.254511262451643</v>
      </c>
      <c r="DZ57" s="394">
        <v>3335077</v>
      </c>
      <c r="EA57" s="394">
        <v>3370257.3659128156</v>
      </c>
      <c r="EB57" s="394">
        <v>82.094999999999999</v>
      </c>
      <c r="EC57" s="394">
        <v>204307</v>
      </c>
      <c r="ED57" s="394">
        <v>508993</v>
      </c>
      <c r="EE57" s="394">
        <v>37792</v>
      </c>
      <c r="EF57" s="394">
        <v>-93857</v>
      </c>
      <c r="EG57" s="394">
        <v>657235</v>
      </c>
      <c r="EH57" s="394">
        <v>619836</v>
      </c>
      <c r="EI57" s="394">
        <v>-730</v>
      </c>
      <c r="EJ57" s="394">
        <v>36669</v>
      </c>
      <c r="EK57" s="394">
        <v>5.5792829048970312</v>
      </c>
      <c r="EL57" s="394">
        <v>279476</v>
      </c>
      <c r="EM57" s="394">
        <v>139738</v>
      </c>
      <c r="EN57" s="394">
        <v>139738</v>
      </c>
      <c r="EO57" s="394">
        <v>64443.657611309784</v>
      </c>
      <c r="EP57" s="394">
        <v>341622</v>
      </c>
      <c r="EQ57" s="394">
        <v>136673.54783312738</v>
      </c>
      <c r="ER57" s="394">
        <v>204948.45216687262</v>
      </c>
      <c r="ES57" s="394">
        <v>41900.265116972769</v>
      </c>
      <c r="ET57" s="394">
        <v>-26393</v>
      </c>
      <c r="EU57" s="394">
        <v>-12906</v>
      </c>
      <c r="EV57" s="394">
        <v>3911</v>
      </c>
      <c r="EW57" s="394">
        <v>-97534</v>
      </c>
      <c r="EX57" s="394">
        <v>64383</v>
      </c>
      <c r="EY57" s="394">
        <v>90776</v>
      </c>
      <c r="EZ57" s="394">
        <v>-26393</v>
      </c>
      <c r="FA57" s="394">
        <v>11982</v>
      </c>
      <c r="FB57" s="394">
        <v>24888</v>
      </c>
      <c r="FC57" s="394">
        <v>-12906</v>
      </c>
      <c r="FD57" s="394">
        <v>1036240</v>
      </c>
      <c r="FE57" s="394">
        <v>145529</v>
      </c>
      <c r="FF57" s="394">
        <v>890711</v>
      </c>
      <c r="FG57" s="394">
        <v>619836</v>
      </c>
      <c r="FH57" s="394">
        <v>190431</v>
      </c>
      <c r="FI57" s="394">
        <v>225973</v>
      </c>
      <c r="FJ57" s="394">
        <v>327418</v>
      </c>
      <c r="FK57" s="394">
        <v>4962</v>
      </c>
      <c r="FL57" s="394">
        <v>1051</v>
      </c>
      <c r="FM57" s="394">
        <v>3911</v>
      </c>
      <c r="FN57" s="394">
        <v>-97534</v>
      </c>
      <c r="FO57" s="394">
        <v>-9.0683833873062714</v>
      </c>
      <c r="FP57" s="394">
        <v>442491</v>
      </c>
      <c r="FQ57" s="394">
        <v>432312</v>
      </c>
      <c r="FR57" s="394">
        <v>16814</v>
      </c>
      <c r="FS57" s="394">
        <v>3213</v>
      </c>
      <c r="FT57" s="394">
        <v>0</v>
      </c>
      <c r="FU57" s="394">
        <v>123013</v>
      </c>
      <c r="FV57" s="394">
        <v>10810</v>
      </c>
      <c r="FW57" s="394">
        <v>135000</v>
      </c>
      <c r="FX57" s="394">
        <v>135643</v>
      </c>
      <c r="FY57" s="394">
        <v>7819</v>
      </c>
      <c r="FZ57" s="394">
        <v>10179</v>
      </c>
      <c r="GA57" s="394">
        <v>422204</v>
      </c>
      <c r="GB57" s="394">
        <v>357847</v>
      </c>
      <c r="GC57" s="394">
        <v>107361</v>
      </c>
      <c r="GD57" s="394">
        <v>54343</v>
      </c>
      <c r="GE57" s="394">
        <v>149121</v>
      </c>
      <c r="GF57" s="394">
        <v>15970</v>
      </c>
      <c r="GG57" s="394">
        <v>11858</v>
      </c>
      <c r="GH57" s="394">
        <v>17032</v>
      </c>
      <c r="GI57" s="394">
        <v>18132</v>
      </c>
      <c r="GJ57" s="394">
        <v>64357</v>
      </c>
      <c r="GK57" s="394">
        <v>50483</v>
      </c>
      <c r="GL57" s="394">
        <v>50458</v>
      </c>
      <c r="GM57" s="394">
        <v>11727</v>
      </c>
      <c r="GN57" s="394">
        <v>1610</v>
      </c>
      <c r="GO57" s="394">
        <v>537</v>
      </c>
      <c r="GP57" s="394">
        <v>20287</v>
      </c>
      <c r="GQ57" s="394">
        <v>20287</v>
      </c>
      <c r="GR57" s="394">
        <v>37296</v>
      </c>
      <c r="GS57" s="394">
        <v>74465</v>
      </c>
      <c r="GT57" s="394">
        <v>384661.95600000001</v>
      </c>
      <c r="GU57" s="394">
        <v>-917455</v>
      </c>
      <c r="GV57" s="394">
        <v>46101.5095</v>
      </c>
      <c r="GW57" s="394">
        <v>7048.6345000000001</v>
      </c>
      <c r="GX57" s="394">
        <v>30721.438999999998</v>
      </c>
      <c r="GY57" s="394">
        <v>31165.994999999999</v>
      </c>
      <c r="GZ57" s="394">
        <v>8331.4359999999997</v>
      </c>
      <c r="HA57" s="394">
        <v>39052.875</v>
      </c>
      <c r="HB57" s="394">
        <v>23072.438499468764</v>
      </c>
      <c r="HC57" s="394">
        <v>1899.4384994687643</v>
      </c>
      <c r="HD57" s="394">
        <v>21173</v>
      </c>
      <c r="HE57" s="394">
        <v>18134.8</v>
      </c>
      <c r="HF57" s="394">
        <v>19545.3</v>
      </c>
      <c r="HG57" s="394">
        <v>16761.8</v>
      </c>
      <c r="HH57" s="394">
        <v>36021789.700000003</v>
      </c>
      <c r="HI57" s="394">
        <v>29884669.100000001</v>
      </c>
      <c r="HJ57" s="394">
        <v>1628.0901424017982</v>
      </c>
      <c r="HK57" s="394">
        <v>271.34835706696617</v>
      </c>
      <c r="HL57" s="394">
        <v>8.2324999999999999</v>
      </c>
      <c r="HM57" s="394">
        <v>7.0564285714285662</v>
      </c>
      <c r="HN57" s="394">
        <v>1.1760714285714338</v>
      </c>
      <c r="HO57" s="394">
        <v>854.5</v>
      </c>
      <c r="HP57" s="394">
        <v>2894.8999999999996</v>
      </c>
      <c r="HQ57" s="394">
        <v>231.29999999999973</v>
      </c>
      <c r="HR57" s="394">
        <v>2663.6</v>
      </c>
      <c r="HS57" s="394">
        <v>2754.5</v>
      </c>
      <c r="HT57" s="394">
        <v>14669.1</v>
      </c>
      <c r="HU57" s="394">
        <v>10901.800000000001</v>
      </c>
      <c r="HV57" s="394">
        <v>3767.2999999999997</v>
      </c>
      <c r="HW57" s="394">
        <v>456.6</v>
      </c>
      <c r="HX57" s="394">
        <v>2756.2000000000003</v>
      </c>
      <c r="HY57" s="394">
        <v>228.70000000000027</v>
      </c>
      <c r="HZ57" s="394">
        <v>2527.5</v>
      </c>
      <c r="IA57" s="394">
        <v>2416.1999999999998</v>
      </c>
      <c r="IB57" s="394">
        <v>12505.8</v>
      </c>
      <c r="IC57" s="394">
        <v>8835.5</v>
      </c>
      <c r="ID57" s="394">
        <v>3670.3</v>
      </c>
      <c r="IE57" s="394">
        <v>508424</v>
      </c>
      <c r="IF57" s="394">
        <v>4631</v>
      </c>
      <c r="IG57" s="394">
        <v>88816</v>
      </c>
      <c r="IH57" s="394">
        <v>8651</v>
      </c>
      <c r="II57" s="394">
        <v>80165</v>
      </c>
      <c r="IJ57" s="394">
        <v>61534</v>
      </c>
      <c r="IK57" s="394">
        <v>353443</v>
      </c>
      <c r="IL57" s="394">
        <v>226613</v>
      </c>
      <c r="IM57" s="394">
        <v>126830</v>
      </c>
      <c r="IN57" s="394">
        <v>28035.820632154755</v>
      </c>
      <c r="IO57" s="394">
        <v>10142.356548401225</v>
      </c>
      <c r="IP57" s="394">
        <v>32224.0766272404</v>
      </c>
      <c r="IQ57" s="394">
        <v>37826.847398338388</v>
      </c>
      <c r="IR57" s="394">
        <v>31717.111770524232</v>
      </c>
      <c r="IS57" s="394">
        <v>25467.262643820879</v>
      </c>
      <c r="IT57" s="394">
        <v>28262.326280605801</v>
      </c>
      <c r="IU57" s="394">
        <v>25648.010865259464</v>
      </c>
      <c r="IV57" s="394">
        <v>34555.758384873167</v>
      </c>
      <c r="IW57" s="394">
        <v>2039.0043333333335</v>
      </c>
      <c r="IX57" s="394">
        <v>1421.4778333333334</v>
      </c>
      <c r="IY57" s="394">
        <v>15970</v>
      </c>
      <c r="IZ57" s="394">
        <v>0.52459571201426369</v>
      </c>
      <c r="JA57" s="394">
        <v>0.17168384370134204</v>
      </c>
      <c r="JB57" s="394">
        <v>0.27831933854518548</v>
      </c>
      <c r="JC57" s="394">
        <v>0.57782823368292069</v>
      </c>
      <c r="JD57" s="394">
        <v>0.54412492925863043</v>
      </c>
      <c r="JE57" s="394">
        <v>0.53609396732560488</v>
      </c>
      <c r="JF57" s="394">
        <v>0.45133760346709367</v>
      </c>
      <c r="JG57" s="394">
        <v>0.80680148345112312</v>
      </c>
      <c r="JH57" s="394">
        <v>37832.974999999999</v>
      </c>
      <c r="JI57" s="394">
        <v>18579.424999999999</v>
      </c>
      <c r="JJ57" s="394">
        <v>19253.55</v>
      </c>
      <c r="JK57" s="394">
        <v>22426.2</v>
      </c>
      <c r="JL57" s="394">
        <v>12893.875</v>
      </c>
      <c r="JM57" s="394">
        <v>9532.3250000000007</v>
      </c>
      <c r="JN57" s="394">
        <v>20579.995883823125</v>
      </c>
      <c r="JO57" s="394">
        <v>12067.40190469608</v>
      </c>
      <c r="JP57" s="394">
        <v>8512.5939791270466</v>
      </c>
      <c r="JQ57" s="394">
        <v>1846.2041161768739</v>
      </c>
      <c r="JR57" s="394">
        <v>826.45</v>
      </c>
      <c r="JS57" s="394">
        <v>1019.75</v>
      </c>
      <c r="JT57" s="394">
        <v>59.276860992295745</v>
      </c>
      <c r="JU57" s="394">
        <v>69.398676223833618</v>
      </c>
      <c r="JV57" s="394">
        <v>49.509441116053928</v>
      </c>
      <c r="JW57" s="394">
        <v>54.39698010485067</v>
      </c>
      <c r="JX57" s="394">
        <v>64.950351825721626</v>
      </c>
      <c r="JY57" s="394">
        <v>44.213113836809562</v>
      </c>
      <c r="JZ57" s="394">
        <v>8.2323537477453765</v>
      </c>
      <c r="KA57" s="394">
        <v>6.4096324805382405</v>
      </c>
      <c r="KB57" s="394">
        <v>10.697809820793982</v>
      </c>
    </row>
    <row r="58" spans="1:288" ht="15">
      <c r="A58" s="39">
        <v>2008</v>
      </c>
      <c r="B58" s="394">
        <v>1109541</v>
      </c>
      <c r="C58" s="394">
        <v>637518</v>
      </c>
      <c r="D58" s="394">
        <v>208850</v>
      </c>
      <c r="E58" s="394">
        <v>315715</v>
      </c>
      <c r="F58" s="394">
        <v>284308</v>
      </c>
      <c r="G58" s="394">
        <v>336850</v>
      </c>
      <c r="H58" s="499">
        <v>1119341.3580501841</v>
      </c>
      <c r="I58" s="499">
        <v>686151.83902080695</v>
      </c>
      <c r="J58" s="499">
        <v>211029.45704034061</v>
      </c>
      <c r="K58" s="499">
        <v>285315.57323184365</v>
      </c>
      <c r="L58" s="499">
        <v>302802.48950356722</v>
      </c>
      <c r="M58" s="499">
        <v>365958.00074637443</v>
      </c>
      <c r="N58" s="394">
        <v>99.124453145619881</v>
      </c>
      <c r="O58" s="394">
        <v>92.91208792936979</v>
      </c>
      <c r="P58" s="394">
        <v>98.96722615368148</v>
      </c>
      <c r="Q58" s="394">
        <v>110.65466789064968</v>
      </c>
      <c r="R58" s="394">
        <v>93.892226733707446</v>
      </c>
      <c r="S58" s="394">
        <v>92.046081603077837</v>
      </c>
      <c r="T58" s="499">
        <v>1109541</v>
      </c>
      <c r="U58" s="499">
        <v>1021816</v>
      </c>
      <c r="V58" s="499">
        <v>544126</v>
      </c>
      <c r="W58" s="499">
        <v>477690</v>
      </c>
      <c r="X58" s="499">
        <v>323829</v>
      </c>
      <c r="Y58" s="499">
        <v>153861</v>
      </c>
      <c r="Z58" s="499">
        <v>87725</v>
      </c>
      <c r="AA58" s="394">
        <v>1109541</v>
      </c>
      <c r="AB58" s="394">
        <v>1022552</v>
      </c>
      <c r="AC58" s="394">
        <v>26279</v>
      </c>
      <c r="AD58" s="394">
        <v>35292</v>
      </c>
      <c r="AE58" s="394">
        <v>140862</v>
      </c>
      <c r="AF58" s="394">
        <v>115549</v>
      </c>
      <c r="AG58" s="394">
        <v>704570</v>
      </c>
      <c r="AH58" s="394">
        <v>532178</v>
      </c>
      <c r="AI58" s="394">
        <v>68924</v>
      </c>
      <c r="AJ58" s="394">
        <v>172392</v>
      </c>
      <c r="AK58" s="394">
        <v>86989</v>
      </c>
      <c r="AL58" s="394">
        <v>1119341.3580501841</v>
      </c>
      <c r="AM58" s="394">
        <v>1016324.5409266117</v>
      </c>
      <c r="AN58" s="394">
        <v>26616.977021982359</v>
      </c>
      <c r="AO58" s="394">
        <v>42473.254774206165</v>
      </c>
      <c r="AP58" s="394">
        <v>141379.29769239467</v>
      </c>
      <c r="AQ58" s="394">
        <v>99536.544881077891</v>
      </c>
      <c r="AR58" s="394">
        <v>706318.46655695059</v>
      </c>
      <c r="AS58" s="394">
        <v>532280.60606764827</v>
      </c>
      <c r="AT58" s="394">
        <v>72093.799385999984</v>
      </c>
      <c r="AU58" s="394">
        <v>174037.86048930234</v>
      </c>
      <c r="AV58" s="394">
        <v>103016.81712357225</v>
      </c>
      <c r="AW58" s="394">
        <v>99.124453145619881</v>
      </c>
      <c r="AX58" s="394">
        <v>100.61274315660138</v>
      </c>
      <c r="AY58" s="394">
        <v>98.730220108379584</v>
      </c>
      <c r="AZ58" s="394">
        <v>83.092289930727631</v>
      </c>
      <c r="BA58" s="394">
        <v>99.634106477512589</v>
      </c>
      <c r="BB58" s="394">
        <v>116.08701119579057</v>
      </c>
      <c r="BC58" s="394">
        <v>99.752453512156663</v>
      </c>
      <c r="BD58" s="394">
        <v>99.980723312764241</v>
      </c>
      <c r="BE58" s="394">
        <v>95.603228831055986</v>
      </c>
      <c r="BF58" s="394">
        <v>99.054308939057819</v>
      </c>
      <c r="BG58" s="394">
        <v>84.441552776430356</v>
      </c>
      <c r="BH58" s="394">
        <v>284308</v>
      </c>
      <c r="BI58" s="394">
        <v>142154</v>
      </c>
      <c r="BJ58" s="394">
        <v>142154</v>
      </c>
      <c r="BK58" s="394">
        <v>75416.357460356841</v>
      </c>
      <c r="BL58" s="394">
        <v>66737.642539643159</v>
      </c>
      <c r="BM58" s="394">
        <v>336850</v>
      </c>
      <c r="BN58" s="394">
        <v>136344.90786425263</v>
      </c>
      <c r="BO58" s="394">
        <v>200505.09213574737</v>
      </c>
      <c r="BP58" s="394">
        <v>160313.7479620731</v>
      </c>
      <c r="BQ58" s="394">
        <v>40191.344173674275</v>
      </c>
      <c r="BR58" s="394">
        <v>302802.48950356722</v>
      </c>
      <c r="BS58" s="394">
        <v>143941.29614708779</v>
      </c>
      <c r="BT58" s="394">
        <v>158861.19335647946</v>
      </c>
      <c r="BU58" s="394">
        <v>87932.712128483909</v>
      </c>
      <c r="BV58" s="394">
        <v>70928.481227995551</v>
      </c>
      <c r="BW58" s="394">
        <v>365958.00074637443</v>
      </c>
      <c r="BX58" s="394">
        <v>153288.26569068985</v>
      </c>
      <c r="BY58" s="394">
        <v>212669.73505568458</v>
      </c>
      <c r="BZ58" s="394">
        <v>171545.68165783596</v>
      </c>
      <c r="CA58" s="394">
        <v>41124.053397848606</v>
      </c>
      <c r="CB58" s="394">
        <v>93.892226733707446</v>
      </c>
      <c r="CC58" s="394">
        <v>98.758315928139609</v>
      </c>
      <c r="CD58" s="394">
        <v>89.483150035900167</v>
      </c>
      <c r="CE58" s="394">
        <v>85.765985871289118</v>
      </c>
      <c r="CF58" s="394">
        <v>94.091458585048244</v>
      </c>
      <c r="CG58" s="394">
        <v>92.046081603077837</v>
      </c>
      <c r="CH58" s="394">
        <v>88.946735257200899</v>
      </c>
      <c r="CI58" s="394">
        <v>94.280030998885636</v>
      </c>
      <c r="CJ58" s="394">
        <v>93.452511548401432</v>
      </c>
      <c r="CK58" s="394">
        <v>97.731961839580904</v>
      </c>
      <c r="CL58" s="394">
        <v>315715</v>
      </c>
      <c r="CM58" s="394">
        <v>308857</v>
      </c>
      <c r="CN58" s="394">
        <v>4408</v>
      </c>
      <c r="CO58" s="394">
        <v>2450</v>
      </c>
      <c r="CP58" s="394">
        <v>285315.57323184365</v>
      </c>
      <c r="CQ58" s="394">
        <v>278661.05996935128</v>
      </c>
      <c r="CR58" s="394">
        <v>3361.0402008597907</v>
      </c>
      <c r="CS58" s="394">
        <v>3293.4730616326015</v>
      </c>
      <c r="CT58" s="394">
        <v>308857</v>
      </c>
      <c r="CU58" s="394">
        <v>110906</v>
      </c>
      <c r="CV58" s="394">
        <v>93769</v>
      </c>
      <c r="CW58" s="394">
        <v>23411</v>
      </c>
      <c r="CX58" s="394">
        <v>51375</v>
      </c>
      <c r="CY58" s="394">
        <v>1590</v>
      </c>
      <c r="CZ58" s="394">
        <v>27806</v>
      </c>
      <c r="DA58" s="394">
        <v>80771</v>
      </c>
      <c r="DB58" s="394">
        <v>285315.57323184365</v>
      </c>
      <c r="DC58" s="394">
        <v>278661.05996935128</v>
      </c>
      <c r="DD58" s="394">
        <v>78692.21008334108</v>
      </c>
      <c r="DE58" s="394">
        <v>92002.802567287246</v>
      </c>
      <c r="DF58" s="394">
        <v>24924.020869638887</v>
      </c>
      <c r="DG58" s="394">
        <v>51406.202953353262</v>
      </c>
      <c r="DH58" s="394">
        <v>1874.388155998872</v>
      </c>
      <c r="DI58" s="394">
        <v>29761.435339731906</v>
      </c>
      <c r="DJ58" s="394">
        <v>83042.026449084049</v>
      </c>
      <c r="DK58" s="394">
        <v>110.65466789064968</v>
      </c>
      <c r="DL58" s="394">
        <v>110.83608166636911</v>
      </c>
      <c r="DM58" s="394">
        <v>140.93644070047347</v>
      </c>
      <c r="DN58" s="394">
        <v>101.91972133829404</v>
      </c>
      <c r="DO58" s="394">
        <v>93.929467169232041</v>
      </c>
      <c r="DP58" s="394">
        <v>99.939301190205441</v>
      </c>
      <c r="DQ58" s="394">
        <v>84.827680697367626</v>
      </c>
      <c r="DR58" s="394">
        <v>93.429633626838637</v>
      </c>
      <c r="DS58" s="394">
        <v>97.265208297299324</v>
      </c>
      <c r="DT58" s="394">
        <v>257135</v>
      </c>
      <c r="DU58" s="394">
        <v>51722</v>
      </c>
      <c r="DV58" s="394">
        <v>227913.27600679189</v>
      </c>
      <c r="DW58" s="394">
        <v>50747.783962559392</v>
      </c>
      <c r="DX58" s="394">
        <v>112.82142247489668</v>
      </c>
      <c r="DY58" s="394">
        <v>101.91972133829404</v>
      </c>
      <c r="DZ58" s="394">
        <v>3473562</v>
      </c>
      <c r="EA58" s="394">
        <v>3509061.3278461006</v>
      </c>
      <c r="EB58" s="394">
        <v>80.080000000000013</v>
      </c>
      <c r="EC58" s="394">
        <v>188372</v>
      </c>
      <c r="ED58" s="394">
        <v>544867</v>
      </c>
      <c r="EE58" s="394">
        <v>40771</v>
      </c>
      <c r="EF58" s="394">
        <v>-82098</v>
      </c>
      <c r="EG58" s="394">
        <v>691912</v>
      </c>
      <c r="EH58" s="394">
        <v>637518</v>
      </c>
      <c r="EI58" s="394">
        <v>-1272</v>
      </c>
      <c r="EJ58" s="394">
        <v>53122</v>
      </c>
      <c r="EK58" s="394">
        <v>7.6775659332400652</v>
      </c>
      <c r="EL58" s="394">
        <v>284308</v>
      </c>
      <c r="EM58" s="394">
        <v>142154</v>
      </c>
      <c r="EN58" s="394">
        <v>142154</v>
      </c>
      <c r="EO58" s="394">
        <v>66737.642539643159</v>
      </c>
      <c r="EP58" s="394">
        <v>336850</v>
      </c>
      <c r="EQ58" s="394">
        <v>136344.90786425263</v>
      </c>
      <c r="ER58" s="394">
        <v>200505.09213574737</v>
      </c>
      <c r="ES58" s="394">
        <v>40191.344173674275</v>
      </c>
      <c r="ET58" s="394">
        <v>-30800</v>
      </c>
      <c r="EU58" s="394">
        <v>-15443</v>
      </c>
      <c r="EV58" s="394">
        <v>3879</v>
      </c>
      <c r="EW58" s="394">
        <v>-94906</v>
      </c>
      <c r="EX58" s="394">
        <v>59849</v>
      </c>
      <c r="EY58" s="394">
        <v>90649</v>
      </c>
      <c r="EZ58" s="394">
        <v>-30800</v>
      </c>
      <c r="FA58" s="394">
        <v>11861</v>
      </c>
      <c r="FB58" s="394">
        <v>27304</v>
      </c>
      <c r="FC58" s="394">
        <v>-15443</v>
      </c>
      <c r="FD58" s="394">
        <v>1063298</v>
      </c>
      <c r="FE58" s="394">
        <v>153861</v>
      </c>
      <c r="FF58" s="394">
        <v>909437</v>
      </c>
      <c r="FG58" s="394">
        <v>637518</v>
      </c>
      <c r="FH58" s="394">
        <v>208850</v>
      </c>
      <c r="FI58" s="394">
        <v>216930</v>
      </c>
      <c r="FJ58" s="394">
        <v>315715</v>
      </c>
      <c r="FK58" s="394">
        <v>4785</v>
      </c>
      <c r="FL58" s="394">
        <v>906</v>
      </c>
      <c r="FM58" s="394">
        <v>3879</v>
      </c>
      <c r="FN58" s="394">
        <v>-94906</v>
      </c>
      <c r="FO58" s="394">
        <v>-8.5536271304981071</v>
      </c>
      <c r="FP58" s="394">
        <v>409092</v>
      </c>
      <c r="FQ58" s="394">
        <v>400098</v>
      </c>
      <c r="FR58" s="394">
        <v>18178</v>
      </c>
      <c r="FS58" s="394">
        <v>3521</v>
      </c>
      <c r="FT58" s="394">
        <v>0</v>
      </c>
      <c r="FU58" s="394">
        <v>104506</v>
      </c>
      <c r="FV58" s="394">
        <v>11813</v>
      </c>
      <c r="FW58" s="394">
        <v>113916</v>
      </c>
      <c r="FX58" s="394">
        <v>140997</v>
      </c>
      <c r="FY58" s="394">
        <v>7167</v>
      </c>
      <c r="FZ58" s="394">
        <v>8994</v>
      </c>
      <c r="GA58" s="394">
        <v>459823</v>
      </c>
      <c r="GB58" s="394">
        <v>392891</v>
      </c>
      <c r="GC58" s="394">
        <v>118019</v>
      </c>
      <c r="GD58" s="394">
        <v>59276</v>
      </c>
      <c r="GE58" s="394">
        <v>165180</v>
      </c>
      <c r="GF58" s="394">
        <v>21818</v>
      </c>
      <c r="GG58" s="394">
        <v>12318</v>
      </c>
      <c r="GH58" s="394">
        <v>17554</v>
      </c>
      <c r="GI58" s="394">
        <v>20544</v>
      </c>
      <c r="GJ58" s="394">
        <v>66932</v>
      </c>
      <c r="GK58" s="394">
        <v>51752</v>
      </c>
      <c r="GL58" s="394">
        <v>51722</v>
      </c>
      <c r="GM58" s="394">
        <v>12349</v>
      </c>
      <c r="GN58" s="394">
        <v>1118</v>
      </c>
      <c r="GO58" s="394">
        <v>1713</v>
      </c>
      <c r="GP58" s="394">
        <v>-50731</v>
      </c>
      <c r="GQ58" s="394">
        <v>-50719</v>
      </c>
      <c r="GR58" s="394">
        <v>-33189</v>
      </c>
      <c r="GS58" s="394">
        <v>7207</v>
      </c>
      <c r="GT58" s="394">
        <v>440620.96500000003</v>
      </c>
      <c r="GU58" s="394">
        <v>-947337</v>
      </c>
      <c r="GV58" s="394">
        <v>46884.485000000001</v>
      </c>
      <c r="GW58" s="394">
        <v>7203.3879999999999</v>
      </c>
      <c r="GX58" s="394">
        <v>31168.587500000001</v>
      </c>
      <c r="GY58" s="394">
        <v>31613.128000000001</v>
      </c>
      <c r="GZ58" s="394">
        <v>8512.5095000000001</v>
      </c>
      <c r="HA58" s="394">
        <v>39681.097000000002</v>
      </c>
      <c r="HB58" s="394">
        <v>23881.584136105008</v>
      </c>
      <c r="HC58" s="394">
        <v>2685.4841361050094</v>
      </c>
      <c r="HD58" s="394">
        <v>21196.1</v>
      </c>
      <c r="HE58" s="394">
        <v>18176.900000000001</v>
      </c>
      <c r="HF58" s="394">
        <v>19541.7</v>
      </c>
      <c r="HG58" s="394">
        <v>16750.8</v>
      </c>
      <c r="HH58" s="394">
        <v>36248005.899999999</v>
      </c>
      <c r="HI58" s="394">
        <v>30021024.899999999</v>
      </c>
      <c r="HJ58" s="394">
        <v>2389.2333796993507</v>
      </c>
      <c r="HK58" s="394">
        <v>296.25075640565865</v>
      </c>
      <c r="HL58" s="394">
        <v>11.245000000000001</v>
      </c>
      <c r="HM58" s="394">
        <v>10.004501234435384</v>
      </c>
      <c r="HN58" s="394">
        <v>1.2404987655646167</v>
      </c>
      <c r="HO58" s="394">
        <v>821.2</v>
      </c>
      <c r="HP58" s="394">
        <v>2857.3</v>
      </c>
      <c r="HQ58" s="394">
        <v>228.5</v>
      </c>
      <c r="HR58" s="394">
        <v>2628.8</v>
      </c>
      <c r="HS58" s="394">
        <v>2438.2999999999997</v>
      </c>
      <c r="HT58" s="394">
        <v>15079.3</v>
      </c>
      <c r="HU58" s="394">
        <v>11204.5</v>
      </c>
      <c r="HV58" s="394">
        <v>3874.7999999999997</v>
      </c>
      <c r="HW58" s="394">
        <v>436.00059966303343</v>
      </c>
      <c r="HX58" s="394">
        <v>2707.5037238249151</v>
      </c>
      <c r="HY58" s="394">
        <v>225.60031028435847</v>
      </c>
      <c r="HZ58" s="394">
        <v>2481.9034135405568</v>
      </c>
      <c r="IA58" s="394">
        <v>2148.7029552659628</v>
      </c>
      <c r="IB58" s="394">
        <v>12884.692721246089</v>
      </c>
      <c r="IC58" s="394">
        <v>9105.8125238799294</v>
      </c>
      <c r="ID58" s="394">
        <v>3778.8801973661593</v>
      </c>
      <c r="IE58" s="394">
        <v>544126</v>
      </c>
      <c r="IF58" s="394">
        <v>4625</v>
      </c>
      <c r="IG58" s="394">
        <v>91945</v>
      </c>
      <c r="IH58" s="394">
        <v>8913</v>
      </c>
      <c r="II58" s="394">
        <v>83032</v>
      </c>
      <c r="IJ58" s="394">
        <v>61429</v>
      </c>
      <c r="IK58" s="394">
        <v>386127</v>
      </c>
      <c r="IL58" s="394">
        <v>247545</v>
      </c>
      <c r="IM58" s="394">
        <v>138582</v>
      </c>
      <c r="IN58" s="394">
        <v>29935.027424918437</v>
      </c>
      <c r="IO58" s="394">
        <v>10607.783575468631</v>
      </c>
      <c r="IP58" s="394">
        <v>33959.325407725926</v>
      </c>
      <c r="IQ58" s="394">
        <v>39507.924385235048</v>
      </c>
      <c r="IR58" s="394">
        <v>33454.968290466546</v>
      </c>
      <c r="IS58" s="394">
        <v>28588.874906813922</v>
      </c>
      <c r="IT58" s="394">
        <v>29967.885797020183</v>
      </c>
      <c r="IU58" s="394">
        <v>27185.382891511876</v>
      </c>
      <c r="IV58" s="394">
        <v>36672.768852685571</v>
      </c>
      <c r="IW58" s="394">
        <v>2539.9408333333331</v>
      </c>
      <c r="IX58" s="394">
        <v>1814.6300833333332</v>
      </c>
      <c r="IY58" s="394">
        <v>21818</v>
      </c>
      <c r="IZ58" s="394">
        <v>0.53212550559775929</v>
      </c>
      <c r="JA58" s="394">
        <v>0.17599604246736938</v>
      </c>
      <c r="JB58" s="394">
        <v>0.25255015300918054</v>
      </c>
      <c r="JC58" s="394">
        <v>0.58945634734704888</v>
      </c>
      <c r="JD58" s="394">
        <v>0.53162727500887075</v>
      </c>
      <c r="JE58" s="394">
        <v>0.5480321330740735</v>
      </c>
      <c r="JF58" s="394">
        <v>0.46515451597022051</v>
      </c>
      <c r="JG58" s="394">
        <v>0.80387721007935398</v>
      </c>
      <c r="JH58" s="394">
        <v>38390</v>
      </c>
      <c r="JI58" s="394">
        <v>18872.550000000003</v>
      </c>
      <c r="JJ58" s="394">
        <v>19517.45</v>
      </c>
      <c r="JK58" s="394">
        <v>23065.5</v>
      </c>
      <c r="JL58" s="394">
        <v>13124.75</v>
      </c>
      <c r="JM58" s="394">
        <v>9940.75</v>
      </c>
      <c r="JN58" s="394">
        <v>20469.541882084399</v>
      </c>
      <c r="JO58" s="394">
        <v>11805.098228859799</v>
      </c>
      <c r="JP58" s="394">
        <v>8664.4436532246</v>
      </c>
      <c r="JQ58" s="394">
        <v>2595.9581179156021</v>
      </c>
      <c r="JR58" s="394">
        <v>1319.625</v>
      </c>
      <c r="JS58" s="394">
        <v>1276.3500000000001</v>
      </c>
      <c r="JT58" s="394">
        <v>60.082052617869245</v>
      </c>
      <c r="JU58" s="394">
        <v>69.544126257447985</v>
      </c>
      <c r="JV58" s="394">
        <v>50.932626956902673</v>
      </c>
      <c r="JW58" s="394">
        <v>53.319984063778058</v>
      </c>
      <c r="JX58" s="394">
        <v>62.551686067117572</v>
      </c>
      <c r="JY58" s="394">
        <v>44.393318047309457</v>
      </c>
      <c r="JZ58" s="394">
        <v>11.254722932152358</v>
      </c>
      <c r="KA58" s="394">
        <v>10.054477228137678</v>
      </c>
      <c r="KB58" s="394">
        <v>12.839574478786814</v>
      </c>
    </row>
    <row r="59" spans="1:288" ht="15">
      <c r="A59" s="39">
        <v>2009</v>
      </c>
      <c r="B59" s="394">
        <v>1069323</v>
      </c>
      <c r="C59" s="394">
        <v>608749</v>
      </c>
      <c r="D59" s="394">
        <v>220705</v>
      </c>
      <c r="E59" s="394">
        <v>249188</v>
      </c>
      <c r="F59" s="394">
        <v>246604</v>
      </c>
      <c r="G59" s="394">
        <v>255923</v>
      </c>
      <c r="H59" s="499">
        <v>1077218.5531569647</v>
      </c>
      <c r="I59" s="499">
        <v>656814.43755271111</v>
      </c>
      <c r="J59" s="499">
        <v>218316.77453121694</v>
      </c>
      <c r="K59" s="499">
        <v>230875.87882256389</v>
      </c>
      <c r="L59" s="499">
        <v>268086.75194602169</v>
      </c>
      <c r="M59" s="499">
        <v>296875.28969554882</v>
      </c>
      <c r="N59" s="394">
        <v>99.267042594668879</v>
      </c>
      <c r="O59" s="394">
        <v>92.68203699483179</v>
      </c>
      <c r="P59" s="394">
        <v>101.09392669157522</v>
      </c>
      <c r="Q59" s="394">
        <v>107.93158699420029</v>
      </c>
      <c r="R59" s="394">
        <v>91.986641715758054</v>
      </c>
      <c r="S59" s="394">
        <v>86.205557984449911</v>
      </c>
      <c r="T59" s="499">
        <v>1069323</v>
      </c>
      <c r="U59" s="499">
        <v>1000563</v>
      </c>
      <c r="V59" s="499">
        <v>530045</v>
      </c>
      <c r="W59" s="499">
        <v>470518</v>
      </c>
      <c r="X59" s="499">
        <v>313804</v>
      </c>
      <c r="Y59" s="499">
        <v>156714</v>
      </c>
      <c r="Z59" s="499">
        <v>68760</v>
      </c>
      <c r="AA59" s="394">
        <v>1069323</v>
      </c>
      <c r="AB59" s="394">
        <v>1002045</v>
      </c>
      <c r="AC59" s="394">
        <v>24225</v>
      </c>
      <c r="AD59" s="394">
        <v>34751</v>
      </c>
      <c r="AE59" s="394">
        <v>123932</v>
      </c>
      <c r="AF59" s="394">
        <v>107575</v>
      </c>
      <c r="AG59" s="394">
        <v>711562</v>
      </c>
      <c r="AH59" s="394">
        <v>529568</v>
      </c>
      <c r="AI59" s="394">
        <v>63931</v>
      </c>
      <c r="AJ59" s="394">
        <v>181994</v>
      </c>
      <c r="AK59" s="394">
        <v>67278</v>
      </c>
      <c r="AL59" s="394">
        <v>1077218.5531569647</v>
      </c>
      <c r="AM59" s="394">
        <v>984293.82735095068</v>
      </c>
      <c r="AN59" s="394">
        <v>25802.177618694022</v>
      </c>
      <c r="AO59" s="394">
        <v>39330.584355876752</v>
      </c>
      <c r="AP59" s="394">
        <v>125291.45009064507</v>
      </c>
      <c r="AQ59" s="394">
        <v>91516.041796222431</v>
      </c>
      <c r="AR59" s="394">
        <v>702353.57348951232</v>
      </c>
      <c r="AS59" s="394">
        <v>525086.13883867848</v>
      </c>
      <c r="AT59" s="394">
        <v>73790.398205999998</v>
      </c>
      <c r="AU59" s="394">
        <v>177267.43465083378</v>
      </c>
      <c r="AV59" s="394">
        <v>92924.725806014059</v>
      </c>
      <c r="AW59" s="394">
        <v>99.267042594668879</v>
      </c>
      <c r="AX59" s="394">
        <v>101.80344244328174</v>
      </c>
      <c r="AY59" s="394">
        <v>93.887424379439437</v>
      </c>
      <c r="AZ59" s="394">
        <v>88.35617514746518</v>
      </c>
      <c r="BA59" s="394">
        <v>98.914969784720711</v>
      </c>
      <c r="BB59" s="394">
        <v>117.54769752775786</v>
      </c>
      <c r="BC59" s="394">
        <v>101.3110813211553</v>
      </c>
      <c r="BD59" s="394">
        <v>100.85354779526917</v>
      </c>
      <c r="BE59" s="394">
        <v>86.638643447246892</v>
      </c>
      <c r="BF59" s="394">
        <v>102.66634723883506</v>
      </c>
      <c r="BG59" s="394">
        <v>72.400536473410597</v>
      </c>
      <c r="BH59" s="394">
        <v>246604</v>
      </c>
      <c r="BI59" s="394">
        <v>123302</v>
      </c>
      <c r="BJ59" s="394">
        <v>123302</v>
      </c>
      <c r="BK59" s="394">
        <v>61970.322733427653</v>
      </c>
      <c r="BL59" s="394">
        <v>61331.677266572347</v>
      </c>
      <c r="BM59" s="394">
        <v>255923</v>
      </c>
      <c r="BN59" s="394">
        <v>105848.07816772476</v>
      </c>
      <c r="BO59" s="394">
        <v>150074.92183227526</v>
      </c>
      <c r="BP59" s="394">
        <v>120330.72647835081</v>
      </c>
      <c r="BQ59" s="394">
        <v>29744.195353924435</v>
      </c>
      <c r="BR59" s="394">
        <v>268086.75194602169</v>
      </c>
      <c r="BS59" s="394">
        <v>126060.04174540524</v>
      </c>
      <c r="BT59" s="394">
        <v>142026.71020061642</v>
      </c>
      <c r="BU59" s="394">
        <v>77661.638468663354</v>
      </c>
      <c r="BV59" s="394">
        <v>64365.071731953074</v>
      </c>
      <c r="BW59" s="394">
        <v>296875.28969554882</v>
      </c>
      <c r="BX59" s="394">
        <v>119383.58999890054</v>
      </c>
      <c r="BY59" s="394">
        <v>177491.69969664823</v>
      </c>
      <c r="BZ59" s="394">
        <v>142675.2259612823</v>
      </c>
      <c r="CA59" s="394">
        <v>34816.473735365937</v>
      </c>
      <c r="CB59" s="394">
        <v>91.986641715758054</v>
      </c>
      <c r="CC59" s="394">
        <v>97.812120552065608</v>
      </c>
      <c r="CD59" s="394">
        <v>86.816064264132237</v>
      </c>
      <c r="CE59" s="394">
        <v>79.795281113509873</v>
      </c>
      <c r="CF59" s="394">
        <v>95.287204094150269</v>
      </c>
      <c r="CG59" s="394">
        <v>86.205557984449911</v>
      </c>
      <c r="CH59" s="394">
        <v>88.662167194586431</v>
      </c>
      <c r="CI59" s="394">
        <v>84.553205636527736</v>
      </c>
      <c r="CJ59" s="394">
        <v>84.338907240283532</v>
      </c>
      <c r="CK59" s="394">
        <v>85.431383947739732</v>
      </c>
      <c r="CL59" s="394">
        <v>249188</v>
      </c>
      <c r="CM59" s="394">
        <v>247155</v>
      </c>
      <c r="CN59" s="394">
        <v>-58</v>
      </c>
      <c r="CO59" s="394">
        <v>2091</v>
      </c>
      <c r="CP59" s="394">
        <v>230875.87882256389</v>
      </c>
      <c r="CQ59" s="394">
        <v>228871.98870266497</v>
      </c>
      <c r="CR59" s="394">
        <v>-496.23295782611729</v>
      </c>
      <c r="CS59" s="394">
        <v>2500.1230777250421</v>
      </c>
      <c r="CT59" s="394">
        <v>247155</v>
      </c>
      <c r="CU59" s="394">
        <v>82718</v>
      </c>
      <c r="CV59" s="394">
        <v>80058</v>
      </c>
      <c r="CW59" s="394">
        <v>13970</v>
      </c>
      <c r="CX59" s="394">
        <v>41145</v>
      </c>
      <c r="CY59" s="394">
        <v>1710</v>
      </c>
      <c r="CZ59" s="394">
        <v>27554</v>
      </c>
      <c r="DA59" s="394">
        <v>70409</v>
      </c>
      <c r="DB59" s="394">
        <v>230875.87882256389</v>
      </c>
      <c r="DC59" s="394">
        <v>228871.98870266497</v>
      </c>
      <c r="DD59" s="394">
        <v>62233.423844727018</v>
      </c>
      <c r="DE59" s="394">
        <v>80159.885770758046</v>
      </c>
      <c r="DF59" s="394">
        <v>14545.098388966728</v>
      </c>
      <c r="DG59" s="394">
        <v>41001.401001875311</v>
      </c>
      <c r="DH59" s="394">
        <v>2051.7056915608687</v>
      </c>
      <c r="DI59" s="394">
        <v>28880.474004776981</v>
      </c>
      <c r="DJ59" s="394">
        <v>71933.580698213162</v>
      </c>
      <c r="DK59" s="394">
        <v>107.93158699420029</v>
      </c>
      <c r="DL59" s="394">
        <v>107.98831320554787</v>
      </c>
      <c r="DM59" s="394">
        <v>132.91571456261542</v>
      </c>
      <c r="DN59" s="394">
        <v>99.872896811443297</v>
      </c>
      <c r="DO59" s="394">
        <v>96.046101761656203</v>
      </c>
      <c r="DP59" s="394">
        <v>100.35022949122671</v>
      </c>
      <c r="DQ59" s="394">
        <v>83.345287144916455</v>
      </c>
      <c r="DR59" s="394">
        <v>95.40702135097375</v>
      </c>
      <c r="DS59" s="394">
        <v>97.880571655942845</v>
      </c>
      <c r="DT59" s="394">
        <v>191800</v>
      </c>
      <c r="DU59" s="394">
        <v>55355</v>
      </c>
      <c r="DV59" s="394">
        <v>173446.54119160661</v>
      </c>
      <c r="DW59" s="394">
        <v>55425.447511058373</v>
      </c>
      <c r="DX59" s="394">
        <v>110.58162283450686</v>
      </c>
      <c r="DY59" s="394">
        <v>99.872896811443297</v>
      </c>
      <c r="DZ59" s="394">
        <v>3557088</v>
      </c>
      <c r="EA59" s="394">
        <v>3594022.948281935</v>
      </c>
      <c r="EB59" s="394">
        <v>71.150000000000006</v>
      </c>
      <c r="EC59" s="394">
        <v>175830</v>
      </c>
      <c r="ED59" s="394">
        <v>530739</v>
      </c>
      <c r="EE59" s="394">
        <v>31124</v>
      </c>
      <c r="EF59" s="394">
        <v>-50592</v>
      </c>
      <c r="EG59" s="394">
        <v>687101</v>
      </c>
      <c r="EH59" s="394">
        <v>608749</v>
      </c>
      <c r="EI59" s="394">
        <v>-819</v>
      </c>
      <c r="EJ59" s="394">
        <v>77533</v>
      </c>
      <c r="EK59" s="394">
        <v>11.284076140188997</v>
      </c>
      <c r="EL59" s="394">
        <v>246604</v>
      </c>
      <c r="EM59" s="394">
        <v>123302</v>
      </c>
      <c r="EN59" s="394">
        <v>123302</v>
      </c>
      <c r="EO59" s="394">
        <v>61331.677266572347</v>
      </c>
      <c r="EP59" s="394">
        <v>255923</v>
      </c>
      <c r="EQ59" s="394">
        <v>105848.07816772476</v>
      </c>
      <c r="ER59" s="394">
        <v>150074.92183227526</v>
      </c>
      <c r="ES59" s="394">
        <v>29744.195353924435</v>
      </c>
      <c r="ET59" s="394">
        <v>-20474</v>
      </c>
      <c r="EU59" s="394">
        <v>-13921</v>
      </c>
      <c r="EV59" s="394">
        <v>4163</v>
      </c>
      <c r="EW59" s="394">
        <v>-39551</v>
      </c>
      <c r="EX59" s="394">
        <v>51897</v>
      </c>
      <c r="EY59" s="394">
        <v>72371</v>
      </c>
      <c r="EZ59" s="394">
        <v>-20474</v>
      </c>
      <c r="FA59" s="394">
        <v>12573</v>
      </c>
      <c r="FB59" s="394">
        <v>26494</v>
      </c>
      <c r="FC59" s="394">
        <v>-13921</v>
      </c>
      <c r="FD59" s="394">
        <v>1034928</v>
      </c>
      <c r="FE59" s="394">
        <v>156714</v>
      </c>
      <c r="FF59" s="394">
        <v>878214</v>
      </c>
      <c r="FG59" s="394">
        <v>608749</v>
      </c>
      <c r="FH59" s="394">
        <v>220705</v>
      </c>
      <c r="FI59" s="394">
        <v>205474</v>
      </c>
      <c r="FJ59" s="394">
        <v>249188</v>
      </c>
      <c r="FK59" s="394">
        <v>5497</v>
      </c>
      <c r="FL59" s="394">
        <v>1334</v>
      </c>
      <c r="FM59" s="394">
        <v>4163</v>
      </c>
      <c r="FN59" s="394">
        <v>-39551</v>
      </c>
      <c r="FO59" s="394">
        <v>-3.6986953427542475</v>
      </c>
      <c r="FP59" s="394">
        <v>373779</v>
      </c>
      <c r="FQ59" s="394">
        <v>364615</v>
      </c>
      <c r="FR59" s="394">
        <v>19335</v>
      </c>
      <c r="FS59" s="394">
        <v>3977</v>
      </c>
      <c r="FT59" s="394">
        <v>0</v>
      </c>
      <c r="FU59" s="394">
        <v>86211</v>
      </c>
      <c r="FV59" s="394">
        <v>10698</v>
      </c>
      <c r="FW59" s="394">
        <v>97621</v>
      </c>
      <c r="FX59" s="394">
        <v>138190</v>
      </c>
      <c r="FY59" s="394">
        <v>8583</v>
      </c>
      <c r="FZ59" s="394">
        <v>9164</v>
      </c>
      <c r="GA59" s="394">
        <v>494355</v>
      </c>
      <c r="GB59" s="394">
        <v>425013</v>
      </c>
      <c r="GC59" s="394">
        <v>125383</v>
      </c>
      <c r="GD59" s="394">
        <v>61379</v>
      </c>
      <c r="GE59" s="394">
        <v>186070</v>
      </c>
      <c r="GF59" s="394">
        <v>32500</v>
      </c>
      <c r="GG59" s="394">
        <v>12414</v>
      </c>
      <c r="GH59" s="394">
        <v>18369</v>
      </c>
      <c r="GI59" s="394">
        <v>21398</v>
      </c>
      <c r="GJ59" s="394">
        <v>69342</v>
      </c>
      <c r="GK59" s="394">
        <v>55377</v>
      </c>
      <c r="GL59" s="394">
        <v>55355</v>
      </c>
      <c r="GM59" s="394">
        <v>11035</v>
      </c>
      <c r="GN59" s="394">
        <v>1396</v>
      </c>
      <c r="GO59" s="394">
        <v>1534</v>
      </c>
      <c r="GP59" s="394">
        <v>-120576</v>
      </c>
      <c r="GQ59" s="394">
        <v>-121272</v>
      </c>
      <c r="GR59" s="394">
        <v>-102221</v>
      </c>
      <c r="GS59" s="394">
        <v>-60398</v>
      </c>
      <c r="GT59" s="394">
        <v>569535.35800000001</v>
      </c>
      <c r="GU59" s="394">
        <v>-1043820</v>
      </c>
      <c r="GV59" s="394">
        <v>47349.711000000003</v>
      </c>
      <c r="GW59" s="394">
        <v>7317.3969999999999</v>
      </c>
      <c r="GX59" s="394">
        <v>31311.3645</v>
      </c>
      <c r="GY59" s="394">
        <v>31744.205000000002</v>
      </c>
      <c r="GZ59" s="394">
        <v>8720.9495000000006</v>
      </c>
      <c r="HA59" s="394">
        <v>40032.313999999998</v>
      </c>
      <c r="HB59" s="394">
        <v>24167.630409641486</v>
      </c>
      <c r="HC59" s="394">
        <v>4315.130409641486</v>
      </c>
      <c r="HD59" s="394">
        <v>19852.5</v>
      </c>
      <c r="HE59" s="394">
        <v>17035.2</v>
      </c>
      <c r="HF59" s="394">
        <v>18309.7</v>
      </c>
      <c r="HG59" s="394">
        <v>15697.9</v>
      </c>
      <c r="HH59" s="394">
        <v>34063010.200000003</v>
      </c>
      <c r="HI59" s="394">
        <v>28208533.699999999</v>
      </c>
      <c r="HJ59" s="394">
        <v>3835.8247657286647</v>
      </c>
      <c r="HK59" s="394">
        <v>479.30564391282132</v>
      </c>
      <c r="HL59" s="394">
        <v>17.855</v>
      </c>
      <c r="HM59" s="394">
        <v>15.871745391299896</v>
      </c>
      <c r="HN59" s="394">
        <v>1.9832546087001042</v>
      </c>
      <c r="HO59" s="394">
        <v>782.69999999999993</v>
      </c>
      <c r="HP59" s="394">
        <v>2507.4</v>
      </c>
      <c r="HQ59" s="394">
        <v>227.09999999999991</v>
      </c>
      <c r="HR59" s="394">
        <v>2280.3000000000002</v>
      </c>
      <c r="HS59" s="394">
        <v>1891.3000000000002</v>
      </c>
      <c r="HT59" s="394">
        <v>14671.1</v>
      </c>
      <c r="HU59" s="394">
        <v>10732.1</v>
      </c>
      <c r="HV59" s="394">
        <v>3939</v>
      </c>
      <c r="HW59" s="394">
        <v>429.30063001994404</v>
      </c>
      <c r="HX59" s="394">
        <v>2382.503496441921</v>
      </c>
      <c r="HY59" s="394">
        <v>224.900330052377</v>
      </c>
      <c r="HZ59" s="394">
        <v>2157.6031663895437</v>
      </c>
      <c r="IA59" s="394">
        <v>1644.0024126549918</v>
      </c>
      <c r="IB59" s="394">
        <v>12579.393460883142</v>
      </c>
      <c r="IC59" s="394">
        <v>8734.6128184770623</v>
      </c>
      <c r="ID59" s="394">
        <v>3844.78064240608</v>
      </c>
      <c r="IE59" s="394">
        <v>530045</v>
      </c>
      <c r="IF59" s="394">
        <v>4604</v>
      </c>
      <c r="IG59" s="394">
        <v>82576</v>
      </c>
      <c r="IH59" s="394">
        <v>9225</v>
      </c>
      <c r="II59" s="394">
        <v>73351</v>
      </c>
      <c r="IJ59" s="394">
        <v>51746</v>
      </c>
      <c r="IK59" s="394">
        <v>391119</v>
      </c>
      <c r="IL59" s="394">
        <v>243949</v>
      </c>
      <c r="IM59" s="394">
        <v>147170</v>
      </c>
      <c r="IN59" s="394">
        <v>31114.691931999623</v>
      </c>
      <c r="IO59" s="394">
        <v>10724.419388310966</v>
      </c>
      <c r="IP59" s="394">
        <v>34659.340531218812</v>
      </c>
      <c r="IQ59" s="394">
        <v>41018.170128303464</v>
      </c>
      <c r="IR59" s="394">
        <v>33996.520371604267</v>
      </c>
      <c r="IS59" s="394">
        <v>31475.622907652843</v>
      </c>
      <c r="IT59" s="394">
        <v>31092.039629432285</v>
      </c>
      <c r="IU59" s="394">
        <v>27928.99983888858</v>
      </c>
      <c r="IV59" s="394">
        <v>38277.866460516816</v>
      </c>
      <c r="IW59" s="394">
        <v>3644.0411666666673</v>
      </c>
      <c r="IX59" s="394">
        <v>2681.2170833333334</v>
      </c>
      <c r="IY59" s="394">
        <v>32500</v>
      </c>
      <c r="IZ59" s="394">
        <v>0.52896327011261968</v>
      </c>
      <c r="JA59" s="394">
        <v>0.1900515995872033</v>
      </c>
      <c r="JB59" s="394">
        <v>0.26545998676297083</v>
      </c>
      <c r="JC59" s="394">
        <v>0.59186489365135719</v>
      </c>
      <c r="JD59" s="394">
        <v>0.48102254241227049</v>
      </c>
      <c r="JE59" s="394">
        <v>0.54966257332460133</v>
      </c>
      <c r="JF59" s="394">
        <v>0.46065661067133967</v>
      </c>
      <c r="JG59" s="394">
        <v>0.80865303251755549</v>
      </c>
      <c r="JH59" s="394">
        <v>38650.925000000003</v>
      </c>
      <c r="JI59" s="394">
        <v>18986.099999999999</v>
      </c>
      <c r="JJ59" s="394">
        <v>19664.825000000001</v>
      </c>
      <c r="JK59" s="394">
        <v>23260.45</v>
      </c>
      <c r="JL59" s="394">
        <v>13032.65</v>
      </c>
      <c r="JM59" s="394">
        <v>10227.800000000001</v>
      </c>
      <c r="JN59" s="394">
        <v>19107.00714375536</v>
      </c>
      <c r="JO59" s="394">
        <v>10733.146143329743</v>
      </c>
      <c r="JP59" s="394">
        <v>8373.861000425617</v>
      </c>
      <c r="JQ59" s="394">
        <v>4153.4428562446392</v>
      </c>
      <c r="JR59" s="394">
        <v>2299.5</v>
      </c>
      <c r="JS59" s="394">
        <v>1853.9250000000002</v>
      </c>
      <c r="JT59" s="394">
        <v>60.180836551777219</v>
      </c>
      <c r="JU59" s="394">
        <v>68.643112592896912</v>
      </c>
      <c r="JV59" s="394">
        <v>52.010633199125856</v>
      </c>
      <c r="JW59" s="394">
        <v>49.434799151004427</v>
      </c>
      <c r="JX59" s="394">
        <v>56.53160018818896</v>
      </c>
      <c r="JY59" s="394">
        <v>42.582941879348617</v>
      </c>
      <c r="JZ59" s="394">
        <v>17.856244639483069</v>
      </c>
      <c r="KA59" s="394">
        <v>17.644147583185308</v>
      </c>
      <c r="KB59" s="394">
        <v>18.126332153542307</v>
      </c>
    </row>
    <row r="60" spans="1:288" s="58" customFormat="1" ht="15">
      <c r="A60" s="39">
        <v>2010</v>
      </c>
      <c r="B60" s="394">
        <v>1072709</v>
      </c>
      <c r="C60" s="394">
        <v>623125</v>
      </c>
      <c r="D60" s="394">
        <v>221331</v>
      </c>
      <c r="E60" s="394">
        <v>239247</v>
      </c>
      <c r="F60" s="394">
        <v>278386</v>
      </c>
      <c r="G60" s="394">
        <v>289380</v>
      </c>
      <c r="H60" s="499">
        <v>1078974.4229345275</v>
      </c>
      <c r="I60" s="499">
        <v>659049.72886678763</v>
      </c>
      <c r="J60" s="499">
        <v>221578.56640660707</v>
      </c>
      <c r="K60" s="499">
        <v>221233.3693140792</v>
      </c>
      <c r="L60" s="499">
        <v>292311.07595307607</v>
      </c>
      <c r="M60" s="499">
        <v>315198.31760602247</v>
      </c>
      <c r="N60" s="394">
        <v>99.419316825185973</v>
      </c>
      <c r="O60" s="394">
        <v>94.549010902628112</v>
      </c>
      <c r="P60" s="394">
        <v>99.888271500884812</v>
      </c>
      <c r="Q60" s="394">
        <v>108.14236601909151</v>
      </c>
      <c r="R60" s="394">
        <v>95.236213370405636</v>
      </c>
      <c r="S60" s="394">
        <v>91.808865668409538</v>
      </c>
      <c r="T60" s="499">
        <v>1072709</v>
      </c>
      <c r="U60" s="499">
        <v>983408</v>
      </c>
      <c r="V60" s="499">
        <v>526813</v>
      </c>
      <c r="W60" s="499">
        <v>456595</v>
      </c>
      <c r="X60" s="499">
        <v>295038</v>
      </c>
      <c r="Y60" s="499">
        <v>161557</v>
      </c>
      <c r="Z60" s="499">
        <v>89301</v>
      </c>
      <c r="AA60" s="394">
        <v>1072709</v>
      </c>
      <c r="AB60" s="394">
        <v>985479</v>
      </c>
      <c r="AC60" s="394">
        <v>26079</v>
      </c>
      <c r="AD60" s="394">
        <v>38614</v>
      </c>
      <c r="AE60" s="394">
        <v>122263</v>
      </c>
      <c r="AF60" s="394">
        <v>87560</v>
      </c>
      <c r="AG60" s="394">
        <v>710963</v>
      </c>
      <c r="AH60" s="394">
        <v>527431</v>
      </c>
      <c r="AI60" s="394">
        <v>74342</v>
      </c>
      <c r="AJ60" s="394">
        <v>183532</v>
      </c>
      <c r="AK60" s="394">
        <v>87230</v>
      </c>
      <c r="AL60" s="394">
        <v>1078974.4229345275</v>
      </c>
      <c r="AM60" s="394">
        <v>982505.37574341404</v>
      </c>
      <c r="AN60" s="394">
        <v>26395.768628088044</v>
      </c>
      <c r="AO60" s="394">
        <v>45785.313740220678</v>
      </c>
      <c r="AP60" s="394">
        <v>124433.48124627658</v>
      </c>
      <c r="AQ60" s="394">
        <v>77370.137670926051</v>
      </c>
      <c r="AR60" s="394">
        <v>708520.67445790267</v>
      </c>
      <c r="AS60" s="394">
        <v>528830.86642393074</v>
      </c>
      <c r="AT60" s="394">
        <v>75258.599388000002</v>
      </c>
      <c r="AU60" s="394">
        <v>179689.8080339719</v>
      </c>
      <c r="AV60" s="394">
        <v>96469.047191113394</v>
      </c>
      <c r="AW60" s="394">
        <v>99.419316825185973</v>
      </c>
      <c r="AX60" s="394">
        <v>100.30265730142555</v>
      </c>
      <c r="AY60" s="394">
        <v>98.799926486130175</v>
      </c>
      <c r="AZ60" s="394">
        <v>84.337087257041233</v>
      </c>
      <c r="BA60" s="394">
        <v>98.255709617268678</v>
      </c>
      <c r="BB60" s="394">
        <v>113.17027814066185</v>
      </c>
      <c r="BC60" s="394">
        <v>100.34470773121278</v>
      </c>
      <c r="BD60" s="394">
        <v>99.735290333297499</v>
      </c>
      <c r="BE60" s="394">
        <v>98.78206690603632</v>
      </c>
      <c r="BF60" s="394">
        <v>102.13823588998532</v>
      </c>
      <c r="BG60" s="394">
        <v>90.422785898558672</v>
      </c>
      <c r="BH60" s="394">
        <v>278386</v>
      </c>
      <c r="BI60" s="394">
        <v>139193</v>
      </c>
      <c r="BJ60" s="394">
        <v>139193</v>
      </c>
      <c r="BK60" s="394">
        <v>76583.116396550293</v>
      </c>
      <c r="BL60" s="394">
        <v>62609.883603449714</v>
      </c>
      <c r="BM60" s="394">
        <v>289380</v>
      </c>
      <c r="BN60" s="394">
        <v>122270.61897247063</v>
      </c>
      <c r="BO60" s="394">
        <v>167109.38102752937</v>
      </c>
      <c r="BP60" s="394">
        <v>132628.69437138349</v>
      </c>
      <c r="BQ60" s="394">
        <v>34480.686656145888</v>
      </c>
      <c r="BR60" s="394">
        <v>292311.07595307607</v>
      </c>
      <c r="BS60" s="394">
        <v>142932.45564591984</v>
      </c>
      <c r="BT60" s="394">
        <v>149378.6203071562</v>
      </c>
      <c r="BU60" s="394">
        <v>82495.722423737112</v>
      </c>
      <c r="BV60" s="394">
        <v>66882.897883419093</v>
      </c>
      <c r="BW60" s="394">
        <v>315198.31760602247</v>
      </c>
      <c r="BX60" s="394">
        <v>134429.97651406305</v>
      </c>
      <c r="BY60" s="394">
        <v>180768.34109195942</v>
      </c>
      <c r="BZ60" s="394">
        <v>143812.7666395008</v>
      </c>
      <c r="CA60" s="394">
        <v>36955.574452458633</v>
      </c>
      <c r="CB60" s="394">
        <v>95.236213370405636</v>
      </c>
      <c r="CC60" s="394">
        <v>97.383760302010472</v>
      </c>
      <c r="CD60" s="394">
        <v>93.181339949309844</v>
      </c>
      <c r="CE60" s="394">
        <v>92.832833202166682</v>
      </c>
      <c r="CF60" s="394">
        <v>93.611200448554882</v>
      </c>
      <c r="CG60" s="394">
        <v>91.808865668409538</v>
      </c>
      <c r="CH60" s="394">
        <v>90.954876392230574</v>
      </c>
      <c r="CI60" s="394">
        <v>92.443942350789428</v>
      </c>
      <c r="CJ60" s="394">
        <v>92.22317146839076</v>
      </c>
      <c r="CK60" s="394">
        <v>93.303073127718378</v>
      </c>
      <c r="CL60" s="394">
        <v>239247</v>
      </c>
      <c r="CM60" s="394">
        <v>233732</v>
      </c>
      <c r="CN60" s="394">
        <v>3462</v>
      </c>
      <c r="CO60" s="394">
        <v>2053</v>
      </c>
      <c r="CP60" s="394">
        <v>221233.3693140792</v>
      </c>
      <c r="CQ60" s="394">
        <v>216508.55866101614</v>
      </c>
      <c r="CR60" s="394">
        <v>2775.1827234124376</v>
      </c>
      <c r="CS60" s="394">
        <v>1949.6279296506129</v>
      </c>
      <c r="CT60" s="394">
        <v>233732</v>
      </c>
      <c r="CU60" s="394">
        <v>70553</v>
      </c>
      <c r="CV60" s="394">
        <v>72779</v>
      </c>
      <c r="CW60" s="394">
        <v>15599</v>
      </c>
      <c r="CX60" s="394">
        <v>42863</v>
      </c>
      <c r="CY60" s="394">
        <v>1413</v>
      </c>
      <c r="CZ60" s="394">
        <v>30525</v>
      </c>
      <c r="DA60" s="394">
        <v>74801</v>
      </c>
      <c r="DB60" s="394">
        <v>221233.3693140792</v>
      </c>
      <c r="DC60" s="394">
        <v>216508.55866101614</v>
      </c>
      <c r="DD60" s="394">
        <v>53703.162648563441</v>
      </c>
      <c r="DE60" s="394">
        <v>72140.95776699805</v>
      </c>
      <c r="DF60" s="394">
        <v>16027.799070036303</v>
      </c>
      <c r="DG60" s="394">
        <v>41566.673956903796</v>
      </c>
      <c r="DH60" s="394">
        <v>1622.7616607347941</v>
      </c>
      <c r="DI60" s="394">
        <v>31447.203557779743</v>
      </c>
      <c r="DJ60" s="394">
        <v>74636.639175418328</v>
      </c>
      <c r="DK60" s="394">
        <v>108.14236601909151</v>
      </c>
      <c r="DL60" s="394">
        <v>107.95508567675161</v>
      </c>
      <c r="DM60" s="394">
        <v>131.37587531241473</v>
      </c>
      <c r="DN60" s="394">
        <v>100.88443826191317</v>
      </c>
      <c r="DO60" s="394">
        <v>97.324654070327497</v>
      </c>
      <c r="DP60" s="394">
        <v>103.11866675799037</v>
      </c>
      <c r="DQ60" s="394">
        <v>87.073785028923282</v>
      </c>
      <c r="DR60" s="394">
        <v>97.067454484194997</v>
      </c>
      <c r="DS60" s="394">
        <v>100.22021466453677</v>
      </c>
      <c r="DT60" s="394">
        <v>182822</v>
      </c>
      <c r="DU60" s="394">
        <v>50910</v>
      </c>
      <c r="DV60" s="394">
        <v>166044.87875447894</v>
      </c>
      <c r="DW60" s="394">
        <v>50463.679906537196</v>
      </c>
      <c r="DX60" s="394">
        <v>110.10396789793705</v>
      </c>
      <c r="DY60" s="394">
        <v>100.88443826191317</v>
      </c>
      <c r="DZ60" s="394">
        <v>3623781</v>
      </c>
      <c r="EA60" s="394">
        <v>3663452.1098177577</v>
      </c>
      <c r="EB60" s="394">
        <v>72.022499999999994</v>
      </c>
      <c r="EC60" s="394">
        <v>180548</v>
      </c>
      <c r="ED60" s="394">
        <v>527662</v>
      </c>
      <c r="EE60" s="394">
        <v>29326</v>
      </c>
      <c r="EF60" s="394">
        <v>-47212</v>
      </c>
      <c r="EG60" s="394">
        <v>690324</v>
      </c>
      <c r="EH60" s="394">
        <v>623125</v>
      </c>
      <c r="EI60" s="394">
        <v>-1472</v>
      </c>
      <c r="EJ60" s="394">
        <v>65727</v>
      </c>
      <c r="EK60" s="394">
        <v>9.521181358318703</v>
      </c>
      <c r="EL60" s="394">
        <v>278386</v>
      </c>
      <c r="EM60" s="394">
        <v>139193</v>
      </c>
      <c r="EN60" s="394">
        <v>139193</v>
      </c>
      <c r="EO60" s="394">
        <v>62609.883603449714</v>
      </c>
      <c r="EP60" s="394">
        <v>289380</v>
      </c>
      <c r="EQ60" s="394">
        <v>122270.61897247063</v>
      </c>
      <c r="ER60" s="394">
        <v>167109.38102752937</v>
      </c>
      <c r="ES60" s="394">
        <v>34480.686656145888</v>
      </c>
      <c r="ET60" s="394">
        <v>-15634</v>
      </c>
      <c r="EU60" s="394">
        <v>-12584</v>
      </c>
      <c r="EV60" s="394">
        <v>4018</v>
      </c>
      <c r="EW60" s="394">
        <v>-35194</v>
      </c>
      <c r="EX60" s="394">
        <v>53876</v>
      </c>
      <c r="EY60" s="394">
        <v>69510</v>
      </c>
      <c r="EZ60" s="394">
        <v>-15634</v>
      </c>
      <c r="FA60" s="394">
        <v>13117</v>
      </c>
      <c r="FB60" s="394">
        <v>25701</v>
      </c>
      <c r="FC60" s="394">
        <v>-12584</v>
      </c>
      <c r="FD60" s="394">
        <v>1044491</v>
      </c>
      <c r="FE60" s="394">
        <v>161557</v>
      </c>
      <c r="FF60" s="394">
        <v>882934</v>
      </c>
      <c r="FG60" s="394">
        <v>623125</v>
      </c>
      <c r="FH60" s="394">
        <v>221331</v>
      </c>
      <c r="FI60" s="394">
        <v>200035</v>
      </c>
      <c r="FJ60" s="394">
        <v>239247</v>
      </c>
      <c r="FK60" s="394">
        <v>4842</v>
      </c>
      <c r="FL60" s="394">
        <v>824</v>
      </c>
      <c r="FM60" s="394">
        <v>4018</v>
      </c>
      <c r="FN60" s="394">
        <v>-35194</v>
      </c>
      <c r="FO60" s="394">
        <v>-3.2808524958772605</v>
      </c>
      <c r="FP60" s="394">
        <v>391622</v>
      </c>
      <c r="FQ60" s="394">
        <v>382450</v>
      </c>
      <c r="FR60" s="394">
        <v>18873</v>
      </c>
      <c r="FS60" s="394">
        <v>4922</v>
      </c>
      <c r="FT60" s="394">
        <v>0</v>
      </c>
      <c r="FU60" s="394">
        <v>106045</v>
      </c>
      <c r="FV60" s="394">
        <v>9894</v>
      </c>
      <c r="FW60" s="394">
        <v>97247</v>
      </c>
      <c r="FX60" s="394">
        <v>136975</v>
      </c>
      <c r="FY60" s="394">
        <v>8494</v>
      </c>
      <c r="FZ60" s="394">
        <v>9172</v>
      </c>
      <c r="GA60" s="394">
        <v>493815</v>
      </c>
      <c r="GB60" s="394">
        <v>431468</v>
      </c>
      <c r="GC60" s="394">
        <v>124582</v>
      </c>
      <c r="GD60" s="394">
        <v>61646</v>
      </c>
      <c r="GE60" s="394">
        <v>193438</v>
      </c>
      <c r="GF60" s="394">
        <v>33985</v>
      </c>
      <c r="GG60" s="394">
        <v>12250</v>
      </c>
      <c r="GH60" s="394">
        <v>20321</v>
      </c>
      <c r="GI60" s="394">
        <v>19231</v>
      </c>
      <c r="GJ60" s="394">
        <v>62347</v>
      </c>
      <c r="GK60" s="394">
        <v>50897</v>
      </c>
      <c r="GL60" s="394">
        <v>50910</v>
      </c>
      <c r="GM60" s="394">
        <v>8010</v>
      </c>
      <c r="GN60" s="394">
        <v>2139</v>
      </c>
      <c r="GO60" s="394">
        <v>1301</v>
      </c>
      <c r="GP60" s="394">
        <v>-102193</v>
      </c>
      <c r="GQ60" s="394">
        <v>-102965</v>
      </c>
      <c r="GR60" s="394">
        <v>-81882</v>
      </c>
      <c r="GS60" s="394">
        <v>-49018</v>
      </c>
      <c r="GT60" s="394">
        <v>649152.53</v>
      </c>
      <c r="GU60" s="394">
        <v>-975792</v>
      </c>
      <c r="GV60" s="394">
        <v>47622.824999999997</v>
      </c>
      <c r="GW60" s="394">
        <v>7398.0074999999997</v>
      </c>
      <c r="GX60" s="394">
        <v>31282.19</v>
      </c>
      <c r="GY60" s="394">
        <v>31706.453000000001</v>
      </c>
      <c r="GZ60" s="394">
        <v>8942.6275000000005</v>
      </c>
      <c r="HA60" s="394">
        <v>40224.817499999997</v>
      </c>
      <c r="HB60" s="394">
        <v>24339.021118632438</v>
      </c>
      <c r="HC60" s="394">
        <v>4833.1211186324363</v>
      </c>
      <c r="HD60" s="394">
        <v>19505.900000000001</v>
      </c>
      <c r="HE60" s="394">
        <v>16751.099999999999</v>
      </c>
      <c r="HF60" s="394">
        <v>17795.599999999999</v>
      </c>
      <c r="HG60" s="394">
        <v>15275.1</v>
      </c>
      <c r="HH60" s="394">
        <v>33272687</v>
      </c>
      <c r="HI60" s="394">
        <v>27541316.699999999</v>
      </c>
      <c r="HJ60" s="394">
        <v>3963.6339643223369</v>
      </c>
      <c r="HK60" s="394">
        <v>869.48715431009941</v>
      </c>
      <c r="HL60" s="394">
        <v>19.857500000000002</v>
      </c>
      <c r="HM60" s="394">
        <v>16.285100148452667</v>
      </c>
      <c r="HN60" s="394">
        <v>3.5723998515473347</v>
      </c>
      <c r="HO60" s="394">
        <v>796.89897864366867</v>
      </c>
      <c r="HP60" s="394">
        <v>2420.7968973529842</v>
      </c>
      <c r="HQ60" s="394">
        <v>244.4996866336767</v>
      </c>
      <c r="HR60" s="394">
        <v>2176.2972107193073</v>
      </c>
      <c r="HS60" s="394">
        <v>1654.0978800031273</v>
      </c>
      <c r="HT60" s="394">
        <v>14634.106244000222</v>
      </c>
      <c r="HU60" s="394">
        <v>10610.686400670567</v>
      </c>
      <c r="HV60" s="394">
        <v>4023.4198433296556</v>
      </c>
      <c r="HW60" s="394">
        <v>458.39931586684469</v>
      </c>
      <c r="HX60" s="394">
        <v>2307.1965566491799</v>
      </c>
      <c r="HY60" s="394">
        <v>241.7996391287154</v>
      </c>
      <c r="HZ60" s="394">
        <v>2065.3969175204643</v>
      </c>
      <c r="IA60" s="394">
        <v>1415.2978877538073</v>
      </c>
      <c r="IB60" s="394">
        <v>12570.206239730165</v>
      </c>
      <c r="IC60" s="394">
        <v>8648.4870926579533</v>
      </c>
      <c r="ID60" s="394">
        <v>3921.7191470722105</v>
      </c>
      <c r="IE60" s="394">
        <v>526813</v>
      </c>
      <c r="IF60" s="394">
        <v>5048</v>
      </c>
      <c r="IG60" s="394">
        <v>82454</v>
      </c>
      <c r="IH60" s="394">
        <v>10167</v>
      </c>
      <c r="II60" s="394">
        <v>72287</v>
      </c>
      <c r="IJ60" s="394">
        <v>45160</v>
      </c>
      <c r="IK60" s="394">
        <v>394151</v>
      </c>
      <c r="IL60" s="394">
        <v>246078</v>
      </c>
      <c r="IM60" s="394">
        <v>148073</v>
      </c>
      <c r="IN60" s="394">
        <v>31449.457050581757</v>
      </c>
      <c r="IO60" s="394">
        <v>11012.232839951133</v>
      </c>
      <c r="IP60" s="394">
        <v>35737.744043685096</v>
      </c>
      <c r="IQ60" s="394">
        <v>42047.209154798933</v>
      </c>
      <c r="IR60" s="394">
        <v>34999.083898499026</v>
      </c>
      <c r="IS60" s="394">
        <v>31908.47692966785</v>
      </c>
      <c r="IT60" s="394">
        <v>31355.969224611617</v>
      </c>
      <c r="IU60" s="394">
        <v>28453.300255128492</v>
      </c>
      <c r="IV60" s="394">
        <v>37757.165785455349</v>
      </c>
      <c r="IW60" s="394">
        <v>4060.7559166666674</v>
      </c>
      <c r="IX60" s="394">
        <v>3042.7334999999998</v>
      </c>
      <c r="IY60" s="394">
        <v>33985</v>
      </c>
      <c r="IZ60" s="394">
        <v>0.53457557187925875</v>
      </c>
      <c r="JA60" s="394">
        <v>0.19356570420644964</v>
      </c>
      <c r="JB60" s="394">
        <v>0.26329828559589785</v>
      </c>
      <c r="JC60" s="394">
        <v>0.59124183113452145</v>
      </c>
      <c r="JD60" s="394">
        <v>0.5157606212882595</v>
      </c>
      <c r="JE60" s="394">
        <v>0.55439031285734985</v>
      </c>
      <c r="JF60" s="394">
        <v>0.46655960684904757</v>
      </c>
      <c r="JG60" s="394">
        <v>0.80679663491925113</v>
      </c>
      <c r="JH60" s="394">
        <v>38760.100000000006</v>
      </c>
      <c r="JI60" s="394">
        <v>19015.925000000003</v>
      </c>
      <c r="JJ60" s="394">
        <v>19744.174999999999</v>
      </c>
      <c r="JK60" s="394">
        <v>23364.549999999996</v>
      </c>
      <c r="JL60" s="394">
        <v>12959.324999999999</v>
      </c>
      <c r="JM60" s="394">
        <v>10405.224999999999</v>
      </c>
      <c r="JN60" s="394">
        <v>18724.36985991658</v>
      </c>
      <c r="JO60" s="394">
        <v>10423.630386984179</v>
      </c>
      <c r="JP60" s="394">
        <v>8300.7394729323987</v>
      </c>
      <c r="JQ60" s="394">
        <v>4640.1801400834147</v>
      </c>
      <c r="JR60" s="394">
        <v>2535.6750000000002</v>
      </c>
      <c r="JS60" s="394">
        <v>2104.5249999999996</v>
      </c>
      <c r="JT60" s="394">
        <v>60.279901238644875</v>
      </c>
      <c r="JU60" s="394">
        <v>68.149853346602896</v>
      </c>
      <c r="JV60" s="394">
        <v>52.70022677574525</v>
      </c>
      <c r="JW60" s="394">
        <v>48.308363136102791</v>
      </c>
      <c r="JX60" s="394">
        <v>54.81526871285083</v>
      </c>
      <c r="JY60" s="394">
        <v>42.041460192347358</v>
      </c>
      <c r="JZ60" s="394">
        <v>19.85991658338558</v>
      </c>
      <c r="KA60" s="394">
        <v>19.566412602508233</v>
      </c>
      <c r="KB60" s="394">
        <v>20.225655860397058</v>
      </c>
    </row>
    <row r="61" spans="1:288" ht="15">
      <c r="A61" s="39">
        <v>2011</v>
      </c>
      <c r="B61" s="394">
        <v>1063763</v>
      </c>
      <c r="C61" s="394">
        <v>622085</v>
      </c>
      <c r="D61" s="394">
        <v>219898</v>
      </c>
      <c r="E61" s="394">
        <v>218836</v>
      </c>
      <c r="F61" s="394">
        <v>314182</v>
      </c>
      <c r="G61" s="394">
        <v>311238</v>
      </c>
      <c r="H61" s="499">
        <v>1070187.3981600956</v>
      </c>
      <c r="I61" s="499">
        <v>641739.80598664761</v>
      </c>
      <c r="J61" s="499">
        <v>221303.24618990227</v>
      </c>
      <c r="K61" s="499">
        <v>204282.81067582034</v>
      </c>
      <c r="L61" s="499">
        <v>315669.10242820939</v>
      </c>
      <c r="M61" s="499">
        <v>312807.56712048396</v>
      </c>
      <c r="N61" s="394">
        <v>99.399694093656805</v>
      </c>
      <c r="O61" s="394">
        <v>96.937262453833725</v>
      </c>
      <c r="P61" s="394">
        <v>99.365013295513776</v>
      </c>
      <c r="Q61" s="394">
        <v>107.12404008738375</v>
      </c>
      <c r="R61" s="394">
        <v>99.528904660997796</v>
      </c>
      <c r="S61" s="394">
        <v>99.498232368566903</v>
      </c>
      <c r="T61" s="499">
        <v>1063763</v>
      </c>
      <c r="U61" s="499">
        <v>977631</v>
      </c>
      <c r="V61" s="499">
        <v>513328</v>
      </c>
      <c r="W61" s="499">
        <v>464303</v>
      </c>
      <c r="X61" s="499">
        <v>299693</v>
      </c>
      <c r="Y61" s="499">
        <v>164610</v>
      </c>
      <c r="Z61" s="499">
        <v>86132</v>
      </c>
      <c r="AA61" s="394">
        <v>1063763</v>
      </c>
      <c r="AB61" s="394">
        <v>980239</v>
      </c>
      <c r="AC61" s="394">
        <v>25246</v>
      </c>
      <c r="AD61" s="394">
        <v>39016</v>
      </c>
      <c r="AE61" s="394">
        <v>122318</v>
      </c>
      <c r="AF61" s="394">
        <v>73557</v>
      </c>
      <c r="AG61" s="394">
        <v>720102</v>
      </c>
      <c r="AH61" s="394">
        <v>536729</v>
      </c>
      <c r="AI61" s="394">
        <v>79314</v>
      </c>
      <c r="AJ61" s="394">
        <v>183373</v>
      </c>
      <c r="AK61" s="394">
        <v>83524</v>
      </c>
      <c r="AL61" s="394">
        <v>1070187.3981600956</v>
      </c>
      <c r="AM61" s="394">
        <v>978712.99874799594</v>
      </c>
      <c r="AN61" s="394">
        <v>27654.639537725317</v>
      </c>
      <c r="AO61" s="394">
        <v>46344.731044929737</v>
      </c>
      <c r="AP61" s="394">
        <v>122340.09309068833</v>
      </c>
      <c r="AQ61" s="394">
        <v>66845.679201506515</v>
      </c>
      <c r="AR61" s="394">
        <v>715527.85587314598</v>
      </c>
      <c r="AS61" s="394">
        <v>532695.28026903607</v>
      </c>
      <c r="AT61" s="394">
        <v>77467.494999999995</v>
      </c>
      <c r="AU61" s="394">
        <v>182832.57560410988</v>
      </c>
      <c r="AV61" s="394">
        <v>91474.399412099796</v>
      </c>
      <c r="AW61" s="394">
        <v>99.399694093656805</v>
      </c>
      <c r="AX61" s="394">
        <v>100.15591917691459</v>
      </c>
      <c r="AY61" s="394">
        <v>91.290287713063307</v>
      </c>
      <c r="AZ61" s="394">
        <v>84.186484893342538</v>
      </c>
      <c r="BA61" s="394">
        <v>99.981941250713319</v>
      </c>
      <c r="BB61" s="394">
        <v>110.04002185131844</v>
      </c>
      <c r="BC61" s="394">
        <v>100.63926849099009</v>
      </c>
      <c r="BD61" s="394">
        <v>100.75722835932143</v>
      </c>
      <c r="BE61" s="394">
        <v>102.38358681922013</v>
      </c>
      <c r="BF61" s="394">
        <v>100.29558430389358</v>
      </c>
      <c r="BG61" s="394">
        <v>91.308607147795982</v>
      </c>
      <c r="BH61" s="394">
        <v>314182</v>
      </c>
      <c r="BI61" s="394">
        <v>157091</v>
      </c>
      <c r="BJ61" s="394">
        <v>157091</v>
      </c>
      <c r="BK61" s="394">
        <v>88376.714092252514</v>
      </c>
      <c r="BL61" s="394">
        <v>68714.285907747486</v>
      </c>
      <c r="BM61" s="394">
        <v>311238</v>
      </c>
      <c r="BN61" s="394">
        <v>137959.92050927953</v>
      </c>
      <c r="BO61" s="394">
        <v>173278.07949072047</v>
      </c>
      <c r="BP61" s="394">
        <v>138463.11778773283</v>
      </c>
      <c r="BQ61" s="394">
        <v>34814.961702987639</v>
      </c>
      <c r="BR61" s="394">
        <v>315669.10242820939</v>
      </c>
      <c r="BS61" s="394">
        <v>155773.37635282901</v>
      </c>
      <c r="BT61" s="394">
        <v>159895.72607538037</v>
      </c>
      <c r="BU61" s="394">
        <v>88425.857637637644</v>
      </c>
      <c r="BV61" s="394">
        <v>71469.868437742727</v>
      </c>
      <c r="BW61" s="394">
        <v>312807.56712048396</v>
      </c>
      <c r="BX61" s="394">
        <v>133824.99287999299</v>
      </c>
      <c r="BY61" s="394">
        <v>178982.57424049094</v>
      </c>
      <c r="BZ61" s="394">
        <v>143815.31601177613</v>
      </c>
      <c r="CA61" s="394">
        <v>35167.258228714811</v>
      </c>
      <c r="CB61" s="394">
        <v>99.528904660997796</v>
      </c>
      <c r="CC61" s="394">
        <v>100.845859336185</v>
      </c>
      <c r="CD61" s="394">
        <v>98.245903036796548</v>
      </c>
      <c r="CE61" s="394">
        <v>99.944424010467031</v>
      </c>
      <c r="CF61" s="394">
        <v>96.144413596625512</v>
      </c>
      <c r="CG61" s="394">
        <v>99.498232368566903</v>
      </c>
      <c r="CH61" s="394">
        <v>103.08980224119611</v>
      </c>
      <c r="CI61" s="394">
        <v>96.812821150898415</v>
      </c>
      <c r="CJ61" s="394">
        <v>96.278422651725748</v>
      </c>
      <c r="CK61" s="394">
        <v>98.998225783096402</v>
      </c>
      <c r="CL61" s="394">
        <v>218836</v>
      </c>
      <c r="CM61" s="394">
        <v>212984</v>
      </c>
      <c r="CN61" s="394">
        <v>3550</v>
      </c>
      <c r="CO61" s="394">
        <v>2302</v>
      </c>
      <c r="CP61" s="394">
        <v>204282.81067582034</v>
      </c>
      <c r="CQ61" s="394">
        <v>199799.83297891708</v>
      </c>
      <c r="CR61" s="394">
        <v>2779.3421707314596</v>
      </c>
      <c r="CS61" s="394">
        <v>1703.6355261717904</v>
      </c>
      <c r="CT61" s="394">
        <v>212984</v>
      </c>
      <c r="CU61" s="394">
        <v>57377</v>
      </c>
      <c r="CV61" s="394">
        <v>64543</v>
      </c>
      <c r="CW61" s="394">
        <v>16144</v>
      </c>
      <c r="CX61" s="394">
        <v>42214</v>
      </c>
      <c r="CY61" s="394">
        <v>1364</v>
      </c>
      <c r="CZ61" s="394">
        <v>31342</v>
      </c>
      <c r="DA61" s="394">
        <v>74920</v>
      </c>
      <c r="DB61" s="394">
        <v>204282.81067582034</v>
      </c>
      <c r="DC61" s="394">
        <v>199799.83297891708</v>
      </c>
      <c r="DD61" s="394">
        <v>46855.776999762682</v>
      </c>
      <c r="DE61" s="394">
        <v>62765.242788502306</v>
      </c>
      <c r="DF61" s="394">
        <v>16353.840879889525</v>
      </c>
      <c r="DG61" s="394">
        <v>40397.454602081438</v>
      </c>
      <c r="DH61" s="394">
        <v>1575.1939144673531</v>
      </c>
      <c r="DI61" s="394">
        <v>31852.323794213775</v>
      </c>
      <c r="DJ61" s="394">
        <v>73824.972310762561</v>
      </c>
      <c r="DK61" s="394">
        <v>107.12404008738375</v>
      </c>
      <c r="DL61" s="394">
        <v>106.59868770885015</v>
      </c>
      <c r="DM61" s="394">
        <v>122.45448410831092</v>
      </c>
      <c r="DN61" s="394">
        <v>102.8323911969689</v>
      </c>
      <c r="DO61" s="394">
        <v>98.716870969757522</v>
      </c>
      <c r="DP61" s="394">
        <v>104.49668281284477</v>
      </c>
      <c r="DQ61" s="394">
        <v>86.592513307241433</v>
      </c>
      <c r="DR61" s="394">
        <v>98.397844384884465</v>
      </c>
      <c r="DS61" s="394">
        <v>101.48327544862188</v>
      </c>
      <c r="DT61" s="394">
        <v>173049</v>
      </c>
      <c r="DU61" s="394">
        <v>39935</v>
      </c>
      <c r="DV61" s="394">
        <v>160964.79322621209</v>
      </c>
      <c r="DW61" s="394">
        <v>38835.039752705008</v>
      </c>
      <c r="DX61" s="394">
        <v>107.5073601696275</v>
      </c>
      <c r="DY61" s="394">
        <v>102.8323911969689</v>
      </c>
      <c r="DZ61" s="394">
        <v>3669126</v>
      </c>
      <c r="EA61" s="394">
        <v>3713732.2612861274</v>
      </c>
      <c r="EB61" s="394">
        <v>73.292500000000004</v>
      </c>
      <c r="EC61" s="394">
        <v>190895</v>
      </c>
      <c r="ED61" s="394">
        <v>514202</v>
      </c>
      <c r="EE61" s="394">
        <v>34152</v>
      </c>
      <c r="EF61" s="394">
        <v>-44738</v>
      </c>
      <c r="EG61" s="394">
        <v>694511</v>
      </c>
      <c r="EH61" s="394">
        <v>622085</v>
      </c>
      <c r="EI61" s="394">
        <v>-2078</v>
      </c>
      <c r="EJ61" s="394">
        <v>70348</v>
      </c>
      <c r="EK61" s="394">
        <v>10.129141223105178</v>
      </c>
      <c r="EL61" s="394">
        <v>314182</v>
      </c>
      <c r="EM61" s="394">
        <v>157091</v>
      </c>
      <c r="EN61" s="394">
        <v>157091</v>
      </c>
      <c r="EO61" s="394">
        <v>68714.285907747486</v>
      </c>
      <c r="EP61" s="394">
        <v>311238</v>
      </c>
      <c r="EQ61" s="394">
        <v>137959.92050927953</v>
      </c>
      <c r="ER61" s="394">
        <v>173278.07949072047</v>
      </c>
      <c r="ES61" s="394">
        <v>34814.961702987639</v>
      </c>
      <c r="ET61" s="394">
        <v>-18772</v>
      </c>
      <c r="EU61" s="394">
        <v>-13143</v>
      </c>
      <c r="EV61" s="394">
        <v>3530</v>
      </c>
      <c r="EW61" s="394">
        <v>-25441</v>
      </c>
      <c r="EX61" s="394">
        <v>53449</v>
      </c>
      <c r="EY61" s="394">
        <v>72221</v>
      </c>
      <c r="EZ61" s="394">
        <v>-18772</v>
      </c>
      <c r="FA61" s="394">
        <v>12955</v>
      </c>
      <c r="FB61" s="394">
        <v>26098</v>
      </c>
      <c r="FC61" s="394">
        <v>-13143</v>
      </c>
      <c r="FD61" s="394">
        <v>1031848</v>
      </c>
      <c r="FE61" s="394">
        <v>164610</v>
      </c>
      <c r="FF61" s="394">
        <v>867238</v>
      </c>
      <c r="FG61" s="394">
        <v>622085</v>
      </c>
      <c r="FH61" s="394">
        <v>219898</v>
      </c>
      <c r="FI61" s="394">
        <v>189865</v>
      </c>
      <c r="FJ61" s="394">
        <v>218836</v>
      </c>
      <c r="FK61" s="394">
        <v>5313</v>
      </c>
      <c r="FL61" s="394">
        <v>1783</v>
      </c>
      <c r="FM61" s="394">
        <v>3530</v>
      </c>
      <c r="FN61" s="394">
        <v>-25441</v>
      </c>
      <c r="FO61" s="394">
        <v>-2.3916041449082175</v>
      </c>
      <c r="FP61" s="394">
        <v>387370</v>
      </c>
      <c r="FQ61" s="394">
        <v>378997</v>
      </c>
      <c r="FR61" s="394">
        <v>18547</v>
      </c>
      <c r="FS61" s="394">
        <v>4925</v>
      </c>
      <c r="FT61" s="394">
        <v>0</v>
      </c>
      <c r="FU61" s="394">
        <v>102523</v>
      </c>
      <c r="FV61" s="394">
        <v>10422</v>
      </c>
      <c r="FW61" s="394">
        <v>98373</v>
      </c>
      <c r="FX61" s="394">
        <v>135458</v>
      </c>
      <c r="FY61" s="394">
        <v>8749</v>
      </c>
      <c r="FZ61" s="394">
        <v>8373</v>
      </c>
      <c r="GA61" s="394">
        <v>490976</v>
      </c>
      <c r="GB61" s="394">
        <v>436452</v>
      </c>
      <c r="GC61" s="394">
        <v>122294</v>
      </c>
      <c r="GD61" s="394">
        <v>61721</v>
      </c>
      <c r="GE61" s="394">
        <v>193327</v>
      </c>
      <c r="GF61" s="394">
        <v>32298</v>
      </c>
      <c r="GG61" s="394">
        <v>12111</v>
      </c>
      <c r="GH61" s="394">
        <v>26446</v>
      </c>
      <c r="GI61" s="394">
        <v>20553</v>
      </c>
      <c r="GJ61" s="394">
        <v>54524</v>
      </c>
      <c r="GK61" s="394">
        <v>39960</v>
      </c>
      <c r="GL61" s="394">
        <v>39935</v>
      </c>
      <c r="GM61" s="394">
        <v>6794</v>
      </c>
      <c r="GN61" s="394">
        <v>6838</v>
      </c>
      <c r="GO61" s="394">
        <v>932</v>
      </c>
      <c r="GP61" s="394">
        <v>-103606</v>
      </c>
      <c r="GQ61" s="394">
        <v>-100091</v>
      </c>
      <c r="GR61" s="394">
        <v>-77169</v>
      </c>
      <c r="GS61" s="394">
        <v>-57455</v>
      </c>
      <c r="GT61" s="394">
        <v>743043.16200000001</v>
      </c>
      <c r="GU61" s="394">
        <v>-997356</v>
      </c>
      <c r="GV61" s="394">
        <v>47850.537499999999</v>
      </c>
      <c r="GW61" s="394">
        <v>7469.3879999999999</v>
      </c>
      <c r="GX61" s="394">
        <v>31217.789000000001</v>
      </c>
      <c r="GY61" s="394">
        <v>31641.859</v>
      </c>
      <c r="GZ61" s="394">
        <v>9163.3605000000007</v>
      </c>
      <c r="HA61" s="394">
        <v>40381.1495</v>
      </c>
      <c r="HB61" s="394">
        <v>24183.691642284695</v>
      </c>
      <c r="HC61" s="394">
        <v>5172.891642284696</v>
      </c>
      <c r="HD61" s="394">
        <v>19010.8</v>
      </c>
      <c r="HE61" s="394">
        <v>16316.9</v>
      </c>
      <c r="HF61" s="394">
        <v>17302.5</v>
      </c>
      <c r="HG61" s="394">
        <v>14837</v>
      </c>
      <c r="HH61" s="394">
        <v>32521617.100000001</v>
      </c>
      <c r="HI61" s="394">
        <v>26844958.699999999</v>
      </c>
      <c r="HJ61" s="394">
        <v>3824.4142060074578</v>
      </c>
      <c r="HK61" s="394">
        <v>1348.4774362772382</v>
      </c>
      <c r="HL61" s="394">
        <v>21.39</v>
      </c>
      <c r="HM61" s="394">
        <v>15.81402154218898</v>
      </c>
      <c r="HN61" s="394">
        <v>5.5759784578110203</v>
      </c>
      <c r="HO61" s="394">
        <v>771.09898597246581</v>
      </c>
      <c r="HP61" s="394">
        <v>2319.9969491066277</v>
      </c>
      <c r="HQ61" s="394">
        <v>247.49967452753893</v>
      </c>
      <c r="HR61" s="394">
        <v>2072.4972745790888</v>
      </c>
      <c r="HS61" s="394">
        <v>1404.1981534204854</v>
      </c>
      <c r="HT61" s="394">
        <v>14515.505911500422</v>
      </c>
      <c r="HU61" s="394">
        <v>10431.88628163165</v>
      </c>
      <c r="HV61" s="394">
        <v>4083.6196298687728</v>
      </c>
      <c r="HW61" s="394">
        <v>444.10000000000014</v>
      </c>
      <c r="HX61" s="394">
        <v>2211.5000000000005</v>
      </c>
      <c r="HY61" s="394">
        <v>244.3</v>
      </c>
      <c r="HZ61" s="394">
        <v>1967.2000000000005</v>
      </c>
      <c r="IA61" s="394">
        <v>1202.6000000000001</v>
      </c>
      <c r="IB61" s="394">
        <v>12458.700000000003</v>
      </c>
      <c r="IC61" s="394">
        <v>8476.8000000000011</v>
      </c>
      <c r="ID61" s="394">
        <v>3981.900000000001</v>
      </c>
      <c r="IE61" s="394">
        <v>513328</v>
      </c>
      <c r="IF61" s="394">
        <v>5094</v>
      </c>
      <c r="IG61" s="394">
        <v>79781</v>
      </c>
      <c r="IH61" s="394">
        <v>9786</v>
      </c>
      <c r="II61" s="394">
        <v>69995</v>
      </c>
      <c r="IJ61" s="394">
        <v>37440</v>
      </c>
      <c r="IK61" s="394">
        <v>391013</v>
      </c>
      <c r="IL61" s="394">
        <v>244653</v>
      </c>
      <c r="IM61" s="394">
        <v>146360</v>
      </c>
      <c r="IN61" s="394">
        <v>31459.897406982946</v>
      </c>
      <c r="IO61" s="394">
        <v>11470.389551902721</v>
      </c>
      <c r="IP61" s="394">
        <v>36075.514356771411</v>
      </c>
      <c r="IQ61" s="394">
        <v>40057.306590257875</v>
      </c>
      <c r="IR61" s="394">
        <v>35581.028873525815</v>
      </c>
      <c r="IS61" s="394">
        <v>31132.546150008311</v>
      </c>
      <c r="IT61" s="394">
        <v>31384.735164985104</v>
      </c>
      <c r="IU61" s="394">
        <v>28861.480747451864</v>
      </c>
      <c r="IV61" s="394">
        <v>36756.322358672987</v>
      </c>
      <c r="IW61" s="394">
        <v>4257.1595833333331</v>
      </c>
      <c r="IX61" s="394">
        <v>2845.6519166666667</v>
      </c>
      <c r="IY61" s="394">
        <v>32298</v>
      </c>
      <c r="IZ61" s="394">
        <v>0.52367636872232182</v>
      </c>
      <c r="JA61" s="394">
        <v>0.20177453854075894</v>
      </c>
      <c r="JB61" s="394">
        <v>0.25082017633791265</v>
      </c>
      <c r="JC61" s="394">
        <v>0.57223793718013705</v>
      </c>
      <c r="JD61" s="394">
        <v>0.50899302581671357</v>
      </c>
      <c r="JE61" s="394">
        <v>0.54299668658051226</v>
      </c>
      <c r="JF61" s="394">
        <v>0.4558222119542637</v>
      </c>
      <c r="JG61" s="394">
        <v>0.7981545810997257</v>
      </c>
      <c r="JH61" s="394">
        <v>38842.25</v>
      </c>
      <c r="JI61" s="394">
        <v>19032.474999999999</v>
      </c>
      <c r="JJ61" s="394">
        <v>19809.775000000001</v>
      </c>
      <c r="JK61" s="394">
        <v>23434.074999999997</v>
      </c>
      <c r="JL61" s="394">
        <v>12858.374999999998</v>
      </c>
      <c r="JM61" s="394">
        <v>10575.7</v>
      </c>
      <c r="JN61" s="394">
        <v>18421.38569530012</v>
      </c>
      <c r="JO61" s="394">
        <v>10152.453338267374</v>
      </c>
      <c r="JP61" s="394">
        <v>8268.9323570327469</v>
      </c>
      <c r="JQ61" s="394">
        <v>5012.6893046998766</v>
      </c>
      <c r="JR61" s="394">
        <v>2705.9250000000002</v>
      </c>
      <c r="JS61" s="394">
        <v>2306.7750000000001</v>
      </c>
      <c r="JT61" s="394">
        <v>60.331404591649552</v>
      </c>
      <c r="JU61" s="394">
        <v>67.560183318249457</v>
      </c>
      <c r="JV61" s="394">
        <v>53.386270162079072</v>
      </c>
      <c r="JW61" s="394">
        <v>47.426155012390161</v>
      </c>
      <c r="JX61" s="394">
        <v>53.342790878576615</v>
      </c>
      <c r="JY61" s="394">
        <v>41.741677313511872</v>
      </c>
      <c r="JZ61" s="394">
        <v>21.39060024643549</v>
      </c>
      <c r="KA61" s="394">
        <v>21.044066610283185</v>
      </c>
      <c r="KB61" s="394">
        <v>21.812031354898494</v>
      </c>
    </row>
    <row r="62" spans="1:288" ht="15">
      <c r="A62" s="39">
        <v>2012</v>
      </c>
      <c r="B62" s="394">
        <v>1031104</v>
      </c>
      <c r="C62" s="394">
        <v>613733</v>
      </c>
      <c r="D62" s="394">
        <v>205987</v>
      </c>
      <c r="E62" s="394">
        <v>190090</v>
      </c>
      <c r="F62" s="394">
        <v>324335</v>
      </c>
      <c r="G62" s="394">
        <v>303041</v>
      </c>
      <c r="H62" s="499">
        <v>1038521.304730932</v>
      </c>
      <c r="I62" s="499">
        <v>619770.64837311301</v>
      </c>
      <c r="J62" s="499">
        <v>211784.22826327864</v>
      </c>
      <c r="K62" s="499">
        <v>182924.32626464471</v>
      </c>
      <c r="L62" s="499">
        <v>318302.58120962721</v>
      </c>
      <c r="M62" s="499">
        <v>294260.47937973175</v>
      </c>
      <c r="N62" s="394">
        <v>99.285782131079756</v>
      </c>
      <c r="O62" s="394">
        <v>99.025825377668056</v>
      </c>
      <c r="P62" s="394">
        <v>97.262672338342483</v>
      </c>
      <c r="Q62" s="394">
        <v>103.91728857592642</v>
      </c>
      <c r="R62" s="394">
        <v>101.89518374857288</v>
      </c>
      <c r="S62" s="394">
        <v>102.98392792629734</v>
      </c>
      <c r="T62" s="499">
        <v>1031104</v>
      </c>
      <c r="U62" s="499">
        <v>939912</v>
      </c>
      <c r="V62" s="499">
        <v>481400</v>
      </c>
      <c r="W62" s="499">
        <v>458512</v>
      </c>
      <c r="X62" s="499">
        <v>293793</v>
      </c>
      <c r="Y62" s="499">
        <v>164719</v>
      </c>
      <c r="Z62" s="499">
        <v>91192</v>
      </c>
      <c r="AA62" s="394">
        <v>1031104</v>
      </c>
      <c r="AB62" s="394">
        <v>948344</v>
      </c>
      <c r="AC62" s="394">
        <v>24832</v>
      </c>
      <c r="AD62" s="394">
        <v>39476</v>
      </c>
      <c r="AE62" s="394">
        <v>114709</v>
      </c>
      <c r="AF62" s="394">
        <v>62703</v>
      </c>
      <c r="AG62" s="394">
        <v>706624</v>
      </c>
      <c r="AH62" s="394">
        <v>530762</v>
      </c>
      <c r="AI62" s="394">
        <v>80040</v>
      </c>
      <c r="AJ62" s="394">
        <v>175862</v>
      </c>
      <c r="AK62" s="394">
        <v>82760</v>
      </c>
      <c r="AL62" s="394">
        <v>1038521.304730932</v>
      </c>
      <c r="AM62" s="394">
        <v>950519.05618829117</v>
      </c>
      <c r="AN62" s="394">
        <v>25048.084804435552</v>
      </c>
      <c r="AO62" s="394">
        <v>44480.839738990726</v>
      </c>
      <c r="AP62" s="394">
        <v>115187.20197004577</v>
      </c>
      <c r="AQ62" s="394">
        <v>60416.522123830051</v>
      </c>
      <c r="AR62" s="394">
        <v>705386.40755098907</v>
      </c>
      <c r="AS62" s="394">
        <v>525603.12017414614</v>
      </c>
      <c r="AT62" s="394">
        <v>78965.712308000002</v>
      </c>
      <c r="AU62" s="394">
        <v>179783.28737684284</v>
      </c>
      <c r="AV62" s="394">
        <v>88002.24854264078</v>
      </c>
      <c r="AW62" s="394">
        <v>99.285782131079756</v>
      </c>
      <c r="AX62" s="394">
        <v>99.771171743046011</v>
      </c>
      <c r="AY62" s="394">
        <v>99.137320054117325</v>
      </c>
      <c r="AZ62" s="394">
        <v>88.748324518245056</v>
      </c>
      <c r="BA62" s="394">
        <v>99.584848002323966</v>
      </c>
      <c r="BB62" s="394">
        <v>103.78452415960584</v>
      </c>
      <c r="BC62" s="394">
        <v>100.17544886543925</v>
      </c>
      <c r="BD62" s="394">
        <v>100.98151621020526</v>
      </c>
      <c r="BE62" s="394">
        <v>101.36044830167532</v>
      </c>
      <c r="BF62" s="394">
        <v>97.818881035018862</v>
      </c>
      <c r="BG62" s="394">
        <v>94.043051593050279</v>
      </c>
      <c r="BH62" s="394">
        <v>324335</v>
      </c>
      <c r="BI62" s="394">
        <v>162167.5</v>
      </c>
      <c r="BJ62" s="394">
        <v>162167.5</v>
      </c>
      <c r="BK62" s="394">
        <v>92467.481131992288</v>
      </c>
      <c r="BL62" s="394">
        <v>69700.018868007697</v>
      </c>
      <c r="BM62" s="394">
        <v>303041</v>
      </c>
      <c r="BN62" s="394">
        <v>137711.62688356938</v>
      </c>
      <c r="BO62" s="394">
        <v>165329.37311643059</v>
      </c>
      <c r="BP62" s="394">
        <v>132535.0135752749</v>
      </c>
      <c r="BQ62" s="394">
        <v>32794.359541155703</v>
      </c>
      <c r="BR62" s="394">
        <v>318302.58120962721</v>
      </c>
      <c r="BS62" s="394">
        <v>157043.36048677179</v>
      </c>
      <c r="BT62" s="394">
        <v>161259.22072285539</v>
      </c>
      <c r="BU62" s="394">
        <v>89976.459215585448</v>
      </c>
      <c r="BV62" s="394">
        <v>71282.761507269941</v>
      </c>
      <c r="BW62" s="394">
        <v>294260.47937973175</v>
      </c>
      <c r="BX62" s="394">
        <v>126399.21057331242</v>
      </c>
      <c r="BY62" s="394">
        <v>167861.26880641931</v>
      </c>
      <c r="BZ62" s="394">
        <v>135339.20504773615</v>
      </c>
      <c r="CA62" s="394">
        <v>32522.063758683154</v>
      </c>
      <c r="CB62" s="394">
        <v>101.89518374857288</v>
      </c>
      <c r="CC62" s="394">
        <v>103.26288198198601</v>
      </c>
      <c r="CD62" s="394">
        <v>100.5632417625939</v>
      </c>
      <c r="CE62" s="394">
        <v>102.76852627689905</v>
      </c>
      <c r="CF62" s="394">
        <v>97.779627772837017</v>
      </c>
      <c r="CG62" s="394">
        <v>102.98392792629734</v>
      </c>
      <c r="CH62" s="394">
        <v>108.94975234334684</v>
      </c>
      <c r="CI62" s="394">
        <v>98.49167368506636</v>
      </c>
      <c r="CJ62" s="394">
        <v>97.928027232410471</v>
      </c>
      <c r="CK62" s="394">
        <v>100.83726477044326</v>
      </c>
      <c r="CL62" s="394">
        <v>190090</v>
      </c>
      <c r="CM62" s="394">
        <v>191038</v>
      </c>
      <c r="CN62" s="394">
        <v>-3664</v>
      </c>
      <c r="CO62" s="394">
        <v>2716</v>
      </c>
      <c r="CP62" s="394">
        <v>182924.32626464471</v>
      </c>
      <c r="CQ62" s="394">
        <v>184798.54942045358</v>
      </c>
      <c r="CR62" s="394">
        <v>-3761.7269341864962</v>
      </c>
      <c r="CS62" s="394">
        <v>1887.5037783776352</v>
      </c>
      <c r="CT62" s="394">
        <v>191038</v>
      </c>
      <c r="CU62" s="394">
        <v>47693</v>
      </c>
      <c r="CV62" s="394">
        <v>54668</v>
      </c>
      <c r="CW62" s="394">
        <v>16017</v>
      </c>
      <c r="CX62" s="394">
        <v>38740</v>
      </c>
      <c r="CY62" s="394">
        <v>1374</v>
      </c>
      <c r="CZ62" s="394">
        <v>32546</v>
      </c>
      <c r="DA62" s="394">
        <v>72660</v>
      </c>
      <c r="DB62" s="394">
        <v>182924.32626464471</v>
      </c>
      <c r="DC62" s="394">
        <v>184798.54942045358</v>
      </c>
      <c r="DD62" s="394">
        <v>44330.856706811581</v>
      </c>
      <c r="DE62" s="394">
        <v>53294.055699711993</v>
      </c>
      <c r="DF62" s="394">
        <v>16131.422132502736</v>
      </c>
      <c r="DG62" s="394">
        <v>36605.77804839646</v>
      </c>
      <c r="DH62" s="394">
        <v>1498.4773138682381</v>
      </c>
      <c r="DI62" s="394">
        <v>32937.959519162585</v>
      </c>
      <c r="DJ62" s="394">
        <v>71042.21488142728</v>
      </c>
      <c r="DK62" s="394">
        <v>103.91728857592642</v>
      </c>
      <c r="DL62" s="394">
        <v>103.37635257371551</v>
      </c>
      <c r="DM62" s="394">
        <v>107.58420554654387</v>
      </c>
      <c r="DN62" s="394">
        <v>102.57804417819045</v>
      </c>
      <c r="DO62" s="394">
        <v>99.290687878831278</v>
      </c>
      <c r="DP62" s="394">
        <v>105.83028708960069</v>
      </c>
      <c r="DQ62" s="394">
        <v>91.693079854048193</v>
      </c>
      <c r="DR62" s="394">
        <v>98.810006676538194</v>
      </c>
      <c r="DS62" s="394">
        <v>102.27721661166234</v>
      </c>
      <c r="DT62" s="394">
        <v>158701</v>
      </c>
      <c r="DU62" s="394">
        <v>32337</v>
      </c>
      <c r="DV62" s="394">
        <v>153274.25954042163</v>
      </c>
      <c r="DW62" s="394">
        <v>31524.289880031953</v>
      </c>
      <c r="DX62" s="394">
        <v>103.54054260372874</v>
      </c>
      <c r="DY62" s="394">
        <v>102.57804417819045</v>
      </c>
      <c r="DZ62" s="394">
        <v>3694592</v>
      </c>
      <c r="EA62" s="394">
        <v>3747289.637611127</v>
      </c>
      <c r="EB62" s="394">
        <v>72.89500000000001</v>
      </c>
      <c r="EC62" s="394">
        <v>187515</v>
      </c>
      <c r="ED62" s="394">
        <v>482715</v>
      </c>
      <c r="EE62" s="394">
        <v>23601</v>
      </c>
      <c r="EF62" s="394">
        <v>-35594</v>
      </c>
      <c r="EG62" s="394">
        <v>658237</v>
      </c>
      <c r="EH62" s="394">
        <v>613733</v>
      </c>
      <c r="EI62" s="394">
        <v>-1747</v>
      </c>
      <c r="EJ62" s="394">
        <v>42757</v>
      </c>
      <c r="EK62" s="394">
        <v>6.4956846849994756</v>
      </c>
      <c r="EL62" s="394">
        <v>324335</v>
      </c>
      <c r="EM62" s="394">
        <v>162167.5</v>
      </c>
      <c r="EN62" s="394">
        <v>162167.5</v>
      </c>
      <c r="EO62" s="394">
        <v>69700.018868007697</v>
      </c>
      <c r="EP62" s="394">
        <v>303041</v>
      </c>
      <c r="EQ62" s="394">
        <v>137711.62688356938</v>
      </c>
      <c r="ER62" s="394">
        <v>165329.37311643059</v>
      </c>
      <c r="ES62" s="394">
        <v>32794.359541155703</v>
      </c>
      <c r="ET62" s="394">
        <v>-8247</v>
      </c>
      <c r="EU62" s="394">
        <v>-12160</v>
      </c>
      <c r="EV62" s="394">
        <v>5394</v>
      </c>
      <c r="EW62" s="394">
        <v>6281</v>
      </c>
      <c r="EX62" s="394">
        <v>49737</v>
      </c>
      <c r="EY62" s="394">
        <v>57984</v>
      </c>
      <c r="EZ62" s="394">
        <v>-8247</v>
      </c>
      <c r="FA62" s="394">
        <v>12566</v>
      </c>
      <c r="FB62" s="394">
        <v>24726</v>
      </c>
      <c r="FC62" s="394">
        <v>-12160</v>
      </c>
      <c r="FD62" s="394">
        <v>1010697</v>
      </c>
      <c r="FE62" s="394">
        <v>164719</v>
      </c>
      <c r="FF62" s="394">
        <v>845978</v>
      </c>
      <c r="FG62" s="394">
        <v>613733</v>
      </c>
      <c r="FH62" s="394">
        <v>205987</v>
      </c>
      <c r="FI62" s="394">
        <v>190977</v>
      </c>
      <c r="FJ62" s="394">
        <v>190090</v>
      </c>
      <c r="FK62" s="394">
        <v>6286</v>
      </c>
      <c r="FL62" s="394">
        <v>892</v>
      </c>
      <c r="FM62" s="394">
        <v>5394</v>
      </c>
      <c r="FN62" s="394">
        <v>6281</v>
      </c>
      <c r="FO62" s="394">
        <v>0.60915290795108934</v>
      </c>
      <c r="FP62" s="394">
        <v>390992</v>
      </c>
      <c r="FQ62" s="394">
        <v>381579</v>
      </c>
      <c r="FR62" s="394">
        <v>18775</v>
      </c>
      <c r="FS62" s="394">
        <v>5685</v>
      </c>
      <c r="FT62" s="394">
        <v>0</v>
      </c>
      <c r="FU62" s="394">
        <v>105389</v>
      </c>
      <c r="FV62" s="394">
        <v>10704</v>
      </c>
      <c r="FW62" s="394">
        <v>102973</v>
      </c>
      <c r="FX62" s="394">
        <v>129823</v>
      </c>
      <c r="FY62" s="394">
        <v>8230</v>
      </c>
      <c r="FZ62" s="394">
        <v>9413</v>
      </c>
      <c r="GA62" s="394">
        <v>510092</v>
      </c>
      <c r="GB62" s="394">
        <v>428065</v>
      </c>
      <c r="GC62" s="394">
        <v>113630</v>
      </c>
      <c r="GD62" s="394">
        <v>58740</v>
      </c>
      <c r="GE62" s="394">
        <v>196611</v>
      </c>
      <c r="GF62" s="394">
        <v>34186</v>
      </c>
      <c r="GG62" s="394">
        <v>9896</v>
      </c>
      <c r="GH62" s="394">
        <v>31264</v>
      </c>
      <c r="GI62" s="394">
        <v>17924</v>
      </c>
      <c r="GJ62" s="394">
        <v>82027</v>
      </c>
      <c r="GK62" s="394">
        <v>32370</v>
      </c>
      <c r="GL62" s="394">
        <v>32337</v>
      </c>
      <c r="GM62" s="394">
        <v>5498</v>
      </c>
      <c r="GN62" s="394">
        <v>40290</v>
      </c>
      <c r="GO62" s="394">
        <v>3869</v>
      </c>
      <c r="GP62" s="394">
        <v>-119100</v>
      </c>
      <c r="GQ62" s="394">
        <v>-72407</v>
      </c>
      <c r="GR62" s="394">
        <v>-87847</v>
      </c>
      <c r="GS62" s="394">
        <v>-46486</v>
      </c>
      <c r="GT62" s="394">
        <v>927813.29099999997</v>
      </c>
      <c r="GU62" s="394">
        <v>-916866</v>
      </c>
      <c r="GV62" s="394">
        <v>47935.036999999997</v>
      </c>
      <c r="GW62" s="394">
        <v>7511.3164999999999</v>
      </c>
      <c r="GX62" s="394">
        <v>31066.679499999998</v>
      </c>
      <c r="GY62" s="394">
        <v>31494.526000000002</v>
      </c>
      <c r="GZ62" s="394">
        <v>9357.0409999999993</v>
      </c>
      <c r="HA62" s="394">
        <v>40423.720499999996</v>
      </c>
      <c r="HB62" s="394">
        <v>24262.057503739401</v>
      </c>
      <c r="HC62" s="394">
        <v>6013.9575037394025</v>
      </c>
      <c r="HD62" s="394">
        <v>18248.099999999999</v>
      </c>
      <c r="HE62" s="394">
        <v>15530.8</v>
      </c>
      <c r="HF62" s="394">
        <v>16442.099999999999</v>
      </c>
      <c r="HG62" s="394">
        <v>13976.4</v>
      </c>
      <c r="HH62" s="394">
        <v>30962036.899999999</v>
      </c>
      <c r="HI62" s="394">
        <v>25257755.5</v>
      </c>
      <c r="HJ62" s="394">
        <v>4129.7365770243541</v>
      </c>
      <c r="HK62" s="394">
        <v>1884.2209267150483</v>
      </c>
      <c r="HL62" s="394">
        <v>24.787499999999998</v>
      </c>
      <c r="HM62" s="394">
        <v>17.021378242087902</v>
      </c>
      <c r="HN62" s="394">
        <v>7.7661217579120958</v>
      </c>
      <c r="HO62" s="394">
        <v>746.09999999999991</v>
      </c>
      <c r="HP62" s="394">
        <v>2159.8999999999996</v>
      </c>
      <c r="HQ62" s="394">
        <v>242.89999999999964</v>
      </c>
      <c r="HR62" s="394">
        <v>1917</v>
      </c>
      <c r="HS62" s="394">
        <v>1173.0999999999999</v>
      </c>
      <c r="HT62" s="394">
        <v>14169</v>
      </c>
      <c r="HU62" s="394">
        <v>10144</v>
      </c>
      <c r="HV62" s="394">
        <v>4025</v>
      </c>
      <c r="HW62" s="394">
        <v>423.39999999999992</v>
      </c>
      <c r="HX62" s="394">
        <v>2052.9999999999995</v>
      </c>
      <c r="HY62" s="394">
        <v>239.7</v>
      </c>
      <c r="HZ62" s="394">
        <v>1813.2999999999995</v>
      </c>
      <c r="IA62" s="394">
        <v>972.19999999999982</v>
      </c>
      <c r="IB62" s="394">
        <v>12082.199999999999</v>
      </c>
      <c r="IC62" s="394">
        <v>8164.5999999999995</v>
      </c>
      <c r="ID62" s="394">
        <v>3917.6</v>
      </c>
      <c r="IE62" s="394">
        <v>481400</v>
      </c>
      <c r="IF62" s="394">
        <v>4468</v>
      </c>
      <c r="IG62" s="394">
        <v>75251</v>
      </c>
      <c r="IH62" s="394">
        <v>9907</v>
      </c>
      <c r="II62" s="394">
        <v>65344</v>
      </c>
      <c r="IJ62" s="394">
        <v>30125</v>
      </c>
      <c r="IK62" s="394">
        <v>371556</v>
      </c>
      <c r="IL62" s="394">
        <v>233659</v>
      </c>
      <c r="IM62" s="394">
        <v>137897</v>
      </c>
      <c r="IN62" s="394">
        <v>30996.471527545265</v>
      </c>
      <c r="IO62" s="394">
        <v>10552.668871043932</v>
      </c>
      <c r="IP62" s="394">
        <v>36654.164637116424</v>
      </c>
      <c r="IQ62" s="394">
        <v>41330.830204422193</v>
      </c>
      <c r="IR62" s="394">
        <v>36035.956543318818</v>
      </c>
      <c r="IS62" s="394">
        <v>30986.422546801077</v>
      </c>
      <c r="IT62" s="394">
        <v>30752.346426975222</v>
      </c>
      <c r="IU62" s="394">
        <v>28618.54836734194</v>
      </c>
      <c r="IV62" s="394">
        <v>35199.356749030019</v>
      </c>
      <c r="IW62" s="394">
        <v>4720.4040833333338</v>
      </c>
      <c r="IX62" s="394">
        <v>2942.0610833333335</v>
      </c>
      <c r="IY62" s="394">
        <v>34186</v>
      </c>
      <c r="IZ62" s="394">
        <v>0.50762170689117025</v>
      </c>
      <c r="JA62" s="394">
        <v>0.17992912371134021</v>
      </c>
      <c r="JB62" s="394">
        <v>0.25096261019353533</v>
      </c>
      <c r="JC62" s="394">
        <v>0.56965015822646869</v>
      </c>
      <c r="JD62" s="394">
        <v>0.4804395323987688</v>
      </c>
      <c r="JE62" s="394">
        <v>0.52581853998731998</v>
      </c>
      <c r="JF62" s="394">
        <v>0.44023309882772316</v>
      </c>
      <c r="JG62" s="394">
        <v>0.78412050357666807</v>
      </c>
      <c r="JH62" s="394">
        <v>38815.074999999997</v>
      </c>
      <c r="JI62" s="394">
        <v>18986.05</v>
      </c>
      <c r="JJ62" s="394">
        <v>19829.025000000001</v>
      </c>
      <c r="JK62" s="394">
        <v>23443.599999999999</v>
      </c>
      <c r="JL62" s="394">
        <v>12739.5</v>
      </c>
      <c r="JM62" s="394">
        <v>10704.1</v>
      </c>
      <c r="JN62" s="394">
        <v>17632.580984037308</v>
      </c>
      <c r="JO62" s="394">
        <v>9608.0987701399845</v>
      </c>
      <c r="JP62" s="394">
        <v>8024.4822138973232</v>
      </c>
      <c r="JQ62" s="394">
        <v>5811.0190159626936</v>
      </c>
      <c r="JR62" s="394">
        <v>3131.375</v>
      </c>
      <c r="JS62" s="394">
        <v>2679.6750000000002</v>
      </c>
      <c r="JT62" s="394">
        <v>60.398182922485653</v>
      </c>
      <c r="JU62" s="394">
        <v>67.099264986661268</v>
      </c>
      <c r="JV62" s="394">
        <v>53.981978438173329</v>
      </c>
      <c r="JW62" s="394">
        <v>45.427146499233373</v>
      </c>
      <c r="JX62" s="394">
        <v>50.606096424163979</v>
      </c>
      <c r="JY62" s="394">
        <v>40.468365004821585</v>
      </c>
      <c r="JZ62" s="394">
        <v>24.787229845086483</v>
      </c>
      <c r="KA62" s="394">
        <v>24.580046312649635</v>
      </c>
      <c r="KB62" s="394">
        <v>25.034099083528744</v>
      </c>
    </row>
    <row r="63" spans="1:288" ht="15">
      <c r="A63" s="39">
        <v>2013</v>
      </c>
      <c r="B63" s="394">
        <v>1020677</v>
      </c>
      <c r="C63" s="394">
        <v>601748</v>
      </c>
      <c r="D63" s="394">
        <v>203181</v>
      </c>
      <c r="E63" s="394">
        <v>175660</v>
      </c>
      <c r="F63" s="394">
        <v>336333</v>
      </c>
      <c r="G63" s="394">
        <v>296245</v>
      </c>
      <c r="H63" s="499">
        <v>1023947.2139704889</v>
      </c>
      <c r="I63" s="499">
        <v>601975.29107641324</v>
      </c>
      <c r="J63" s="499">
        <v>207624.56082243033</v>
      </c>
      <c r="K63" s="499">
        <v>175729.52595386465</v>
      </c>
      <c r="L63" s="499">
        <v>332305.58427917853</v>
      </c>
      <c r="M63" s="499">
        <v>293687.74816139787</v>
      </c>
      <c r="N63" s="394">
        <v>99.680626703616085</v>
      </c>
      <c r="O63" s="394">
        <v>99.962242457492437</v>
      </c>
      <c r="P63" s="394">
        <v>97.85980964639792</v>
      </c>
      <c r="Q63" s="394">
        <v>99.960435815502677</v>
      </c>
      <c r="R63" s="394">
        <v>101.21196149308101</v>
      </c>
      <c r="S63" s="394">
        <v>100.8707383452703</v>
      </c>
      <c r="T63" s="499">
        <v>1020677</v>
      </c>
      <c r="U63" s="499">
        <v>922834</v>
      </c>
      <c r="V63" s="499">
        <v>467521</v>
      </c>
      <c r="W63" s="499">
        <v>455313</v>
      </c>
      <c r="X63" s="499">
        <v>292739</v>
      </c>
      <c r="Y63" s="499">
        <v>162574</v>
      </c>
      <c r="Z63" s="499">
        <v>97843</v>
      </c>
      <c r="AA63" s="394">
        <v>1020677</v>
      </c>
      <c r="AB63" s="394">
        <v>932777</v>
      </c>
      <c r="AC63" s="394">
        <v>26757</v>
      </c>
      <c r="AD63" s="394">
        <v>38894</v>
      </c>
      <c r="AE63" s="394">
        <v>114183</v>
      </c>
      <c r="AF63" s="394">
        <v>53763</v>
      </c>
      <c r="AG63" s="394">
        <v>699180</v>
      </c>
      <c r="AH63" s="394">
        <v>522827</v>
      </c>
      <c r="AI63" s="394">
        <v>82851</v>
      </c>
      <c r="AJ63" s="394">
        <v>176353</v>
      </c>
      <c r="AK63" s="394">
        <v>87900</v>
      </c>
      <c r="AL63" s="394">
        <v>1023947.2139704889</v>
      </c>
      <c r="AM63" s="394">
        <v>938673.87302033033</v>
      </c>
      <c r="AN63" s="394">
        <v>28523.286923559695</v>
      </c>
      <c r="AO63" s="394">
        <v>39254.592614192967</v>
      </c>
      <c r="AP63" s="394">
        <v>113992.11947079285</v>
      </c>
      <c r="AQ63" s="394">
        <v>54173.248167252714</v>
      </c>
      <c r="AR63" s="394">
        <v>702730.62584453216</v>
      </c>
      <c r="AS63" s="394">
        <v>522422.41617943184</v>
      </c>
      <c r="AT63" s="394">
        <v>80644.916337999995</v>
      </c>
      <c r="AU63" s="394">
        <v>180308.20966510038</v>
      </c>
      <c r="AV63" s="394">
        <v>85273.340950158599</v>
      </c>
      <c r="AW63" s="394">
        <v>99.680626703616085</v>
      </c>
      <c r="AX63" s="394">
        <v>99.37178681650569</v>
      </c>
      <c r="AY63" s="394">
        <v>93.807561771217976</v>
      </c>
      <c r="AZ63" s="394">
        <v>99.081400187394664</v>
      </c>
      <c r="BA63" s="394">
        <v>100.16745063614336</v>
      </c>
      <c r="BB63" s="394">
        <v>99.242710782292164</v>
      </c>
      <c r="BC63" s="394">
        <v>99.494738707272774</v>
      </c>
      <c r="BD63" s="394">
        <v>100.0774438094611</v>
      </c>
      <c r="BE63" s="394">
        <v>102.73555204986988</v>
      </c>
      <c r="BF63" s="394">
        <v>97.806417315968758</v>
      </c>
      <c r="BG63" s="394">
        <v>103.0802816221035</v>
      </c>
      <c r="BH63" s="394">
        <v>336333</v>
      </c>
      <c r="BI63" s="394">
        <v>168166.5</v>
      </c>
      <c r="BJ63" s="394">
        <v>168166.5</v>
      </c>
      <c r="BK63" s="394">
        <v>99067.000702653721</v>
      </c>
      <c r="BL63" s="394">
        <v>69099.499297346265</v>
      </c>
      <c r="BM63" s="394">
        <v>296245</v>
      </c>
      <c r="BN63" s="394">
        <v>139711.38219736336</v>
      </c>
      <c r="BO63" s="394">
        <v>156533.61780263664</v>
      </c>
      <c r="BP63" s="394">
        <v>122055.47215637735</v>
      </c>
      <c r="BQ63" s="394">
        <v>34478.145646259298</v>
      </c>
      <c r="BR63" s="394">
        <v>332305.58427917853</v>
      </c>
      <c r="BS63" s="394">
        <v>169081.28725795579</v>
      </c>
      <c r="BT63" s="394">
        <v>163224.29702122271</v>
      </c>
      <c r="BU63" s="394">
        <v>91239.595509012492</v>
      </c>
      <c r="BV63" s="394">
        <v>71984.701512210217</v>
      </c>
      <c r="BW63" s="394">
        <v>293687.74816139787</v>
      </c>
      <c r="BX63" s="394">
        <v>129985.30886806987</v>
      </c>
      <c r="BY63" s="394">
        <v>163702.43929332797</v>
      </c>
      <c r="BZ63" s="394">
        <v>129213.95249031053</v>
      </c>
      <c r="CA63" s="394">
        <v>34488.486803017448</v>
      </c>
      <c r="CB63" s="394">
        <v>101.21196149308101</v>
      </c>
      <c r="CC63" s="394">
        <v>99.458965996302027</v>
      </c>
      <c r="CD63" s="394">
        <v>103.02785986459766</v>
      </c>
      <c r="CE63" s="394">
        <v>108.57895648262496</v>
      </c>
      <c r="CF63" s="394">
        <v>95.991923069411413</v>
      </c>
      <c r="CG63" s="394">
        <v>100.8707383452703</v>
      </c>
      <c r="CH63" s="394">
        <v>107.48244044960886</v>
      </c>
      <c r="CI63" s="394">
        <v>95.620821826701075</v>
      </c>
      <c r="CJ63" s="394">
        <v>94.459978821195818</v>
      </c>
      <c r="CK63" s="394">
        <v>99.970015626324198</v>
      </c>
      <c r="CL63" s="394">
        <v>175660</v>
      </c>
      <c r="CM63" s="394">
        <v>177240</v>
      </c>
      <c r="CN63" s="394">
        <v>-3640</v>
      </c>
      <c r="CO63" s="394">
        <v>2060</v>
      </c>
      <c r="CP63" s="394">
        <v>175729.52595386465</v>
      </c>
      <c r="CQ63" s="394">
        <v>177844.02614717346</v>
      </c>
      <c r="CR63" s="394">
        <v>-3808.4480899244204</v>
      </c>
      <c r="CS63" s="394">
        <v>1693.9478966155991</v>
      </c>
      <c r="CT63" s="394">
        <v>177240</v>
      </c>
      <c r="CU63" s="394">
        <v>39404</v>
      </c>
      <c r="CV63" s="394">
        <v>49403</v>
      </c>
      <c r="CW63" s="394">
        <v>16943</v>
      </c>
      <c r="CX63" s="394">
        <v>37329</v>
      </c>
      <c r="CY63" s="394">
        <v>1413</v>
      </c>
      <c r="CZ63" s="394">
        <v>32748</v>
      </c>
      <c r="DA63" s="394">
        <v>71490</v>
      </c>
      <c r="DB63" s="394">
        <v>175729.52595386465</v>
      </c>
      <c r="DC63" s="394">
        <v>177844.02614717346</v>
      </c>
      <c r="DD63" s="394">
        <v>40947.32134241506</v>
      </c>
      <c r="DE63" s="394">
        <v>48609.772662969801</v>
      </c>
      <c r="DF63" s="394">
        <v>17102.779645619572</v>
      </c>
      <c r="DG63" s="394">
        <v>36929.262477084769</v>
      </c>
      <c r="DH63" s="394">
        <v>1506.4493222715673</v>
      </c>
      <c r="DI63" s="394">
        <v>32748.44069681273</v>
      </c>
      <c r="DJ63" s="394">
        <v>71184.152496169059</v>
      </c>
      <c r="DK63" s="394">
        <v>99.960435815502677</v>
      </c>
      <c r="DL63" s="394">
        <v>99.660361857376316</v>
      </c>
      <c r="DM63" s="394">
        <v>96.230958969185565</v>
      </c>
      <c r="DN63" s="394">
        <v>101.63182688084132</v>
      </c>
      <c r="DO63" s="394">
        <v>99.065767969123684</v>
      </c>
      <c r="DP63" s="394">
        <v>101.08244112149079</v>
      </c>
      <c r="DQ63" s="394">
        <v>93.796716498192211</v>
      </c>
      <c r="DR63" s="394">
        <v>99.998654296805128</v>
      </c>
      <c r="DS63" s="394">
        <v>100.42965673272208</v>
      </c>
      <c r="DT63" s="394">
        <v>152686</v>
      </c>
      <c r="DU63" s="394">
        <v>24554</v>
      </c>
      <c r="DV63" s="394">
        <v>153684.27151756472</v>
      </c>
      <c r="DW63" s="394">
        <v>24159.754629608742</v>
      </c>
      <c r="DX63" s="394">
        <v>99.350440023753094</v>
      </c>
      <c r="DY63" s="394">
        <v>101.63182688084132</v>
      </c>
      <c r="DZ63" s="394">
        <v>3709309</v>
      </c>
      <c r="EA63" s="394">
        <v>3772703.1887291274</v>
      </c>
      <c r="EB63" s="394">
        <v>72.497500000000002</v>
      </c>
      <c r="EC63" s="394">
        <v>187414</v>
      </c>
      <c r="ED63" s="394">
        <v>469537</v>
      </c>
      <c r="EE63" s="394">
        <v>29276</v>
      </c>
      <c r="EF63" s="394">
        <v>-30322</v>
      </c>
      <c r="EG63" s="394">
        <v>655905</v>
      </c>
      <c r="EH63" s="394">
        <v>601748</v>
      </c>
      <c r="EI63" s="394">
        <v>-2448</v>
      </c>
      <c r="EJ63" s="394">
        <v>51709</v>
      </c>
      <c r="EK63" s="394">
        <v>7.8836111936942084</v>
      </c>
      <c r="EL63" s="394">
        <v>336333</v>
      </c>
      <c r="EM63" s="394">
        <v>168166.5</v>
      </c>
      <c r="EN63" s="394">
        <v>168166.5</v>
      </c>
      <c r="EO63" s="394">
        <v>69099.499297346265</v>
      </c>
      <c r="EP63" s="394">
        <v>296245</v>
      </c>
      <c r="EQ63" s="394">
        <v>139711.38219736336</v>
      </c>
      <c r="ER63" s="394">
        <v>156533.61780263664</v>
      </c>
      <c r="ES63" s="394">
        <v>34478.145646259298</v>
      </c>
      <c r="ET63" s="394">
        <v>-6814</v>
      </c>
      <c r="EU63" s="394">
        <v>-12466</v>
      </c>
      <c r="EV63" s="394">
        <v>6184</v>
      </c>
      <c r="EW63" s="394">
        <v>26992</v>
      </c>
      <c r="EX63" s="394">
        <v>54142</v>
      </c>
      <c r="EY63" s="394">
        <v>60956</v>
      </c>
      <c r="EZ63" s="394">
        <v>-6814</v>
      </c>
      <c r="FA63" s="394">
        <v>13159</v>
      </c>
      <c r="FB63" s="394">
        <v>25625</v>
      </c>
      <c r="FC63" s="394">
        <v>-12466</v>
      </c>
      <c r="FD63" s="394">
        <v>1001397</v>
      </c>
      <c r="FE63" s="394">
        <v>162574</v>
      </c>
      <c r="FF63" s="394">
        <v>838823</v>
      </c>
      <c r="FG63" s="394">
        <v>601748</v>
      </c>
      <c r="FH63" s="394">
        <v>203181</v>
      </c>
      <c r="FI63" s="394">
        <v>196468</v>
      </c>
      <c r="FJ63" s="394">
        <v>175660</v>
      </c>
      <c r="FK63" s="394">
        <v>5929</v>
      </c>
      <c r="FL63" s="394">
        <v>-255</v>
      </c>
      <c r="FM63" s="394">
        <v>6184</v>
      </c>
      <c r="FN63" s="394">
        <v>26992</v>
      </c>
      <c r="FO63" s="394">
        <v>2.6445192749518212</v>
      </c>
      <c r="FP63" s="394">
        <v>396627</v>
      </c>
      <c r="FQ63" s="394">
        <v>386391</v>
      </c>
      <c r="FR63" s="394">
        <v>18925</v>
      </c>
      <c r="FS63" s="394">
        <v>5440</v>
      </c>
      <c r="FT63" s="394">
        <v>0</v>
      </c>
      <c r="FU63" s="394">
        <v>112820</v>
      </c>
      <c r="FV63" s="394">
        <v>12394</v>
      </c>
      <c r="FW63" s="394">
        <v>102233</v>
      </c>
      <c r="FX63" s="394">
        <v>126856</v>
      </c>
      <c r="FY63" s="394">
        <v>7723</v>
      </c>
      <c r="FZ63" s="394">
        <v>10236</v>
      </c>
      <c r="GA63" s="394">
        <v>473465</v>
      </c>
      <c r="GB63" s="394">
        <v>434053</v>
      </c>
      <c r="GC63" s="394">
        <v>114448</v>
      </c>
      <c r="GD63" s="394">
        <v>55637</v>
      </c>
      <c r="GE63" s="394">
        <v>198750</v>
      </c>
      <c r="GF63" s="394">
        <v>61841</v>
      </c>
      <c r="GG63" s="394">
        <v>10748</v>
      </c>
      <c r="GH63" s="394">
        <v>36689</v>
      </c>
      <c r="GI63" s="394">
        <v>17781</v>
      </c>
      <c r="GJ63" s="394">
        <v>39412</v>
      </c>
      <c r="GK63" s="394">
        <v>24606</v>
      </c>
      <c r="GL63" s="394">
        <v>24554</v>
      </c>
      <c r="GM63" s="394">
        <v>4017</v>
      </c>
      <c r="GN63" s="394">
        <v>8854</v>
      </c>
      <c r="GO63" s="394">
        <v>1935</v>
      </c>
      <c r="GP63" s="394">
        <v>-76838</v>
      </c>
      <c r="GQ63" s="394">
        <v>-68514</v>
      </c>
      <c r="GR63" s="394">
        <v>-40161</v>
      </c>
      <c r="GS63" s="394">
        <v>-47662</v>
      </c>
      <c r="GT63" s="394">
        <v>1025655.209</v>
      </c>
      <c r="GU63" s="394">
        <v>-947225</v>
      </c>
      <c r="GV63" s="394">
        <v>47835.726999999999</v>
      </c>
      <c r="GW63" s="394">
        <v>7507.1014999999998</v>
      </c>
      <c r="GX63" s="394">
        <v>30761.894</v>
      </c>
      <c r="GY63" s="394">
        <v>31190.519</v>
      </c>
      <c r="GZ63" s="394">
        <v>9566.7314999999999</v>
      </c>
      <c r="HA63" s="394">
        <v>40328.625500000002</v>
      </c>
      <c r="HB63" s="394">
        <v>24088.76260063595</v>
      </c>
      <c r="HC63" s="394">
        <v>6285.9626006359504</v>
      </c>
      <c r="HD63" s="394">
        <v>17802.8</v>
      </c>
      <c r="HE63" s="394">
        <v>15066.8</v>
      </c>
      <c r="HF63" s="394">
        <v>15892.7</v>
      </c>
      <c r="HG63" s="394">
        <v>13402.2</v>
      </c>
      <c r="HH63" s="394">
        <v>30083606.300000001</v>
      </c>
      <c r="HI63" s="394">
        <v>24281170.100000001</v>
      </c>
      <c r="HJ63" s="394">
        <v>3917.7115991603364</v>
      </c>
      <c r="HK63" s="394">
        <v>2368.251001475614</v>
      </c>
      <c r="HL63" s="394">
        <v>26.095000000000002</v>
      </c>
      <c r="HM63" s="394">
        <v>16.263648175340098</v>
      </c>
      <c r="HN63" s="394">
        <v>9.8313518246599045</v>
      </c>
      <c r="HO63" s="394">
        <v>740.09999999999991</v>
      </c>
      <c r="HP63" s="394">
        <v>2052.6000000000004</v>
      </c>
      <c r="HQ63" s="394">
        <v>239.40000000000055</v>
      </c>
      <c r="HR63" s="394">
        <v>1813.1999999999998</v>
      </c>
      <c r="HS63" s="394">
        <v>1032</v>
      </c>
      <c r="HT63" s="394">
        <v>13978.099999999999</v>
      </c>
      <c r="HU63" s="394">
        <v>9948.7999999999993</v>
      </c>
      <c r="HV63" s="394">
        <v>4029.2999999999997</v>
      </c>
      <c r="HW63" s="394">
        <v>415.9</v>
      </c>
      <c r="HX63" s="394">
        <v>1948.2</v>
      </c>
      <c r="HY63" s="394">
        <v>236.30000000000018</v>
      </c>
      <c r="HZ63" s="394">
        <v>1711.8999999999999</v>
      </c>
      <c r="IA63" s="394">
        <v>841.1</v>
      </c>
      <c r="IB63" s="394">
        <v>11861.6</v>
      </c>
      <c r="IC63" s="394">
        <v>7947.8</v>
      </c>
      <c r="ID63" s="394">
        <v>3913.8</v>
      </c>
      <c r="IE63" s="394">
        <v>467521</v>
      </c>
      <c r="IF63" s="394">
        <v>4500</v>
      </c>
      <c r="IG63" s="394">
        <v>72347</v>
      </c>
      <c r="IH63" s="394">
        <v>9725</v>
      </c>
      <c r="II63" s="394">
        <v>62622</v>
      </c>
      <c r="IJ63" s="394">
        <v>25794</v>
      </c>
      <c r="IK63" s="394">
        <v>364880</v>
      </c>
      <c r="IL63" s="394">
        <v>226154</v>
      </c>
      <c r="IM63" s="394">
        <v>138726</v>
      </c>
      <c r="IN63" s="394">
        <v>31029.880266546315</v>
      </c>
      <c r="IO63" s="394">
        <v>10819.908631882665</v>
      </c>
      <c r="IP63" s="394">
        <v>37135.304383533519</v>
      </c>
      <c r="IQ63" s="394">
        <v>41155.311045281393</v>
      </c>
      <c r="IR63" s="394">
        <v>36580.407734096618</v>
      </c>
      <c r="IS63" s="394">
        <v>30666.983711805966</v>
      </c>
      <c r="IT63" s="394">
        <v>30761.44870843731</v>
      </c>
      <c r="IU63" s="394">
        <v>28454.91834218274</v>
      </c>
      <c r="IV63" s="394">
        <v>35445.347232868313</v>
      </c>
      <c r="IW63" s="394">
        <v>4845.302083333333</v>
      </c>
      <c r="IX63" s="394">
        <v>2865.1532499999998</v>
      </c>
      <c r="IY63" s="394">
        <v>61841</v>
      </c>
      <c r="IZ63" s="394">
        <v>0.50121411655733361</v>
      </c>
      <c r="JA63" s="394">
        <v>0.16818028927009754</v>
      </c>
      <c r="JB63" s="394">
        <v>0.25003856635984983</v>
      </c>
      <c r="JC63" s="394">
        <v>0.5484354063214314</v>
      </c>
      <c r="JD63" s="394">
        <v>0.47977233413313991</v>
      </c>
      <c r="JE63" s="394">
        <v>0.52186847449869844</v>
      </c>
      <c r="JF63" s="394">
        <v>0.43255990987458565</v>
      </c>
      <c r="JG63" s="394">
        <v>0.78663816322943192</v>
      </c>
      <c r="JH63" s="394">
        <v>38638.625</v>
      </c>
      <c r="JI63" s="394">
        <v>18861</v>
      </c>
      <c r="JJ63" s="394">
        <v>19777.625</v>
      </c>
      <c r="JK63" s="394">
        <v>23190.075000000001</v>
      </c>
      <c r="JL63" s="394">
        <v>12521.375</v>
      </c>
      <c r="JM63" s="394">
        <v>10668.7</v>
      </c>
      <c r="JN63" s="394">
        <v>17138.92609370132</v>
      </c>
      <c r="JO63" s="394">
        <v>9315.734828785251</v>
      </c>
      <c r="JP63" s="394">
        <v>7823.1912649160704</v>
      </c>
      <c r="JQ63" s="394">
        <v>6051.1489062986802</v>
      </c>
      <c r="JR63" s="394">
        <v>3205.6249999999995</v>
      </c>
      <c r="JS63" s="394">
        <v>2845.55</v>
      </c>
      <c r="JT63" s="394">
        <v>60.017857778324156</v>
      </c>
      <c r="JU63" s="394">
        <v>66.387651768198936</v>
      </c>
      <c r="JV63" s="394">
        <v>53.943281865239136</v>
      </c>
      <c r="JW63" s="394">
        <v>44.356977231206649</v>
      </c>
      <c r="JX63" s="394">
        <v>49.391521280871906</v>
      </c>
      <c r="JY63" s="394">
        <v>39.555767009011802</v>
      </c>
      <c r="JZ63" s="394">
        <v>26.093701319632128</v>
      </c>
      <c r="KA63" s="394">
        <v>25.601221910532985</v>
      </c>
      <c r="KB63" s="394">
        <v>26.671946910120258</v>
      </c>
    </row>
    <row r="64" spans="1:288" ht="15">
      <c r="A64" s="39">
        <v>2014</v>
      </c>
      <c r="B64" s="394">
        <v>1032608</v>
      </c>
      <c r="C64" s="394">
        <v>612711</v>
      </c>
      <c r="D64" s="394">
        <v>203133</v>
      </c>
      <c r="E64" s="394">
        <v>184777</v>
      </c>
      <c r="F64" s="394">
        <v>345593</v>
      </c>
      <c r="G64" s="394">
        <v>313606</v>
      </c>
      <c r="H64" s="499">
        <v>1038238.8576640604</v>
      </c>
      <c r="I64" s="499">
        <v>612188.40477117733</v>
      </c>
      <c r="J64" s="499">
        <v>206347.65864495633</v>
      </c>
      <c r="K64" s="499">
        <v>186011.92381967753</v>
      </c>
      <c r="L64" s="499">
        <v>347371.09042863222</v>
      </c>
      <c r="M64" s="499">
        <v>313680.22000038286</v>
      </c>
      <c r="N64" s="394">
        <v>99.457652964682012</v>
      </c>
      <c r="O64" s="394">
        <v>100.08536509753365</v>
      </c>
      <c r="P64" s="394">
        <v>98.442115279588663</v>
      </c>
      <c r="Q64" s="394">
        <v>99.336105022560446</v>
      </c>
      <c r="R64" s="394">
        <v>99.488129416170423</v>
      </c>
      <c r="S64" s="394">
        <v>99.976338960619586</v>
      </c>
      <c r="T64" s="499">
        <v>1032608</v>
      </c>
      <c r="U64" s="499">
        <v>929360</v>
      </c>
      <c r="V64" s="499">
        <v>473531</v>
      </c>
      <c r="W64" s="499">
        <v>455829</v>
      </c>
      <c r="X64" s="499">
        <v>291343</v>
      </c>
      <c r="Y64" s="499">
        <v>164486</v>
      </c>
      <c r="Z64" s="499">
        <v>103248</v>
      </c>
      <c r="AA64" s="394">
        <v>1032608</v>
      </c>
      <c r="AB64" s="394">
        <v>940399</v>
      </c>
      <c r="AC64" s="394">
        <v>26179</v>
      </c>
      <c r="AD64" s="394">
        <v>37206</v>
      </c>
      <c r="AE64" s="394">
        <v>116718</v>
      </c>
      <c r="AF64" s="394">
        <v>53254</v>
      </c>
      <c r="AG64" s="394">
        <v>707042</v>
      </c>
      <c r="AH64" s="394">
        <v>531173</v>
      </c>
      <c r="AI64" s="394">
        <v>82134</v>
      </c>
      <c r="AJ64" s="394">
        <v>175869</v>
      </c>
      <c r="AK64" s="394">
        <v>92209</v>
      </c>
      <c r="AL64" s="394">
        <v>1038238.8576640604</v>
      </c>
      <c r="AM64" s="394">
        <v>947783.0260333427</v>
      </c>
      <c r="AN64" s="394">
        <v>28153.226624130366</v>
      </c>
      <c r="AO64" s="394">
        <v>38949.976040960697</v>
      </c>
      <c r="AP64" s="394">
        <v>116372.56390692423</v>
      </c>
      <c r="AQ64" s="394">
        <v>53490.834388920477</v>
      </c>
      <c r="AR64" s="394">
        <v>710816.42507240688</v>
      </c>
      <c r="AS64" s="394">
        <v>531679.71491759445</v>
      </c>
      <c r="AT64" s="394">
        <v>80965.142286000002</v>
      </c>
      <c r="AU64" s="394">
        <v>179136.71015481238</v>
      </c>
      <c r="AV64" s="394">
        <v>90455.831630717716</v>
      </c>
      <c r="AW64" s="394">
        <v>99.457652964682012</v>
      </c>
      <c r="AX64" s="394">
        <v>99.220915987043341</v>
      </c>
      <c r="AY64" s="394">
        <v>92.987565331363328</v>
      </c>
      <c r="AZ64" s="394">
        <v>95.522523456428601</v>
      </c>
      <c r="BA64" s="394">
        <v>100.29683636888163</v>
      </c>
      <c r="BB64" s="394">
        <v>99.557243046166548</v>
      </c>
      <c r="BC64" s="394">
        <v>99.469001427193746</v>
      </c>
      <c r="BD64" s="394">
        <v>99.904695457927531</v>
      </c>
      <c r="BE64" s="394">
        <v>101.44365548061553</v>
      </c>
      <c r="BF64" s="394">
        <v>98.175856778887834</v>
      </c>
      <c r="BG64" s="394">
        <v>101.93814852804574</v>
      </c>
      <c r="BH64" s="394">
        <v>345593</v>
      </c>
      <c r="BI64" s="394">
        <v>172796.5</v>
      </c>
      <c r="BJ64" s="394">
        <v>172796.5</v>
      </c>
      <c r="BK64" s="394">
        <v>98818.281830729233</v>
      </c>
      <c r="BL64" s="394">
        <v>73978.218169270753</v>
      </c>
      <c r="BM64" s="394">
        <v>313606</v>
      </c>
      <c r="BN64" s="394">
        <v>142756.99052296774</v>
      </c>
      <c r="BO64" s="394">
        <v>170849.00947703226</v>
      </c>
      <c r="BP64" s="394">
        <v>133532.08719735162</v>
      </c>
      <c r="BQ64" s="394">
        <v>37316.922279680635</v>
      </c>
      <c r="BR64" s="394">
        <v>347371.09042863222</v>
      </c>
      <c r="BS64" s="394">
        <v>174815.44085491955</v>
      </c>
      <c r="BT64" s="394">
        <v>172555.64957371264</v>
      </c>
      <c r="BU64" s="394">
        <v>97697.206161116657</v>
      </c>
      <c r="BV64" s="394">
        <v>74858.443412595981</v>
      </c>
      <c r="BW64" s="394">
        <v>313680.22000038286</v>
      </c>
      <c r="BX64" s="394">
        <v>137871.08131282439</v>
      </c>
      <c r="BY64" s="394">
        <v>175809.1386875585</v>
      </c>
      <c r="BZ64" s="394">
        <v>138320.74752599394</v>
      </c>
      <c r="CA64" s="394">
        <v>37488.391161564556</v>
      </c>
      <c r="CB64" s="394">
        <v>99.488129416170423</v>
      </c>
      <c r="CC64" s="394">
        <v>98.845101528191051</v>
      </c>
      <c r="CD64" s="394">
        <v>100.13957840666612</v>
      </c>
      <c r="CE64" s="394">
        <v>101.14750023430943</v>
      </c>
      <c r="CF64" s="394">
        <v>98.824147012416887</v>
      </c>
      <c r="CG64" s="394">
        <v>99.976338960619586</v>
      </c>
      <c r="CH64" s="394">
        <v>103.54382453783575</v>
      </c>
      <c r="CI64" s="394">
        <v>97.178685222193593</v>
      </c>
      <c r="CJ64" s="394">
        <v>96.53800285619306</v>
      </c>
      <c r="CK64" s="394">
        <v>99.542608053930778</v>
      </c>
      <c r="CL64" s="394">
        <v>184777</v>
      </c>
      <c r="CM64" s="394">
        <v>183515</v>
      </c>
      <c r="CN64" s="394">
        <v>-430</v>
      </c>
      <c r="CO64" s="394">
        <v>1692</v>
      </c>
      <c r="CP64" s="394">
        <v>186011.92381967753</v>
      </c>
      <c r="CQ64" s="394">
        <v>185113.91760541889</v>
      </c>
      <c r="CR64" s="394">
        <v>-653.79381166345377</v>
      </c>
      <c r="CS64" s="394">
        <v>1551.8000259220876</v>
      </c>
      <c r="CT64" s="394">
        <v>183515</v>
      </c>
      <c r="CU64" s="394">
        <v>43431</v>
      </c>
      <c r="CV64" s="394">
        <v>47804</v>
      </c>
      <c r="CW64" s="394">
        <v>18848</v>
      </c>
      <c r="CX64" s="394">
        <v>37643</v>
      </c>
      <c r="CY64" s="394">
        <v>1721</v>
      </c>
      <c r="CZ64" s="394">
        <v>34068</v>
      </c>
      <c r="DA64" s="394">
        <v>73432</v>
      </c>
      <c r="DB64" s="394">
        <v>186011.92381967753</v>
      </c>
      <c r="DC64" s="394">
        <v>185113.91760541889</v>
      </c>
      <c r="DD64" s="394">
        <v>44959.915466066879</v>
      </c>
      <c r="DE64" s="394">
        <v>47321.040215733658</v>
      </c>
      <c r="DF64" s="394">
        <v>19032.832333865012</v>
      </c>
      <c r="DG64" s="394">
        <v>37974.426317744721</v>
      </c>
      <c r="DH64" s="394">
        <v>1749.1111390015046</v>
      </c>
      <c r="DI64" s="394">
        <v>34076.592133007114</v>
      </c>
      <c r="DJ64" s="394">
        <v>73800.129589753342</v>
      </c>
      <c r="DK64" s="394">
        <v>99.336105022560446</v>
      </c>
      <c r="DL64" s="394">
        <v>99.136252084066925</v>
      </c>
      <c r="DM64" s="394">
        <v>96.599380914715425</v>
      </c>
      <c r="DN64" s="394">
        <v>101.02060263693393</v>
      </c>
      <c r="DO64" s="394">
        <v>99.028876361527438</v>
      </c>
      <c r="DP64" s="394">
        <v>99.127238118170453</v>
      </c>
      <c r="DQ64" s="394">
        <v>98.392832886676814</v>
      </c>
      <c r="DR64" s="394">
        <v>99.974785820795759</v>
      </c>
      <c r="DS64" s="394">
        <v>99.501180293585207</v>
      </c>
      <c r="DT64" s="394">
        <v>161487</v>
      </c>
      <c r="DU64" s="394">
        <v>22028</v>
      </c>
      <c r="DV64" s="394">
        <v>163308.46463344622</v>
      </c>
      <c r="DW64" s="394">
        <v>21805.45297197266</v>
      </c>
      <c r="DX64" s="394">
        <v>98.884647750785859</v>
      </c>
      <c r="DY64" s="394">
        <v>101.02060263693393</v>
      </c>
      <c r="DZ64" s="394">
        <v>3728503</v>
      </c>
      <c r="EA64" s="394">
        <v>3804241.1367379981</v>
      </c>
      <c r="EB64" s="394">
        <v>75.914999999999992</v>
      </c>
      <c r="EC64" s="394">
        <v>184810</v>
      </c>
      <c r="ED64" s="394">
        <v>475584</v>
      </c>
      <c r="EE64" s="394">
        <v>32372</v>
      </c>
      <c r="EF64" s="394">
        <v>-36601</v>
      </c>
      <c r="EG64" s="394">
        <v>656165</v>
      </c>
      <c r="EH64" s="394">
        <v>612711</v>
      </c>
      <c r="EI64" s="394">
        <v>-1981</v>
      </c>
      <c r="EJ64" s="394">
        <v>41473</v>
      </c>
      <c r="EK64" s="394">
        <v>6.3205138951330841</v>
      </c>
      <c r="EL64" s="394">
        <v>345593</v>
      </c>
      <c r="EM64" s="394">
        <v>172796.5</v>
      </c>
      <c r="EN64" s="394">
        <v>172796.5</v>
      </c>
      <c r="EO64" s="394">
        <v>73978.218169270753</v>
      </c>
      <c r="EP64" s="394">
        <v>313606</v>
      </c>
      <c r="EQ64" s="394">
        <v>142756.99052296774</v>
      </c>
      <c r="ER64" s="394">
        <v>170849.00947703226</v>
      </c>
      <c r="ES64" s="394">
        <v>37316.922279680635</v>
      </c>
      <c r="ET64" s="394">
        <v>-3779</v>
      </c>
      <c r="EU64" s="394">
        <v>-10671</v>
      </c>
      <c r="EV64" s="394">
        <v>4543</v>
      </c>
      <c r="EW64" s="394">
        <v>22080</v>
      </c>
      <c r="EX64" s="394">
        <v>52270</v>
      </c>
      <c r="EY64" s="394">
        <v>56049</v>
      </c>
      <c r="EZ64" s="394">
        <v>-3779</v>
      </c>
      <c r="FA64" s="394">
        <v>13245</v>
      </c>
      <c r="FB64" s="394">
        <v>23916</v>
      </c>
      <c r="FC64" s="394">
        <v>-10671</v>
      </c>
      <c r="FD64" s="394">
        <v>1018158</v>
      </c>
      <c r="FE64" s="394">
        <v>164486</v>
      </c>
      <c r="FF64" s="394">
        <v>853672</v>
      </c>
      <c r="FG64" s="394">
        <v>612711</v>
      </c>
      <c r="FH64" s="394">
        <v>203133</v>
      </c>
      <c r="FI64" s="394">
        <v>202314</v>
      </c>
      <c r="FJ64" s="394">
        <v>184777</v>
      </c>
      <c r="FK64" s="394">
        <v>4965</v>
      </c>
      <c r="FL64" s="394">
        <v>422</v>
      </c>
      <c r="FM64" s="394">
        <v>4543</v>
      </c>
      <c r="FN64" s="394">
        <v>22080</v>
      </c>
      <c r="FO64" s="394">
        <v>2.1382751247327154</v>
      </c>
      <c r="FP64" s="394">
        <v>405016</v>
      </c>
      <c r="FQ64" s="394">
        <v>394830</v>
      </c>
      <c r="FR64" s="394">
        <v>19557</v>
      </c>
      <c r="FS64" s="394">
        <v>4979</v>
      </c>
      <c r="FT64" s="394">
        <v>0</v>
      </c>
      <c r="FU64" s="394">
        <v>118486</v>
      </c>
      <c r="FV64" s="394">
        <v>10876</v>
      </c>
      <c r="FW64" s="394">
        <v>104395</v>
      </c>
      <c r="FX64" s="394">
        <v>128966</v>
      </c>
      <c r="FY64" s="394">
        <v>7571</v>
      </c>
      <c r="FZ64" s="394">
        <v>10186</v>
      </c>
      <c r="GA64" s="394">
        <v>468113</v>
      </c>
      <c r="GB64" s="394">
        <v>434732</v>
      </c>
      <c r="GC64" s="394">
        <v>115006</v>
      </c>
      <c r="GD64" s="394">
        <v>56249</v>
      </c>
      <c r="GE64" s="394">
        <v>198488</v>
      </c>
      <c r="GF64" s="394">
        <v>27301</v>
      </c>
      <c r="GG64" s="394">
        <v>11319</v>
      </c>
      <c r="GH64" s="394">
        <v>36479</v>
      </c>
      <c r="GI64" s="394">
        <v>17191</v>
      </c>
      <c r="GJ64" s="394">
        <v>33381</v>
      </c>
      <c r="GK64" s="394">
        <v>21979</v>
      </c>
      <c r="GL64" s="394">
        <v>22028</v>
      </c>
      <c r="GM64" s="394">
        <v>3937</v>
      </c>
      <c r="GN64" s="394">
        <v>6281</v>
      </c>
      <c r="GO64" s="394">
        <v>1184</v>
      </c>
      <c r="GP64" s="394">
        <v>-63097</v>
      </c>
      <c r="GQ64" s="394">
        <v>-59706</v>
      </c>
      <c r="GR64" s="394">
        <v>-26628</v>
      </c>
      <c r="GS64" s="394">
        <v>-39902</v>
      </c>
      <c r="GT64" s="394">
        <v>1084845.781</v>
      </c>
      <c r="GU64" s="394">
        <v>-990305</v>
      </c>
      <c r="GV64" s="394">
        <v>47757.868999999999</v>
      </c>
      <c r="GW64" s="394">
        <v>7491.7034999999996</v>
      </c>
      <c r="GX64" s="394">
        <v>30473.161</v>
      </c>
      <c r="GY64" s="394">
        <v>30906.847000000002</v>
      </c>
      <c r="GZ64" s="394">
        <v>9793.0044999999991</v>
      </c>
      <c r="HA64" s="394">
        <v>40266.165500000003</v>
      </c>
      <c r="HB64" s="394">
        <v>23806.637329186382</v>
      </c>
      <c r="HC64" s="394">
        <v>5818.9373291863812</v>
      </c>
      <c r="HD64" s="394">
        <v>17987.7</v>
      </c>
      <c r="HE64" s="394">
        <v>15239.3</v>
      </c>
      <c r="HF64" s="394">
        <v>16047.8</v>
      </c>
      <c r="HG64" s="394">
        <v>13534.8</v>
      </c>
      <c r="HH64" s="394">
        <v>30409357.800000001</v>
      </c>
      <c r="HI64" s="394">
        <v>24523562.399999999</v>
      </c>
      <c r="HJ64" s="394">
        <v>3228.005577800448</v>
      </c>
      <c r="HK64" s="394">
        <v>2590.9317513859332</v>
      </c>
      <c r="HL64" s="394">
        <v>24.442499999999999</v>
      </c>
      <c r="HM64" s="394">
        <v>13.559267246210318</v>
      </c>
      <c r="HN64" s="394">
        <v>10.883232753789681</v>
      </c>
      <c r="HO64" s="394">
        <v>745.9</v>
      </c>
      <c r="HP64" s="394">
        <v>2031.5</v>
      </c>
      <c r="HQ64" s="394">
        <v>238.30000000000018</v>
      </c>
      <c r="HR64" s="394">
        <v>1793.1999999999998</v>
      </c>
      <c r="HS64" s="394">
        <v>1001.9</v>
      </c>
      <c r="HT64" s="394">
        <v>14208.4</v>
      </c>
      <c r="HU64" s="394">
        <v>10111.5</v>
      </c>
      <c r="HV64" s="394">
        <v>4096.8999999999996</v>
      </c>
      <c r="HW64" s="394">
        <v>442.2999999999999</v>
      </c>
      <c r="HX64" s="394">
        <v>1924.7999999999993</v>
      </c>
      <c r="HY64" s="394">
        <v>234.59999999999985</v>
      </c>
      <c r="HZ64" s="394">
        <v>1690.1999999999994</v>
      </c>
      <c r="IA64" s="394">
        <v>814.59999999999968</v>
      </c>
      <c r="IB64" s="394">
        <v>12057.6</v>
      </c>
      <c r="IC64" s="394">
        <v>8087.9000000000015</v>
      </c>
      <c r="ID64" s="394">
        <v>3969.6999999999994</v>
      </c>
      <c r="IE64" s="394">
        <v>473531</v>
      </c>
      <c r="IF64" s="394">
        <v>4621</v>
      </c>
      <c r="IG64" s="394">
        <v>71527</v>
      </c>
      <c r="IH64" s="394">
        <v>9705</v>
      </c>
      <c r="II64" s="394">
        <v>61822</v>
      </c>
      <c r="IJ64" s="394">
        <v>25092</v>
      </c>
      <c r="IK64" s="394">
        <v>372291</v>
      </c>
      <c r="IL64" s="394">
        <v>231661</v>
      </c>
      <c r="IM64" s="394">
        <v>140630</v>
      </c>
      <c r="IN64" s="394">
        <v>31073.015164738539</v>
      </c>
      <c r="IO64" s="394">
        <v>10447.659959303643</v>
      </c>
      <c r="IP64" s="394">
        <v>37160.743973399847</v>
      </c>
      <c r="IQ64" s="394">
        <v>41368.286445012811</v>
      </c>
      <c r="IR64" s="394">
        <v>36576.736480889849</v>
      </c>
      <c r="IS64" s="394">
        <v>30802.848023569863</v>
      </c>
      <c r="IT64" s="394">
        <v>30876.04498407643</v>
      </c>
      <c r="IU64" s="394">
        <v>28642.911015220263</v>
      </c>
      <c r="IV64" s="394">
        <v>35425.850819961212</v>
      </c>
      <c r="IW64" s="394">
        <v>4575.9370833333342</v>
      </c>
      <c r="IX64" s="394">
        <v>2542.9772499999999</v>
      </c>
      <c r="IY64" s="394">
        <v>27301</v>
      </c>
      <c r="IZ64" s="394">
        <v>0.5035426451963475</v>
      </c>
      <c r="JA64" s="394">
        <v>0.17651552771305246</v>
      </c>
      <c r="JB64" s="394">
        <v>0.2608450249959684</v>
      </c>
      <c r="JC64" s="394">
        <v>0.52966980242978801</v>
      </c>
      <c r="JD64" s="394">
        <v>0.4711758741127427</v>
      </c>
      <c r="JE64" s="394">
        <v>0.52654722067430226</v>
      </c>
      <c r="JF64" s="394">
        <v>0.43613097804293516</v>
      </c>
      <c r="JG64" s="394">
        <v>0.79962926951310354</v>
      </c>
      <c r="JH64" s="394">
        <v>38514.449999999997</v>
      </c>
      <c r="JI64" s="394">
        <v>18774.424999999999</v>
      </c>
      <c r="JJ64" s="394">
        <v>19740.025000000001</v>
      </c>
      <c r="JK64" s="394">
        <v>22954.649999999998</v>
      </c>
      <c r="JL64" s="394">
        <v>12359.199999999999</v>
      </c>
      <c r="JM64" s="394">
        <v>10595.449999999999</v>
      </c>
      <c r="JN64" s="394">
        <v>17344.313338561064</v>
      </c>
      <c r="JO64" s="394">
        <v>9442.7617048944649</v>
      </c>
      <c r="JP64" s="394">
        <v>7901.5516336665996</v>
      </c>
      <c r="JQ64" s="394">
        <v>5610.3366614389315</v>
      </c>
      <c r="JR64" s="394">
        <v>2916.4</v>
      </c>
      <c r="JS64" s="394">
        <v>2693.8999999999996</v>
      </c>
      <c r="JT64" s="394">
        <v>59.600098144981949</v>
      </c>
      <c r="JU64" s="394">
        <v>65.829978814264607</v>
      </c>
      <c r="JV64" s="394">
        <v>53.674957351877708</v>
      </c>
      <c r="JW64" s="394">
        <v>45.033262421145999</v>
      </c>
      <c r="JX64" s="394">
        <v>50.295876997002388</v>
      </c>
      <c r="JY64" s="394">
        <v>40.02807308332487</v>
      </c>
      <c r="JZ64" s="394">
        <v>24.440959289028289</v>
      </c>
      <c r="KA64" s="394">
        <v>23.596996569357241</v>
      </c>
      <c r="KB64" s="394">
        <v>25.425064532417217</v>
      </c>
    </row>
    <row r="65" spans="1:288" s="554" customFormat="1" ht="15">
      <c r="A65" s="222">
        <v>2015</v>
      </c>
      <c r="B65" s="552">
        <v>1078092</v>
      </c>
      <c r="C65" s="552">
        <v>630215</v>
      </c>
      <c r="D65" s="552">
        <v>210417</v>
      </c>
      <c r="E65" s="552">
        <v>204702</v>
      </c>
      <c r="F65" s="552">
        <v>362356</v>
      </c>
      <c r="G65" s="552">
        <v>329598</v>
      </c>
      <c r="H65" s="553">
        <v>1078092</v>
      </c>
      <c r="I65" s="553">
        <v>630215</v>
      </c>
      <c r="J65" s="553">
        <v>210417</v>
      </c>
      <c r="K65" s="553">
        <v>204702</v>
      </c>
      <c r="L65" s="553">
        <v>362356</v>
      </c>
      <c r="M65" s="553">
        <v>329598</v>
      </c>
      <c r="N65" s="552">
        <v>100</v>
      </c>
      <c r="O65" s="552">
        <v>100</v>
      </c>
      <c r="P65" s="552">
        <v>100</v>
      </c>
      <c r="Q65" s="552">
        <v>100</v>
      </c>
      <c r="R65" s="552">
        <v>100</v>
      </c>
      <c r="S65" s="552">
        <v>100</v>
      </c>
      <c r="T65" s="553">
        <v>1078092</v>
      </c>
      <c r="U65" s="553">
        <v>966001</v>
      </c>
      <c r="V65" s="553">
        <v>492892</v>
      </c>
      <c r="W65" s="553">
        <v>473109</v>
      </c>
      <c r="X65" s="553">
        <v>304409</v>
      </c>
      <c r="Y65" s="553">
        <v>168700</v>
      </c>
      <c r="Z65" s="553">
        <v>112091</v>
      </c>
      <c r="AA65" s="552">
        <v>1078092</v>
      </c>
      <c r="AB65" s="552">
        <v>978971</v>
      </c>
      <c r="AC65" s="552">
        <v>29476</v>
      </c>
      <c r="AD65" s="552">
        <v>38230</v>
      </c>
      <c r="AE65" s="552">
        <v>121760</v>
      </c>
      <c r="AF65" s="552">
        <v>56422</v>
      </c>
      <c r="AG65" s="552">
        <v>733083</v>
      </c>
      <c r="AH65" s="552">
        <v>551986</v>
      </c>
      <c r="AI65" s="552">
        <v>80906</v>
      </c>
      <c r="AJ65" s="552">
        <v>181097</v>
      </c>
      <c r="AK65" s="552">
        <v>99121</v>
      </c>
      <c r="AL65" s="552">
        <v>1078092</v>
      </c>
      <c r="AM65" s="552">
        <v>978971</v>
      </c>
      <c r="AN65" s="552">
        <v>29476</v>
      </c>
      <c r="AO65" s="552">
        <v>38230</v>
      </c>
      <c r="AP65" s="552">
        <v>121760</v>
      </c>
      <c r="AQ65" s="552">
        <v>56422</v>
      </c>
      <c r="AR65" s="552">
        <v>733083</v>
      </c>
      <c r="AS65" s="552">
        <v>551986</v>
      </c>
      <c r="AT65" s="552">
        <v>80906</v>
      </c>
      <c r="AU65" s="552">
        <v>181097</v>
      </c>
      <c r="AV65" s="552">
        <v>99121</v>
      </c>
      <c r="AW65" s="552">
        <v>100</v>
      </c>
      <c r="AX65" s="552">
        <v>100</v>
      </c>
      <c r="AY65" s="552">
        <v>100</v>
      </c>
      <c r="AZ65" s="552">
        <v>100</v>
      </c>
      <c r="BA65" s="552">
        <v>100</v>
      </c>
      <c r="BB65" s="552">
        <v>100</v>
      </c>
      <c r="BC65" s="552">
        <v>100</v>
      </c>
      <c r="BD65" s="552">
        <v>100</v>
      </c>
      <c r="BE65" s="552">
        <v>100</v>
      </c>
      <c r="BF65" s="552">
        <v>100</v>
      </c>
      <c r="BG65" s="552">
        <v>100</v>
      </c>
      <c r="BH65" s="552">
        <v>362356</v>
      </c>
      <c r="BI65" s="552">
        <v>181178</v>
      </c>
      <c r="BJ65" s="552">
        <v>181178</v>
      </c>
      <c r="BK65" s="552">
        <v>102699.87486058267</v>
      </c>
      <c r="BL65" s="552">
        <v>78478.125139417345</v>
      </c>
      <c r="BM65" s="552">
        <v>329598</v>
      </c>
      <c r="BN65" s="552">
        <v>144868.57770715913</v>
      </c>
      <c r="BO65" s="552">
        <v>184729.42229284087</v>
      </c>
      <c r="BP65" s="552">
        <v>143761.88098093297</v>
      </c>
      <c r="BQ65" s="552">
        <v>40967.541311907902</v>
      </c>
      <c r="BR65" s="552">
        <v>362356</v>
      </c>
      <c r="BS65" s="552">
        <v>181178</v>
      </c>
      <c r="BT65" s="552">
        <v>181178</v>
      </c>
      <c r="BU65" s="552">
        <v>102699.87486058265</v>
      </c>
      <c r="BV65" s="552">
        <v>78478.125139417345</v>
      </c>
      <c r="BW65" s="552">
        <v>329598</v>
      </c>
      <c r="BX65" s="552">
        <v>144868.57770715913</v>
      </c>
      <c r="BY65" s="552">
        <v>184729.42229284087</v>
      </c>
      <c r="BZ65" s="552">
        <v>143761.88098093297</v>
      </c>
      <c r="CA65" s="552">
        <v>40967.541311907902</v>
      </c>
      <c r="CB65" s="552">
        <v>100</v>
      </c>
      <c r="CC65" s="552">
        <v>100</v>
      </c>
      <c r="CD65" s="552">
        <v>100</v>
      </c>
      <c r="CE65" s="552">
        <v>100.00000000000003</v>
      </c>
      <c r="CF65" s="552">
        <v>100</v>
      </c>
      <c r="CG65" s="552">
        <v>100</v>
      </c>
      <c r="CH65" s="552">
        <v>100</v>
      </c>
      <c r="CI65" s="552">
        <v>100</v>
      </c>
      <c r="CJ65" s="552">
        <v>100</v>
      </c>
      <c r="CK65" s="552">
        <v>100</v>
      </c>
      <c r="CL65" s="552">
        <v>204702</v>
      </c>
      <c r="CM65" s="552">
        <v>194122</v>
      </c>
      <c r="CN65" s="552">
        <v>8544</v>
      </c>
      <c r="CO65" s="552">
        <v>2036</v>
      </c>
      <c r="CP65" s="552">
        <v>204702</v>
      </c>
      <c r="CQ65" s="552">
        <v>194122</v>
      </c>
      <c r="CR65" s="552">
        <v>8544</v>
      </c>
      <c r="CS65" s="552">
        <v>2036</v>
      </c>
      <c r="CT65" s="552">
        <v>194122</v>
      </c>
      <c r="CU65" s="552">
        <v>43526</v>
      </c>
      <c r="CV65" s="552">
        <v>50056</v>
      </c>
      <c r="CW65" s="552">
        <v>21319</v>
      </c>
      <c r="CX65" s="552">
        <v>40889</v>
      </c>
      <c r="CY65" s="552">
        <v>2419</v>
      </c>
      <c r="CZ65" s="552">
        <v>35913</v>
      </c>
      <c r="DA65" s="552">
        <v>79221</v>
      </c>
      <c r="DB65" s="552">
        <v>204702</v>
      </c>
      <c r="DC65" s="552">
        <v>194122</v>
      </c>
      <c r="DD65" s="552">
        <v>43526</v>
      </c>
      <c r="DE65" s="552">
        <v>50056</v>
      </c>
      <c r="DF65" s="552">
        <v>21319</v>
      </c>
      <c r="DG65" s="552">
        <v>40889</v>
      </c>
      <c r="DH65" s="552">
        <v>2419</v>
      </c>
      <c r="DI65" s="552">
        <v>35913</v>
      </c>
      <c r="DJ65" s="552">
        <v>79221</v>
      </c>
      <c r="DK65" s="552">
        <v>100</v>
      </c>
      <c r="DL65" s="552">
        <v>100</v>
      </c>
      <c r="DM65" s="552">
        <v>100</v>
      </c>
      <c r="DN65" s="552">
        <v>100</v>
      </c>
      <c r="DO65" s="552">
        <v>100</v>
      </c>
      <c r="DP65" s="552">
        <v>100</v>
      </c>
      <c r="DQ65" s="552">
        <v>100</v>
      </c>
      <c r="DR65" s="552">
        <v>100</v>
      </c>
      <c r="DS65" s="552">
        <v>100</v>
      </c>
      <c r="DT65" s="552">
        <v>166139</v>
      </c>
      <c r="DU65" s="552">
        <v>27983</v>
      </c>
      <c r="DV65" s="552">
        <v>166139</v>
      </c>
      <c r="DW65" s="552">
        <v>27983</v>
      </c>
      <c r="DX65" s="552">
        <v>100</v>
      </c>
      <c r="DY65" s="552">
        <v>100</v>
      </c>
      <c r="DZ65" s="552">
        <v>3753925</v>
      </c>
      <c r="EA65" s="552">
        <v>3843415.8342019743</v>
      </c>
      <c r="EB65" s="552">
        <v>77.510000000000005</v>
      </c>
      <c r="EC65" s="552">
        <v>190656</v>
      </c>
      <c r="ED65" s="552">
        <v>494971</v>
      </c>
      <c r="EE65" s="552">
        <v>34907</v>
      </c>
      <c r="EF65" s="552">
        <v>-38362</v>
      </c>
      <c r="EG65" s="552">
        <v>682172</v>
      </c>
      <c r="EH65" s="552">
        <v>630215</v>
      </c>
      <c r="EI65" s="552">
        <v>-2967</v>
      </c>
      <c r="EJ65" s="552">
        <v>48990</v>
      </c>
      <c r="EK65" s="552">
        <v>7.1814732941252357</v>
      </c>
      <c r="EL65" s="552">
        <v>362356</v>
      </c>
      <c r="EM65" s="552">
        <v>181178</v>
      </c>
      <c r="EN65" s="552">
        <v>181178</v>
      </c>
      <c r="EO65" s="552">
        <v>78478.125139417345</v>
      </c>
      <c r="EP65" s="552">
        <v>329598</v>
      </c>
      <c r="EQ65" s="552">
        <v>144868.57770715913</v>
      </c>
      <c r="ER65" s="552">
        <v>184729.42229284087</v>
      </c>
      <c r="ES65" s="552">
        <v>40967.541311907902</v>
      </c>
      <c r="ET65" s="552">
        <v>-237</v>
      </c>
      <c r="EU65" s="552">
        <v>-10693</v>
      </c>
      <c r="EV65" s="552">
        <v>6976</v>
      </c>
      <c r="EW65" s="552">
        <v>28804</v>
      </c>
      <c r="EX65" s="552">
        <v>54954</v>
      </c>
      <c r="EY65" s="552">
        <v>55191</v>
      </c>
      <c r="EZ65" s="552">
        <v>-237</v>
      </c>
      <c r="FA65" s="552">
        <v>13704</v>
      </c>
      <c r="FB65" s="552">
        <v>24397</v>
      </c>
      <c r="FC65" s="552">
        <v>-10693</v>
      </c>
      <c r="FD65" s="552">
        <v>1067162</v>
      </c>
      <c r="FE65" s="552">
        <v>168700</v>
      </c>
      <c r="FF65" s="552">
        <v>898462</v>
      </c>
      <c r="FG65" s="552">
        <v>630215</v>
      </c>
      <c r="FH65" s="552">
        <v>210417</v>
      </c>
      <c r="FI65" s="552">
        <v>226530</v>
      </c>
      <c r="FJ65" s="552">
        <v>204702</v>
      </c>
      <c r="FK65" s="552">
        <v>7048</v>
      </c>
      <c r="FL65" s="552">
        <v>72</v>
      </c>
      <c r="FM65" s="552">
        <v>6976</v>
      </c>
      <c r="FN65" s="552">
        <v>28804</v>
      </c>
      <c r="FO65" s="552">
        <v>2.6717571413200356</v>
      </c>
      <c r="FP65" s="552">
        <v>417646</v>
      </c>
      <c r="FQ65" s="552">
        <v>405966</v>
      </c>
      <c r="FR65" s="552">
        <v>20012</v>
      </c>
      <c r="FS65" s="552">
        <v>4538</v>
      </c>
      <c r="FT65" s="552">
        <v>0</v>
      </c>
      <c r="FU65" s="552">
        <v>126447</v>
      </c>
      <c r="FV65" s="552">
        <v>9409</v>
      </c>
      <c r="FW65" s="552">
        <v>107107</v>
      </c>
      <c r="FX65" s="552">
        <v>131508</v>
      </c>
      <c r="FY65" s="552">
        <v>6945</v>
      </c>
      <c r="FZ65" s="552">
        <v>11680</v>
      </c>
      <c r="GA65" s="552">
        <v>474881</v>
      </c>
      <c r="GB65" s="552">
        <v>438429</v>
      </c>
      <c r="GC65" s="552">
        <v>119257</v>
      </c>
      <c r="GD65" s="552">
        <v>58911</v>
      </c>
      <c r="GE65" s="552">
        <v>198568</v>
      </c>
      <c r="GF65" s="552">
        <v>22198</v>
      </c>
      <c r="GG65" s="552">
        <v>12265</v>
      </c>
      <c r="GH65" s="552">
        <v>32834</v>
      </c>
      <c r="GI65" s="552">
        <v>16594</v>
      </c>
      <c r="GJ65" s="552">
        <v>36452</v>
      </c>
      <c r="GK65" s="552">
        <v>27859</v>
      </c>
      <c r="GL65" s="552">
        <v>27983</v>
      </c>
      <c r="GM65" s="552">
        <v>4555</v>
      </c>
      <c r="GN65" s="552">
        <v>3177</v>
      </c>
      <c r="GO65" s="552">
        <v>861</v>
      </c>
      <c r="GP65" s="552">
        <v>-57235</v>
      </c>
      <c r="GQ65" s="552">
        <v>-55234</v>
      </c>
      <c r="GR65" s="552">
        <v>-24412</v>
      </c>
      <c r="GS65" s="552">
        <v>-32463</v>
      </c>
      <c r="GT65" s="552">
        <v>1113660.628</v>
      </c>
      <c r="GU65" s="394">
        <v>-958080</v>
      </c>
      <c r="GV65" s="552">
        <v>47781.317000000003</v>
      </c>
      <c r="GW65" s="552">
        <v>7483.1745000000001</v>
      </c>
      <c r="GX65" s="552">
        <v>30318.567999999999</v>
      </c>
      <c r="GY65" s="552">
        <v>30764.503000000001</v>
      </c>
      <c r="GZ65" s="552">
        <v>9979.5745000000006</v>
      </c>
      <c r="HA65" s="552">
        <v>40298.142500000002</v>
      </c>
      <c r="HB65" s="552">
        <v>23723.642428713476</v>
      </c>
      <c r="HC65" s="552">
        <v>5232.8424287134767</v>
      </c>
      <c r="HD65" s="552">
        <v>18490.8</v>
      </c>
      <c r="HE65" s="552">
        <v>15709.5</v>
      </c>
      <c r="HF65" s="552">
        <v>16555.8</v>
      </c>
      <c r="HG65" s="552">
        <v>14008</v>
      </c>
      <c r="HH65" s="552">
        <v>31327800.800000001</v>
      </c>
      <c r="HI65" s="552">
        <v>25353822.899999999</v>
      </c>
      <c r="HJ65" s="552">
        <v>2796.3982459988001</v>
      </c>
      <c r="HK65" s="552">
        <v>2436.4441827146766</v>
      </c>
      <c r="HL65" s="552">
        <v>22.057500000000005</v>
      </c>
      <c r="HM65" s="552">
        <v>11.787389960886575</v>
      </c>
      <c r="HN65" s="552">
        <v>10.27011003911343</v>
      </c>
      <c r="HO65" s="552">
        <v>746.19999999999993</v>
      </c>
      <c r="HP65" s="552">
        <v>2074</v>
      </c>
      <c r="HQ65" s="552">
        <v>241.70000000000005</v>
      </c>
      <c r="HR65" s="552">
        <v>1832.3</v>
      </c>
      <c r="HS65" s="552">
        <v>1069.3999999999999</v>
      </c>
      <c r="HT65" s="552">
        <v>14601.2</v>
      </c>
      <c r="HU65" s="552">
        <v>10458</v>
      </c>
      <c r="HV65" s="552">
        <v>4143.2</v>
      </c>
      <c r="HW65" s="552">
        <v>457.90000000000003</v>
      </c>
      <c r="HX65" s="552">
        <v>1965.7</v>
      </c>
      <c r="HY65" s="552">
        <v>237.79999999999995</v>
      </c>
      <c r="HZ65" s="552">
        <v>1727.9</v>
      </c>
      <c r="IA65" s="552">
        <v>870.59999999999991</v>
      </c>
      <c r="IB65" s="552">
        <v>12415.3</v>
      </c>
      <c r="IC65" s="552">
        <v>8413.4</v>
      </c>
      <c r="ID65" s="552">
        <v>4001.8999999999996</v>
      </c>
      <c r="IE65" s="552">
        <v>492892</v>
      </c>
      <c r="IF65" s="552">
        <v>4979</v>
      </c>
      <c r="IG65" s="552">
        <v>72740</v>
      </c>
      <c r="IH65" s="552">
        <v>9906</v>
      </c>
      <c r="II65" s="552">
        <v>62834</v>
      </c>
      <c r="IJ65" s="552">
        <v>26421</v>
      </c>
      <c r="IK65" s="552">
        <v>388752</v>
      </c>
      <c r="IL65" s="552">
        <v>242799</v>
      </c>
      <c r="IM65" s="552">
        <v>145953</v>
      </c>
      <c r="IN65" s="552">
        <v>31375.409783888728</v>
      </c>
      <c r="IO65" s="552">
        <v>10873.553177549682</v>
      </c>
      <c r="IP65" s="552">
        <v>37004.629394108968</v>
      </c>
      <c r="IQ65" s="552">
        <v>41656.854499579487</v>
      </c>
      <c r="IR65" s="552">
        <v>36364.372938248736</v>
      </c>
      <c r="IS65" s="552">
        <v>30348.035837353553</v>
      </c>
      <c r="IT65" s="552">
        <v>31312.332364099137</v>
      </c>
      <c r="IU65" s="552">
        <v>28858.60650866475</v>
      </c>
      <c r="IV65" s="552">
        <v>36470.926310002753</v>
      </c>
      <c r="IW65" s="552">
        <v>4232.1318333333338</v>
      </c>
      <c r="IX65" s="552">
        <v>2224.172</v>
      </c>
      <c r="IY65" s="552">
        <v>22198</v>
      </c>
      <c r="IZ65" s="552">
        <v>0.50347967406593253</v>
      </c>
      <c r="JA65" s="552">
        <v>0.16891708508617181</v>
      </c>
      <c r="JB65" s="552">
        <v>0.25911587758304994</v>
      </c>
      <c r="JC65" s="552">
        <v>0.51604796320630753</v>
      </c>
      <c r="JD65" s="552">
        <v>0.46827478643082487</v>
      </c>
      <c r="JE65" s="552">
        <v>0.53029738788104486</v>
      </c>
      <c r="JF65" s="552">
        <v>0.43986441685115202</v>
      </c>
      <c r="JG65" s="552">
        <v>0.80593825408482744</v>
      </c>
      <c r="JH65" s="552">
        <v>38497.600000000006</v>
      </c>
      <c r="JI65" s="552">
        <v>18753.300000000003</v>
      </c>
      <c r="JJ65" s="552">
        <v>19744.3</v>
      </c>
      <c r="JK65" s="552">
        <v>22922</v>
      </c>
      <c r="JL65" s="552">
        <v>12319.625</v>
      </c>
      <c r="JM65" s="552">
        <v>10602.375</v>
      </c>
      <c r="JN65" s="552">
        <v>17865.99154308674</v>
      </c>
      <c r="JO65" s="552">
        <v>9760.3180645731245</v>
      </c>
      <c r="JP65" s="552">
        <v>8105.6734785136168</v>
      </c>
      <c r="JQ65" s="552">
        <v>5056.0084569132596</v>
      </c>
      <c r="JR65" s="552">
        <v>2559.3249999999998</v>
      </c>
      <c r="JS65" s="552">
        <v>2496.6999999999998</v>
      </c>
      <c r="JT65" s="552">
        <v>59.54137400773034</v>
      </c>
      <c r="JU65" s="552">
        <v>65.693104680242925</v>
      </c>
      <c r="JV65" s="552">
        <v>53.698409161124985</v>
      </c>
      <c r="JW65" s="552">
        <v>46.408065809522512</v>
      </c>
      <c r="JX65" s="552">
        <v>52.045869604672902</v>
      </c>
      <c r="JY65" s="552">
        <v>41.053232976168395</v>
      </c>
      <c r="JZ65" s="552">
        <v>22.057448987493498</v>
      </c>
      <c r="KA65" s="552">
        <v>20.77437421999452</v>
      </c>
      <c r="KB65" s="552">
        <v>23.548497388556807</v>
      </c>
    </row>
    <row r="66" spans="1:288" s="58" customFormat="1" ht="15">
      <c r="A66" s="39">
        <v>2016</v>
      </c>
      <c r="B66" s="394">
        <v>1114420</v>
      </c>
      <c r="C66" s="394">
        <v>648265</v>
      </c>
      <c r="D66" s="394">
        <v>212863</v>
      </c>
      <c r="E66" s="394">
        <v>208882</v>
      </c>
      <c r="F66" s="394">
        <v>377370</v>
      </c>
      <c r="G66" s="394">
        <v>332960</v>
      </c>
      <c r="H66" s="499">
        <v>1110841.7397300003</v>
      </c>
      <c r="I66" s="499">
        <v>647189.89718211547</v>
      </c>
      <c r="J66" s="499">
        <v>212563.94545730087</v>
      </c>
      <c r="K66" s="499">
        <v>207598.89933894272</v>
      </c>
      <c r="L66" s="499">
        <v>381818.96689234511</v>
      </c>
      <c r="M66" s="499">
        <v>338329.96914070385</v>
      </c>
      <c r="N66" s="394">
        <v>100.32212151758624</v>
      </c>
      <c r="O66" s="394">
        <v>100.16611860329799</v>
      </c>
      <c r="P66" s="394">
        <v>100.14068921333568</v>
      </c>
      <c r="Q66" s="394">
        <v>100.61806717913393</v>
      </c>
      <c r="R66" s="394">
        <v>98.834796781166844</v>
      </c>
      <c r="S66" s="394">
        <v>98.412801220553234</v>
      </c>
      <c r="T66" s="499">
        <v>1114420</v>
      </c>
      <c r="U66" s="499">
        <v>1000123</v>
      </c>
      <c r="V66" s="499">
        <v>503724</v>
      </c>
      <c r="W66" s="499">
        <v>496399</v>
      </c>
      <c r="X66" s="499">
        <v>323751</v>
      </c>
      <c r="Y66" s="499">
        <v>172648</v>
      </c>
      <c r="Z66" s="499">
        <v>114297</v>
      </c>
      <c r="AA66" s="394">
        <v>1114420</v>
      </c>
      <c r="AB66" s="394">
        <v>1011268</v>
      </c>
      <c r="AC66" s="394">
        <v>31474</v>
      </c>
      <c r="AD66" s="394">
        <v>37900</v>
      </c>
      <c r="AE66" s="394">
        <v>125539</v>
      </c>
      <c r="AF66" s="394">
        <v>59362</v>
      </c>
      <c r="AG66" s="394">
        <v>756993</v>
      </c>
      <c r="AH66" s="394">
        <v>571296</v>
      </c>
      <c r="AI66" s="394">
        <v>82969</v>
      </c>
      <c r="AJ66" s="394">
        <v>185697</v>
      </c>
      <c r="AK66" s="394">
        <v>103152</v>
      </c>
      <c r="AL66" s="394">
        <v>1110841.7397300003</v>
      </c>
      <c r="AM66" s="394">
        <v>1006606.7570889667</v>
      </c>
      <c r="AN66" s="394">
        <v>30882.987706242111</v>
      </c>
      <c r="AO66" s="394">
        <v>41952.978929588586</v>
      </c>
      <c r="AP66" s="394">
        <v>124557.99443685196</v>
      </c>
      <c r="AQ66" s="394">
        <v>58635.989901127839</v>
      </c>
      <c r="AR66" s="394">
        <v>750576.80611515627</v>
      </c>
      <c r="AS66" s="394">
        <v>567009.8534938331</v>
      </c>
      <c r="AT66" s="394">
        <v>81867.001467999988</v>
      </c>
      <c r="AU66" s="394">
        <v>183566.95262132326</v>
      </c>
      <c r="AV66" s="394">
        <v>104234.98264103349</v>
      </c>
      <c r="AW66" s="394">
        <v>100.32212151758624</v>
      </c>
      <c r="AX66" s="394">
        <v>100.46306493357082</v>
      </c>
      <c r="AY66" s="394">
        <v>101.91371475901094</v>
      </c>
      <c r="AZ66" s="394">
        <v>90.339234464396753</v>
      </c>
      <c r="BA66" s="394">
        <v>100.78758940169463</v>
      </c>
      <c r="BB66" s="394">
        <v>101.23816464955458</v>
      </c>
      <c r="BC66" s="394">
        <v>100.85483508583921</v>
      </c>
      <c r="BD66" s="394">
        <v>100.75592099145302</v>
      </c>
      <c r="BE66" s="394">
        <v>101.34608390711703</v>
      </c>
      <c r="BF66" s="394">
        <v>101.16036538617644</v>
      </c>
      <c r="BG66" s="394">
        <v>98.961018063615853</v>
      </c>
      <c r="BH66" s="394">
        <v>377370</v>
      </c>
      <c r="BI66" s="394">
        <v>188685</v>
      </c>
      <c r="BJ66" s="394">
        <v>188685</v>
      </c>
      <c r="BK66" s="394">
        <v>102928.74346215664</v>
      </c>
      <c r="BL66" s="394">
        <v>85756.256537843379</v>
      </c>
      <c r="BM66" s="394">
        <v>332960</v>
      </c>
      <c r="BN66" s="394">
        <v>150057.4320163235</v>
      </c>
      <c r="BO66" s="394">
        <v>182902.5679836765</v>
      </c>
      <c r="BP66" s="394">
        <v>142500.82730476721</v>
      </c>
      <c r="BQ66" s="394">
        <v>40401.740678909293</v>
      </c>
      <c r="BR66" s="394">
        <v>381818.96689234511</v>
      </c>
      <c r="BS66" s="394">
        <v>187524.61520245112</v>
      </c>
      <c r="BT66" s="394">
        <v>194294.35168989404</v>
      </c>
      <c r="BU66" s="394">
        <v>108108.36231484757</v>
      </c>
      <c r="BV66" s="394">
        <v>86185.989375046469</v>
      </c>
      <c r="BW66" s="394">
        <v>338329.96914070385</v>
      </c>
      <c r="BX66" s="394">
        <v>144338.43620667505</v>
      </c>
      <c r="BY66" s="394">
        <v>193991.53293402883</v>
      </c>
      <c r="BZ66" s="394">
        <v>151080.90660133632</v>
      </c>
      <c r="CA66" s="394">
        <v>42910.626332692504</v>
      </c>
      <c r="CB66" s="394">
        <v>98.834796781166844</v>
      </c>
      <c r="CC66" s="394">
        <v>100.61879065652055</v>
      </c>
      <c r="CD66" s="394">
        <v>97.11296203872827</v>
      </c>
      <c r="CE66" s="394">
        <v>95.208863827197604</v>
      </c>
      <c r="CF66" s="394">
        <v>99.50138898408062</v>
      </c>
      <c r="CG66" s="394">
        <v>98.412801220553234</v>
      </c>
      <c r="CH66" s="394">
        <v>103.9622126717928</v>
      </c>
      <c r="CI66" s="394">
        <v>94.283789203251786</v>
      </c>
      <c r="CJ66" s="394">
        <v>94.320871187773761</v>
      </c>
      <c r="CK66" s="394">
        <v>94.153229938124312</v>
      </c>
      <c r="CL66" s="394">
        <v>208882</v>
      </c>
      <c r="CM66" s="394">
        <v>200048</v>
      </c>
      <c r="CN66" s="394">
        <v>6771</v>
      </c>
      <c r="CO66" s="394">
        <v>2063</v>
      </c>
      <c r="CP66" s="394">
        <v>207598.89933894272</v>
      </c>
      <c r="CQ66" s="394">
        <v>198694.98750986901</v>
      </c>
      <c r="CR66" s="394">
        <v>6873.9122531176135</v>
      </c>
      <c r="CS66" s="394">
        <v>2029.9995759560964</v>
      </c>
      <c r="CT66" s="394">
        <v>200048</v>
      </c>
      <c r="CU66" s="394">
        <v>48610</v>
      </c>
      <c r="CV66" s="394">
        <v>47206</v>
      </c>
      <c r="CW66" s="394">
        <v>20508</v>
      </c>
      <c r="CX66" s="394">
        <v>43251</v>
      </c>
      <c r="CY66" s="394">
        <v>2629</v>
      </c>
      <c r="CZ66" s="394">
        <v>37844</v>
      </c>
      <c r="DA66" s="394">
        <v>83724</v>
      </c>
      <c r="DB66" s="394">
        <v>207598.89933894272</v>
      </c>
      <c r="DC66" s="394">
        <v>198694.98750986901</v>
      </c>
      <c r="DD66" s="394">
        <v>47410.009498455242</v>
      </c>
      <c r="DE66" s="394">
        <v>47630.986554778356</v>
      </c>
      <c r="DF66" s="394">
        <v>20128.99454070556</v>
      </c>
      <c r="DG66" s="394">
        <v>43182.995141596344</v>
      </c>
      <c r="DH66" s="394">
        <v>2552.0002233597747</v>
      </c>
      <c r="DI66" s="394">
        <v>37790.00155097372</v>
      </c>
      <c r="DJ66" s="394">
        <v>83524.996915929834</v>
      </c>
      <c r="DK66" s="394">
        <v>100.61806717913393</v>
      </c>
      <c r="DL66" s="394">
        <v>100.68094948296759</v>
      </c>
      <c r="DM66" s="394">
        <v>102.5310910380304</v>
      </c>
      <c r="DN66" s="394">
        <v>99.107751937303263</v>
      </c>
      <c r="DO66" s="394">
        <v>101.88288321370449</v>
      </c>
      <c r="DP66" s="394">
        <v>100.15748064297223</v>
      </c>
      <c r="DQ66" s="394">
        <v>103.01723236288957</v>
      </c>
      <c r="DR66" s="394">
        <v>100.1428908356975</v>
      </c>
      <c r="DS66" s="394">
        <v>100.23825572154222</v>
      </c>
      <c r="DT66" s="394">
        <v>177810</v>
      </c>
      <c r="DU66" s="394">
        <v>22238</v>
      </c>
      <c r="DV66" s="394">
        <v>176256.7830654094</v>
      </c>
      <c r="DW66" s="394">
        <v>22438.204444459621</v>
      </c>
      <c r="DX66" s="394">
        <v>100.88122392090533</v>
      </c>
      <c r="DY66" s="394">
        <v>99.107751937303277</v>
      </c>
      <c r="DZ66" s="394">
        <v>3781140</v>
      </c>
      <c r="EA66" s="394">
        <v>3885523.4065733775</v>
      </c>
      <c r="EB66" s="394">
        <v>78.492499999999993</v>
      </c>
      <c r="EC66" s="394">
        <v>197793</v>
      </c>
      <c r="ED66" s="394">
        <v>505826</v>
      </c>
      <c r="EE66" s="394">
        <v>38462</v>
      </c>
      <c r="EF66" s="394">
        <v>-41490</v>
      </c>
      <c r="EG66" s="394">
        <v>700591</v>
      </c>
      <c r="EH66" s="394">
        <v>648265</v>
      </c>
      <c r="EI66" s="394">
        <v>-3077</v>
      </c>
      <c r="EJ66" s="394">
        <v>49249</v>
      </c>
      <c r="EK66" s="394">
        <v>7.0296364069763957</v>
      </c>
      <c r="EL66" s="394">
        <v>377370</v>
      </c>
      <c r="EM66" s="394">
        <v>188685</v>
      </c>
      <c r="EN66" s="394">
        <v>188685</v>
      </c>
      <c r="EO66" s="394">
        <v>85756.256537843379</v>
      </c>
      <c r="EP66" s="394">
        <v>332960</v>
      </c>
      <c r="EQ66" s="394">
        <v>150057.4320163235</v>
      </c>
      <c r="ER66" s="394">
        <v>182902.5679836765</v>
      </c>
      <c r="ES66" s="394">
        <v>40401.740678909293</v>
      </c>
      <c r="ET66" s="394">
        <v>2757</v>
      </c>
      <c r="EU66" s="394">
        <v>-11797</v>
      </c>
      <c r="EV66" s="394">
        <v>2430</v>
      </c>
      <c r="EW66" s="394">
        <v>37800</v>
      </c>
      <c r="EX66" s="394">
        <v>57671</v>
      </c>
      <c r="EY66" s="394">
        <v>54914</v>
      </c>
      <c r="EZ66" s="394">
        <v>2757</v>
      </c>
      <c r="FA66" s="394">
        <v>14051</v>
      </c>
      <c r="FB66" s="394">
        <v>25848</v>
      </c>
      <c r="FC66" s="394">
        <v>-11797</v>
      </c>
      <c r="FD66" s="394">
        <v>1105380</v>
      </c>
      <c r="FE66" s="394">
        <v>172648</v>
      </c>
      <c r="FF66" s="394">
        <v>932732</v>
      </c>
      <c r="FG66" s="394">
        <v>648265</v>
      </c>
      <c r="FH66" s="394">
        <v>212863</v>
      </c>
      <c r="FI66" s="394">
        <v>244252</v>
      </c>
      <c r="FJ66" s="394">
        <v>208882</v>
      </c>
      <c r="FK66" s="394">
        <v>2392</v>
      </c>
      <c r="FL66" s="394">
        <v>-38</v>
      </c>
      <c r="FM66" s="394">
        <v>2430</v>
      </c>
      <c r="FN66" s="394">
        <v>37800</v>
      </c>
      <c r="FO66" s="394">
        <v>3.391898925001346</v>
      </c>
      <c r="FP66" s="394">
        <v>425315</v>
      </c>
      <c r="FQ66" s="394">
        <v>416284</v>
      </c>
      <c r="FR66" s="394">
        <v>20504</v>
      </c>
      <c r="FS66" s="394">
        <v>4541</v>
      </c>
      <c r="FT66" s="394">
        <v>0</v>
      </c>
      <c r="FU66" s="394">
        <v>128876</v>
      </c>
      <c r="FV66" s="394">
        <v>9184</v>
      </c>
      <c r="FW66" s="394">
        <v>110007</v>
      </c>
      <c r="FX66" s="394">
        <v>135573</v>
      </c>
      <c r="FY66" s="394">
        <v>7599</v>
      </c>
      <c r="FZ66" s="394">
        <v>9031</v>
      </c>
      <c r="GA66" s="394">
        <v>473208</v>
      </c>
      <c r="GB66" s="394">
        <v>442922</v>
      </c>
      <c r="GC66" s="394">
        <v>121546</v>
      </c>
      <c r="GD66" s="394">
        <v>58670</v>
      </c>
      <c r="GE66" s="394">
        <v>202982</v>
      </c>
      <c r="GF66" s="394">
        <v>20095</v>
      </c>
      <c r="GG66" s="394">
        <v>11227</v>
      </c>
      <c r="GH66" s="394">
        <v>30740</v>
      </c>
      <c r="GI66" s="394">
        <v>17757</v>
      </c>
      <c r="GJ66" s="394">
        <v>30286</v>
      </c>
      <c r="GK66" s="394">
        <v>22073</v>
      </c>
      <c r="GL66" s="394">
        <v>22238</v>
      </c>
      <c r="GM66" s="394">
        <v>3016</v>
      </c>
      <c r="GN66" s="394">
        <v>4243</v>
      </c>
      <c r="GO66" s="394">
        <v>954</v>
      </c>
      <c r="GP66" s="394">
        <v>-47893</v>
      </c>
      <c r="GQ66" s="394">
        <v>-45568</v>
      </c>
      <c r="GR66" s="394">
        <v>-17164</v>
      </c>
      <c r="GS66" s="394">
        <v>-26638</v>
      </c>
      <c r="GT66" s="394">
        <v>1145050.1769999999</v>
      </c>
      <c r="GU66" s="394">
        <v>-951811</v>
      </c>
      <c r="GV66" s="394">
        <v>47878.152999999998</v>
      </c>
      <c r="GW66" s="394">
        <v>7468.1495000000004</v>
      </c>
      <c r="GX66" s="394">
        <v>30257.518</v>
      </c>
      <c r="GY66" s="394">
        <v>30710.38</v>
      </c>
      <c r="GZ66" s="394">
        <v>10152.485500000001</v>
      </c>
      <c r="HA66" s="394">
        <v>40410.003499999999</v>
      </c>
      <c r="HB66" s="394">
        <v>23499.533378958506</v>
      </c>
      <c r="HC66" s="394">
        <v>4614.1333789585042</v>
      </c>
      <c r="HD66" s="394">
        <v>18885.400000000001</v>
      </c>
      <c r="HE66" s="394">
        <v>16064.3</v>
      </c>
      <c r="HF66" s="394">
        <v>17017.099999999999</v>
      </c>
      <c r="HG66" s="394">
        <v>14400.7</v>
      </c>
      <c r="HH66" s="394">
        <v>32132564.699999999</v>
      </c>
      <c r="HI66" s="394">
        <v>26018091.199999999</v>
      </c>
      <c r="HJ66" s="394">
        <v>2526.5885127757347</v>
      </c>
      <c r="HK66" s="394">
        <v>2087.5448661827695</v>
      </c>
      <c r="HL66" s="394">
        <v>19.634999999999998</v>
      </c>
      <c r="HM66" s="394">
        <v>10.751653967044483</v>
      </c>
      <c r="HN66" s="394">
        <v>8.8833460329555152</v>
      </c>
      <c r="HO66" s="394">
        <v>779.7</v>
      </c>
      <c r="HP66" s="394">
        <v>2145.5</v>
      </c>
      <c r="HQ66" s="394">
        <v>248.39999999999986</v>
      </c>
      <c r="HR66" s="394">
        <v>1897.1000000000001</v>
      </c>
      <c r="HS66" s="394">
        <v>1085.2</v>
      </c>
      <c r="HT66" s="394">
        <v>14875</v>
      </c>
      <c r="HU66" s="394">
        <v>10660.6</v>
      </c>
      <c r="HV66" s="394">
        <v>4214.3999999999996</v>
      </c>
      <c r="HW66" s="394">
        <v>486.30000000000007</v>
      </c>
      <c r="HX66" s="394">
        <v>2032.0000000000005</v>
      </c>
      <c r="HY66" s="394">
        <v>244.00000000000006</v>
      </c>
      <c r="HZ66" s="394">
        <v>1788.0000000000005</v>
      </c>
      <c r="IA66" s="394">
        <v>890.10000000000025</v>
      </c>
      <c r="IB66" s="394">
        <v>12655.900000000001</v>
      </c>
      <c r="IC66" s="394">
        <v>8589.6</v>
      </c>
      <c r="ID66" s="394">
        <v>4066.3000000000011</v>
      </c>
      <c r="IE66" s="394">
        <v>503724</v>
      </c>
      <c r="IF66" s="394">
        <v>5164</v>
      </c>
      <c r="IG66" s="394">
        <v>75006</v>
      </c>
      <c r="IH66" s="394">
        <v>10011</v>
      </c>
      <c r="II66" s="394">
        <v>64995</v>
      </c>
      <c r="IJ66" s="394">
        <v>26983</v>
      </c>
      <c r="IK66" s="394">
        <v>396571</v>
      </c>
      <c r="IL66" s="394">
        <v>246949</v>
      </c>
      <c r="IM66" s="394">
        <v>149622</v>
      </c>
      <c r="IN66" s="394">
        <v>31356.735120733552</v>
      </c>
      <c r="IO66" s="394">
        <v>10618.959490026731</v>
      </c>
      <c r="IP66" s="394">
        <v>36912.401574803138</v>
      </c>
      <c r="IQ66" s="394">
        <v>41028.688524590158</v>
      </c>
      <c r="IR66" s="394">
        <v>36350.671140939587</v>
      </c>
      <c r="IS66" s="394">
        <v>30314.571396472296</v>
      </c>
      <c r="IT66" s="394">
        <v>31334.871482865696</v>
      </c>
      <c r="IU66" s="394">
        <v>28749.767160286858</v>
      </c>
      <c r="IV66" s="394">
        <v>36795.612719179589</v>
      </c>
      <c r="IW66" s="394">
        <v>3901.4421666666658</v>
      </c>
      <c r="IX66" s="394">
        <v>2010.2450833333332</v>
      </c>
      <c r="IY66" s="394">
        <v>20095</v>
      </c>
      <c r="IZ66" s="394">
        <v>0.49811128207359473</v>
      </c>
      <c r="JA66" s="394">
        <v>0.16407193238863824</v>
      </c>
      <c r="JB66" s="394">
        <v>0.26414248021108178</v>
      </c>
      <c r="JC66" s="394">
        <v>0.51772755876659837</v>
      </c>
      <c r="JD66" s="394">
        <v>0.45455004885280148</v>
      </c>
      <c r="JE66" s="394">
        <v>0.52387670691802968</v>
      </c>
      <c r="JF66" s="394">
        <v>0.43226103456001791</v>
      </c>
      <c r="JG66" s="394">
        <v>0.80573191812468703</v>
      </c>
      <c r="JH66" s="394">
        <v>38531.625</v>
      </c>
      <c r="JI66" s="394">
        <v>18754.100000000002</v>
      </c>
      <c r="JJ66" s="394">
        <v>19777.525000000001</v>
      </c>
      <c r="JK66" s="394">
        <v>22822.699999999997</v>
      </c>
      <c r="JL66" s="394">
        <v>12213.8</v>
      </c>
      <c r="JM66" s="394">
        <v>10608.9</v>
      </c>
      <c r="JN66" s="394">
        <v>18341.494634860752</v>
      </c>
      <c r="JO66" s="394">
        <v>10000.756180661443</v>
      </c>
      <c r="JP66" s="394">
        <v>8340.7384541993088</v>
      </c>
      <c r="JQ66" s="394">
        <v>4481.2053651392471</v>
      </c>
      <c r="JR66" s="394">
        <v>2213.0500000000002</v>
      </c>
      <c r="JS66" s="394">
        <v>2268.1750000000002</v>
      </c>
      <c r="JT66" s="394">
        <v>59.231086153257216</v>
      </c>
      <c r="JU66" s="394">
        <v>65.126025775697045</v>
      </c>
      <c r="JV66" s="394">
        <v>53.641191200617868</v>
      </c>
      <c r="JW66" s="394">
        <v>47.601144864408781</v>
      </c>
      <c r="JX66" s="394">
        <v>53.325705742538652</v>
      </c>
      <c r="JY66" s="394">
        <v>42.172812089476857</v>
      </c>
      <c r="JZ66" s="394">
        <v>19.63486075328181</v>
      </c>
      <c r="KA66" s="394">
        <v>18.119258543614603</v>
      </c>
      <c r="KB66" s="394">
        <v>21.379926288305104</v>
      </c>
    </row>
    <row r="67" spans="1:288" s="58" customFormat="1" ht="15">
      <c r="A67" s="39">
        <v>2017</v>
      </c>
      <c r="B67" s="394">
        <v>1162492</v>
      </c>
      <c r="C67" s="394">
        <v>678102</v>
      </c>
      <c r="D67" s="394">
        <v>216961</v>
      </c>
      <c r="E67" s="394">
        <v>225532</v>
      </c>
      <c r="F67" s="394">
        <v>408390</v>
      </c>
      <c r="G67" s="394">
        <v>366493</v>
      </c>
      <c r="H67" s="499">
        <v>1143897.6575879999</v>
      </c>
      <c r="I67" s="499">
        <v>666835.31183720892</v>
      </c>
      <c r="J67" s="499">
        <v>214767.92906400835</v>
      </c>
      <c r="K67" s="499">
        <v>220720.71815726877</v>
      </c>
      <c r="L67" s="499">
        <v>402909.16448539606</v>
      </c>
      <c r="M67" s="499">
        <v>361335.46595588198</v>
      </c>
      <c r="N67" s="394">
        <v>101.62552500117954</v>
      </c>
      <c r="O67" s="394">
        <v>101.68957581621616</v>
      </c>
      <c r="P67" s="394">
        <v>101.0211352065224</v>
      </c>
      <c r="Q67" s="394">
        <v>102.1798052683496</v>
      </c>
      <c r="R67" s="394">
        <v>101.36031542534015</v>
      </c>
      <c r="S67" s="394">
        <v>101.42735339595691</v>
      </c>
      <c r="T67" s="499">
        <v>1162492</v>
      </c>
      <c r="U67" s="499">
        <v>1042714</v>
      </c>
      <c r="V67" s="499">
        <v>523665</v>
      </c>
      <c r="W67" s="499">
        <v>519049</v>
      </c>
      <c r="X67" s="499">
        <v>340980</v>
      </c>
      <c r="Y67" s="499">
        <v>178069</v>
      </c>
      <c r="Z67" s="499">
        <v>119778</v>
      </c>
      <c r="AA67" s="394">
        <v>1162492</v>
      </c>
      <c r="AB67" s="394">
        <v>1053805</v>
      </c>
      <c r="AC67" s="394">
        <v>32399</v>
      </c>
      <c r="AD67" s="394">
        <v>39281</v>
      </c>
      <c r="AE67" s="394">
        <v>131687</v>
      </c>
      <c r="AF67" s="394">
        <v>62061</v>
      </c>
      <c r="AG67" s="394">
        <v>788377</v>
      </c>
      <c r="AH67" s="394">
        <v>597434</v>
      </c>
      <c r="AI67" s="394">
        <v>83318</v>
      </c>
      <c r="AJ67" s="394">
        <v>190943</v>
      </c>
      <c r="AK67" s="394">
        <v>108687</v>
      </c>
      <c r="AL67" s="394">
        <v>1143897.6575879999</v>
      </c>
      <c r="AM67" s="394">
        <v>1037717.7352488021</v>
      </c>
      <c r="AN67" s="394">
        <v>29752.388588197402</v>
      </c>
      <c r="AO67" s="394">
        <v>41507.475046053725</v>
      </c>
      <c r="AP67" s="394">
        <v>131630.8460390493</v>
      </c>
      <c r="AQ67" s="394">
        <v>59782.335303865526</v>
      </c>
      <c r="AR67" s="394">
        <v>775044.69027163612</v>
      </c>
      <c r="AS67" s="394">
        <v>586949.95970480936</v>
      </c>
      <c r="AT67" s="394">
        <v>81657.778551999989</v>
      </c>
      <c r="AU67" s="394">
        <v>188094.73056682671</v>
      </c>
      <c r="AV67" s="394">
        <v>106179.92233919786</v>
      </c>
      <c r="AW67" s="394">
        <v>101.62552500117954</v>
      </c>
      <c r="AX67" s="394">
        <v>101.55025439045242</v>
      </c>
      <c r="AY67" s="394">
        <v>108.89545860816195</v>
      </c>
      <c r="AZ67" s="394">
        <v>94.635966067356819</v>
      </c>
      <c r="BA67" s="394">
        <v>100.04266018387059</v>
      </c>
      <c r="BB67" s="394">
        <v>103.8116020134582</v>
      </c>
      <c r="BC67" s="394">
        <v>101.72019883442995</v>
      </c>
      <c r="BD67" s="394">
        <v>101.78618979724665</v>
      </c>
      <c r="BE67" s="394">
        <v>102.03314549751408</v>
      </c>
      <c r="BF67" s="394">
        <v>101.51427391112446</v>
      </c>
      <c r="BG67" s="394">
        <v>102.36115981776021</v>
      </c>
      <c r="BH67" s="394">
        <v>408390</v>
      </c>
      <c r="BI67" s="394">
        <v>204195</v>
      </c>
      <c r="BJ67" s="394">
        <v>204195</v>
      </c>
      <c r="BK67" s="394">
        <v>111867.9378873595</v>
      </c>
      <c r="BL67" s="394">
        <v>92327.062112640502</v>
      </c>
      <c r="BM67" s="394">
        <v>366493</v>
      </c>
      <c r="BN67" s="394">
        <v>169593.32773623386</v>
      </c>
      <c r="BO67" s="394">
        <v>196899.67226376614</v>
      </c>
      <c r="BP67" s="394">
        <v>150004.2644289599</v>
      </c>
      <c r="BQ67" s="394">
        <v>46895.407834806254</v>
      </c>
      <c r="BR67" s="394">
        <v>402909.16448539606</v>
      </c>
      <c r="BS67" s="394">
        <v>196555.80900070249</v>
      </c>
      <c r="BT67" s="394">
        <v>206353.35548469354</v>
      </c>
      <c r="BU67" s="394">
        <v>111792.26946544855</v>
      </c>
      <c r="BV67" s="394">
        <v>94561.086019244991</v>
      </c>
      <c r="BW67" s="394">
        <v>361335.46595588198</v>
      </c>
      <c r="BX67" s="394">
        <v>155217.04490186344</v>
      </c>
      <c r="BY67" s="394">
        <v>206118.42105401854</v>
      </c>
      <c r="BZ67" s="394">
        <v>157108.75410734041</v>
      </c>
      <c r="CA67" s="394">
        <v>49009.666946678139</v>
      </c>
      <c r="CB67" s="394">
        <v>101.36031542534015</v>
      </c>
      <c r="CC67" s="394">
        <v>103.8865251747763</v>
      </c>
      <c r="CD67" s="394">
        <v>98.954048757955064</v>
      </c>
      <c r="CE67" s="394">
        <v>100.06768663188677</v>
      </c>
      <c r="CF67" s="394">
        <v>97.637480700940955</v>
      </c>
      <c r="CG67" s="394">
        <v>101.42735339595691</v>
      </c>
      <c r="CH67" s="394">
        <v>109.26205162806693</v>
      </c>
      <c r="CI67" s="394">
        <v>95.527450315643364</v>
      </c>
      <c r="CJ67" s="394">
        <v>95.477979748011649</v>
      </c>
      <c r="CK67" s="394">
        <v>95.686036564639039</v>
      </c>
      <c r="CL67" s="394">
        <v>225532</v>
      </c>
      <c r="CM67" s="394">
        <v>216932</v>
      </c>
      <c r="CN67" s="394">
        <v>6435</v>
      </c>
      <c r="CO67" s="394">
        <v>2165</v>
      </c>
      <c r="CP67" s="394">
        <v>220720.71815726877</v>
      </c>
      <c r="CQ67" s="394">
        <v>212264.42091113629</v>
      </c>
      <c r="CR67" s="394">
        <v>6280.4117337341058</v>
      </c>
      <c r="CS67" s="394">
        <v>2175.8855123983631</v>
      </c>
      <c r="CT67" s="394">
        <v>216932</v>
      </c>
      <c r="CU67" s="394">
        <v>56215</v>
      </c>
      <c r="CV67" s="394">
        <v>48252</v>
      </c>
      <c r="CW67" s="394">
        <v>24496</v>
      </c>
      <c r="CX67" s="394">
        <v>45709</v>
      </c>
      <c r="CY67" s="394">
        <v>2900</v>
      </c>
      <c r="CZ67" s="394">
        <v>39360</v>
      </c>
      <c r="DA67" s="394">
        <v>87969</v>
      </c>
      <c r="DB67" s="394">
        <v>220720.71815726877</v>
      </c>
      <c r="DC67" s="394">
        <v>212264.42091113629</v>
      </c>
      <c r="DD67" s="394">
        <v>53798.295085173573</v>
      </c>
      <c r="DE67" s="394">
        <v>47631.504729063287</v>
      </c>
      <c r="DF67" s="394">
        <v>23756.44685258446</v>
      </c>
      <c r="DG67" s="394">
        <v>45393.607821295584</v>
      </c>
      <c r="DH67" s="394">
        <v>2782.3831909078849</v>
      </c>
      <c r="DI67" s="394">
        <v>38902.183232111514</v>
      </c>
      <c r="DJ67" s="394">
        <v>87078.174244314985</v>
      </c>
      <c r="DK67" s="394">
        <v>102.1798052683496</v>
      </c>
      <c r="DL67" s="394">
        <v>102.198945574029</v>
      </c>
      <c r="DM67" s="394">
        <v>104.49215892622674</v>
      </c>
      <c r="DN67" s="394">
        <v>101.30269928373291</v>
      </c>
      <c r="DO67" s="394">
        <v>103.11306295930818</v>
      </c>
      <c r="DP67" s="394">
        <v>100.69479425373291</v>
      </c>
      <c r="DQ67" s="394">
        <v>104.22719665200886</v>
      </c>
      <c r="DR67" s="394">
        <v>101.17684080905408</v>
      </c>
      <c r="DS67" s="394">
        <v>101.02301841238153</v>
      </c>
      <c r="DT67" s="394">
        <v>193865</v>
      </c>
      <c r="DU67" s="394">
        <v>23067</v>
      </c>
      <c r="DV67" s="394">
        <v>189494.05036514229</v>
      </c>
      <c r="DW67" s="394">
        <v>22770.37054599401</v>
      </c>
      <c r="DX67" s="394">
        <v>102.30664214862428</v>
      </c>
      <c r="DY67" s="394">
        <v>101.30269928373291</v>
      </c>
      <c r="DZ67" s="394">
        <v>3819162</v>
      </c>
      <c r="EA67" s="394">
        <v>3939334.0421210723</v>
      </c>
      <c r="EB67" s="394">
        <v>78.752499999999998</v>
      </c>
      <c r="EC67" s="394">
        <v>205623</v>
      </c>
      <c r="ED67" s="394">
        <v>526002</v>
      </c>
      <c r="EE67" s="394">
        <v>41730</v>
      </c>
      <c r="EF67" s="394">
        <v>-50402</v>
      </c>
      <c r="EG67" s="394">
        <v>722953</v>
      </c>
      <c r="EH67" s="394">
        <v>678102</v>
      </c>
      <c r="EI67" s="394">
        <v>-3066</v>
      </c>
      <c r="EJ67" s="394">
        <v>41785</v>
      </c>
      <c r="EK67" s="394">
        <v>5.7797671494550817</v>
      </c>
      <c r="EL67" s="394">
        <v>408390</v>
      </c>
      <c r="EM67" s="394">
        <v>204195</v>
      </c>
      <c r="EN67" s="394">
        <v>204195</v>
      </c>
      <c r="EO67" s="394">
        <v>92327.062112640502</v>
      </c>
      <c r="EP67" s="394">
        <v>366493</v>
      </c>
      <c r="EQ67" s="394">
        <v>169593.32773623386</v>
      </c>
      <c r="ER67" s="394">
        <v>196899.67226376614</v>
      </c>
      <c r="ES67" s="394">
        <v>46895.407834806254</v>
      </c>
      <c r="ET67" s="394">
        <v>437</v>
      </c>
      <c r="EU67" s="394">
        <v>-10125</v>
      </c>
      <c r="EV67" s="394">
        <v>2843</v>
      </c>
      <c r="EW67" s="394">
        <v>35052</v>
      </c>
      <c r="EX67" s="394">
        <v>60064</v>
      </c>
      <c r="EY67" s="394">
        <v>59627</v>
      </c>
      <c r="EZ67" s="394">
        <v>437</v>
      </c>
      <c r="FA67" s="394">
        <v>15844</v>
      </c>
      <c r="FB67" s="394">
        <v>25969</v>
      </c>
      <c r="FC67" s="394">
        <v>-10125</v>
      </c>
      <c r="FD67" s="394">
        <v>1152804</v>
      </c>
      <c r="FE67" s="394">
        <v>178069</v>
      </c>
      <c r="FF67" s="394">
        <v>974735</v>
      </c>
      <c r="FG67" s="394">
        <v>678102</v>
      </c>
      <c r="FH67" s="394">
        <v>216961</v>
      </c>
      <c r="FI67" s="394">
        <v>257741</v>
      </c>
      <c r="FJ67" s="394">
        <v>225532</v>
      </c>
      <c r="FK67" s="394">
        <v>2592</v>
      </c>
      <c r="FL67" s="394">
        <v>-251</v>
      </c>
      <c r="FM67" s="394">
        <v>2843</v>
      </c>
      <c r="FN67" s="394">
        <v>35052</v>
      </c>
      <c r="FO67" s="394">
        <v>3.0152465565354429</v>
      </c>
      <c r="FP67" s="394">
        <v>444037</v>
      </c>
      <c r="FQ67" s="394">
        <v>435343</v>
      </c>
      <c r="FR67" s="394">
        <v>20823</v>
      </c>
      <c r="FS67" s="394">
        <v>4530</v>
      </c>
      <c r="FT67" s="394">
        <v>0</v>
      </c>
      <c r="FU67" s="394">
        <v>135060</v>
      </c>
      <c r="FV67" s="394">
        <v>7870</v>
      </c>
      <c r="FW67" s="394">
        <v>116946</v>
      </c>
      <c r="FX67" s="394">
        <v>142430</v>
      </c>
      <c r="FY67" s="394">
        <v>7684</v>
      </c>
      <c r="FZ67" s="394">
        <v>8694</v>
      </c>
      <c r="GA67" s="394">
        <v>480265</v>
      </c>
      <c r="GB67" s="394">
        <v>448800</v>
      </c>
      <c r="GC67" s="394">
        <v>123501</v>
      </c>
      <c r="GD67" s="394">
        <v>59846</v>
      </c>
      <c r="GE67" s="394">
        <v>207420</v>
      </c>
      <c r="GF67" s="394">
        <v>18415</v>
      </c>
      <c r="GG67" s="394">
        <v>12126</v>
      </c>
      <c r="GH67" s="394">
        <v>29285</v>
      </c>
      <c r="GI67" s="394">
        <v>16622</v>
      </c>
      <c r="GJ67" s="394">
        <v>31465</v>
      </c>
      <c r="GK67" s="394">
        <v>23018</v>
      </c>
      <c r="GL67" s="394">
        <v>23067</v>
      </c>
      <c r="GM67" s="394">
        <v>3368</v>
      </c>
      <c r="GN67" s="394">
        <v>4264</v>
      </c>
      <c r="GO67" s="394">
        <v>815</v>
      </c>
      <c r="GP67" s="394">
        <v>-36228</v>
      </c>
      <c r="GQ67" s="394">
        <v>-34767</v>
      </c>
      <c r="GR67" s="394">
        <v>-6954</v>
      </c>
      <c r="GS67" s="394">
        <v>-13457</v>
      </c>
      <c r="GT67" s="394">
        <v>1183411.8659999999</v>
      </c>
      <c r="GU67" s="394">
        <v>-993738</v>
      </c>
      <c r="GV67" s="394">
        <v>48042.613499999999</v>
      </c>
      <c r="GW67" s="394">
        <v>7448.5550000000003</v>
      </c>
      <c r="GX67" s="394">
        <v>30253.621500000001</v>
      </c>
      <c r="GY67" s="394">
        <v>30710.307000000001</v>
      </c>
      <c r="GZ67" s="394">
        <v>10340.437</v>
      </c>
      <c r="HA67" s="394">
        <v>40594.058499999999</v>
      </c>
      <c r="HB67" s="394">
        <v>23415.403201449713</v>
      </c>
      <c r="HC67" s="394">
        <v>4033.3032014497148</v>
      </c>
      <c r="HD67" s="394">
        <v>19382.099999999999</v>
      </c>
      <c r="HE67" s="394">
        <v>16581.599999999999</v>
      </c>
      <c r="HF67" s="394">
        <v>17511</v>
      </c>
      <c r="HG67" s="394">
        <v>14872.7</v>
      </c>
      <c r="HH67" s="394">
        <v>32802152.899999999</v>
      </c>
      <c r="HI67" s="394">
        <v>26764054.5</v>
      </c>
      <c r="HJ67" s="394">
        <v>2354.022639506396</v>
      </c>
      <c r="HK67" s="394">
        <v>1679.2805619433188</v>
      </c>
      <c r="HL67" s="394">
        <v>17.224999999999998</v>
      </c>
      <c r="HM67" s="394">
        <v>10.053308154696444</v>
      </c>
      <c r="HN67" s="394">
        <v>7.1716918453035543</v>
      </c>
      <c r="HO67" s="394">
        <v>802.42292998970709</v>
      </c>
      <c r="HP67" s="394">
        <v>2196.719333123518</v>
      </c>
      <c r="HQ67" s="394">
        <v>247.89936049406268</v>
      </c>
      <c r="HR67" s="394">
        <v>1948.8199726294554</v>
      </c>
      <c r="HS67" s="394">
        <v>1131.8970800452994</v>
      </c>
      <c r="HT67" s="394">
        <v>15251.060656841473</v>
      </c>
      <c r="HU67" s="394">
        <v>10965.471712374529</v>
      </c>
      <c r="HV67" s="394">
        <v>4285.5889444669456</v>
      </c>
      <c r="HW67" s="394">
        <v>499.09924751042189</v>
      </c>
      <c r="HX67" s="394">
        <v>2084.9968564600872</v>
      </c>
      <c r="HY67" s="394">
        <v>243.29963317829237</v>
      </c>
      <c r="HZ67" s="394">
        <v>1841.6972232817948</v>
      </c>
      <c r="IA67" s="394">
        <v>935.79858910088728</v>
      </c>
      <c r="IB67" s="394">
        <v>13061.705306928601</v>
      </c>
      <c r="IC67" s="394">
        <v>8925.1115436514792</v>
      </c>
      <c r="ID67" s="394">
        <v>4136.5937632771211</v>
      </c>
      <c r="IE67" s="394">
        <v>523665</v>
      </c>
      <c r="IF67" s="394">
        <v>5401</v>
      </c>
      <c r="IG67" s="394">
        <v>78528</v>
      </c>
      <c r="IH67" s="394">
        <v>10503</v>
      </c>
      <c r="II67" s="394">
        <v>68025</v>
      </c>
      <c r="IJ67" s="394">
        <v>28457</v>
      </c>
      <c r="IK67" s="394">
        <v>411279</v>
      </c>
      <c r="IL67" s="394">
        <v>258443</v>
      </c>
      <c r="IM67" s="394">
        <v>152836</v>
      </c>
      <c r="IN67" s="394">
        <v>31581.089882761618</v>
      </c>
      <c r="IO67" s="394">
        <v>10821.49497708313</v>
      </c>
      <c r="IP67" s="394">
        <v>37663.366137311605</v>
      </c>
      <c r="IQ67" s="394">
        <v>43168.992335895957</v>
      </c>
      <c r="IR67" s="394">
        <v>36936.038747337363</v>
      </c>
      <c r="IS67" s="394">
        <v>30409.321334136021</v>
      </c>
      <c r="IT67" s="394">
        <v>31487.389306037738</v>
      </c>
      <c r="IU67" s="394">
        <v>28956.836980242904</v>
      </c>
      <c r="IV67" s="394">
        <v>36947.30707105239</v>
      </c>
      <c r="IW67" s="394">
        <v>3507.7430833333342</v>
      </c>
      <c r="IX67" s="394">
        <v>1862.3999166666667</v>
      </c>
      <c r="IY67" s="394">
        <v>18415</v>
      </c>
      <c r="IZ67" s="394">
        <v>0.49692779973524515</v>
      </c>
      <c r="JA67" s="394">
        <v>0.16670267600851879</v>
      </c>
      <c r="JB67" s="394">
        <v>0.26738117665028893</v>
      </c>
      <c r="JC67" s="394">
        <v>0.51656579616818665</v>
      </c>
      <c r="JD67" s="394">
        <v>0.4585327339230757</v>
      </c>
      <c r="JE67" s="394">
        <v>0.52167808041076791</v>
      </c>
      <c r="JF67" s="394">
        <v>0.43258836959396352</v>
      </c>
      <c r="JG67" s="394">
        <v>0.80042735266545517</v>
      </c>
      <c r="JH67" s="394">
        <v>38654.149999999994</v>
      </c>
      <c r="JI67" s="394">
        <v>18803.074999999997</v>
      </c>
      <c r="JJ67" s="394">
        <v>19851.075000000001</v>
      </c>
      <c r="JK67" s="394">
        <v>22741.800000000003</v>
      </c>
      <c r="JL67" s="394">
        <v>12172.15</v>
      </c>
      <c r="JM67" s="394">
        <v>10569.650000000001</v>
      </c>
      <c r="JN67" s="394">
        <v>18824.795694047632</v>
      </c>
      <c r="JO67" s="394">
        <v>10266.286285701097</v>
      </c>
      <c r="JP67" s="394">
        <v>8558.5094083465356</v>
      </c>
      <c r="JQ67" s="394">
        <v>3917.0043059523723</v>
      </c>
      <c r="JR67" s="394">
        <v>1905.85</v>
      </c>
      <c r="JS67" s="394">
        <v>2011.15</v>
      </c>
      <c r="JT67" s="394">
        <v>58.834044986114051</v>
      </c>
      <c r="JU67" s="394">
        <v>64.734890436803568</v>
      </c>
      <c r="JV67" s="394">
        <v>53.244723522529647</v>
      </c>
      <c r="JW67" s="394">
        <v>48.700581164112094</v>
      </c>
      <c r="JX67" s="394">
        <v>54.59897535749392</v>
      </c>
      <c r="JY67" s="394">
        <v>43.113581548336981</v>
      </c>
      <c r="JZ67" s="394">
        <v>17.223809487166239</v>
      </c>
      <c r="KA67" s="394">
        <v>15.657463964870628</v>
      </c>
      <c r="KB67" s="394">
        <v>19.027593155875547</v>
      </c>
    </row>
    <row r="68" spans="1:288" s="58" customFormat="1" ht="15">
      <c r="A68" s="39">
        <v>2018</v>
      </c>
      <c r="B68" s="394">
        <v>1203859</v>
      </c>
      <c r="C68" s="394">
        <v>699474</v>
      </c>
      <c r="D68" s="394">
        <v>225295</v>
      </c>
      <c r="E68" s="394">
        <v>246403</v>
      </c>
      <c r="F68" s="394">
        <v>423097</v>
      </c>
      <c r="G68" s="394">
        <v>390410</v>
      </c>
      <c r="H68" s="499">
        <v>1170029.7990990002</v>
      </c>
      <c r="I68" s="499">
        <v>678168.53414179874</v>
      </c>
      <c r="J68" s="499">
        <v>219630.3996195822</v>
      </c>
      <c r="K68" s="499">
        <v>237860.38425962895</v>
      </c>
      <c r="L68" s="499">
        <v>409910.25645878434</v>
      </c>
      <c r="M68" s="499">
        <v>375539.77538079431</v>
      </c>
      <c r="N68" s="394">
        <v>102.89131105268008</v>
      </c>
      <c r="O68" s="394">
        <v>103.1416181650425</v>
      </c>
      <c r="P68" s="394">
        <v>102.57915133343533</v>
      </c>
      <c r="Q68" s="394">
        <v>103.59144115862802</v>
      </c>
      <c r="R68" s="394">
        <v>103.21698306725378</v>
      </c>
      <c r="S68" s="394">
        <v>103.95969364473507</v>
      </c>
      <c r="T68" s="499">
        <v>1203859</v>
      </c>
      <c r="U68" s="499">
        <v>1077678</v>
      </c>
      <c r="V68" s="499">
        <v>545718</v>
      </c>
      <c r="W68" s="499">
        <v>531960</v>
      </c>
      <c r="X68" s="499">
        <v>348616</v>
      </c>
      <c r="Y68" s="499">
        <v>183344</v>
      </c>
      <c r="Z68" s="499">
        <v>126181</v>
      </c>
      <c r="AA68" s="394">
        <v>1203859</v>
      </c>
      <c r="AB68" s="394">
        <v>1089420</v>
      </c>
      <c r="AC68" s="394">
        <v>33181</v>
      </c>
      <c r="AD68" s="394">
        <v>41951</v>
      </c>
      <c r="AE68" s="394">
        <v>132748</v>
      </c>
      <c r="AF68" s="394">
        <v>64459</v>
      </c>
      <c r="AG68" s="394">
        <v>817081</v>
      </c>
      <c r="AH68" s="394">
        <v>619939</v>
      </c>
      <c r="AI68" s="394">
        <v>85048</v>
      </c>
      <c r="AJ68" s="394">
        <v>197142</v>
      </c>
      <c r="AK68" s="394">
        <v>114439</v>
      </c>
      <c r="AL68" s="394">
        <v>1170029.7990990002</v>
      </c>
      <c r="AM68" s="394">
        <v>1061616.3064507497</v>
      </c>
      <c r="AN68" s="394">
        <v>31991.878581268513</v>
      </c>
      <c r="AO68" s="394">
        <v>42985.609581672172</v>
      </c>
      <c r="AP68" s="394">
        <v>130150.53907632847</v>
      </c>
      <c r="AQ68" s="394">
        <v>61167.712073738556</v>
      </c>
      <c r="AR68" s="394">
        <v>795320.56713774195</v>
      </c>
      <c r="AS68" s="394">
        <v>604089.01447057223</v>
      </c>
      <c r="AT68" s="394">
        <v>82449.686480000004</v>
      </c>
      <c r="AU68" s="394">
        <v>191231.5526671698</v>
      </c>
      <c r="AV68" s="394">
        <v>108413.49264825025</v>
      </c>
      <c r="AW68" s="394">
        <v>102.89131105268008</v>
      </c>
      <c r="AX68" s="394">
        <v>102.61899646607775</v>
      </c>
      <c r="AY68" s="394">
        <v>103.71694777382572</v>
      </c>
      <c r="AZ68" s="394">
        <v>97.593125718721225</v>
      </c>
      <c r="BA68" s="394">
        <v>101.99573581646729</v>
      </c>
      <c r="BB68" s="394">
        <v>105.38076023228358</v>
      </c>
      <c r="BC68" s="394">
        <v>102.73605810806214</v>
      </c>
      <c r="BD68" s="394">
        <v>102.62378310973239</v>
      </c>
      <c r="BE68" s="394">
        <v>103.15139284444734</v>
      </c>
      <c r="BF68" s="394">
        <v>103.09072809920498</v>
      </c>
      <c r="BG68" s="394">
        <v>105.55789432160407</v>
      </c>
      <c r="BH68" s="394">
        <v>423097</v>
      </c>
      <c r="BI68" s="394">
        <v>211548.5</v>
      </c>
      <c r="BJ68" s="394">
        <v>211548.5</v>
      </c>
      <c r="BK68" s="394">
        <v>115738.58832831403</v>
      </c>
      <c r="BL68" s="394">
        <v>95809.911671685972</v>
      </c>
      <c r="BM68" s="394">
        <v>390410</v>
      </c>
      <c r="BN68" s="394">
        <v>174365.24654801114</v>
      </c>
      <c r="BO68" s="394">
        <v>216044.75345198886</v>
      </c>
      <c r="BP68" s="394">
        <v>162504.94782429695</v>
      </c>
      <c r="BQ68" s="394">
        <v>53539.805627691923</v>
      </c>
      <c r="BR68" s="394">
        <v>409910.25645878434</v>
      </c>
      <c r="BS68" s="394">
        <v>198916.49773840082</v>
      </c>
      <c r="BT68" s="394">
        <v>210993.75872038351</v>
      </c>
      <c r="BU68" s="394">
        <v>114767.95109247373</v>
      </c>
      <c r="BV68" s="394">
        <v>96225.807627909788</v>
      </c>
      <c r="BW68" s="394">
        <v>375539.77538079431</v>
      </c>
      <c r="BX68" s="394">
        <v>155450.7485994483</v>
      </c>
      <c r="BY68" s="394">
        <v>220089.02678134604</v>
      </c>
      <c r="BZ68" s="394">
        <v>165322.91187858788</v>
      </c>
      <c r="CA68" s="394">
        <v>54766.114902758163</v>
      </c>
      <c r="CB68" s="394">
        <v>103.21698306725378</v>
      </c>
      <c r="CC68" s="394">
        <v>106.35040451909212</v>
      </c>
      <c r="CD68" s="394">
        <v>100.26291833605924</v>
      </c>
      <c r="CE68" s="394">
        <v>100.84573892502291</v>
      </c>
      <c r="CF68" s="394">
        <v>99.567791669951973</v>
      </c>
      <c r="CG68" s="394">
        <v>103.95969364473507</v>
      </c>
      <c r="CH68" s="394">
        <v>112.16751808465075</v>
      </c>
      <c r="CI68" s="394">
        <v>98.162437542433651</v>
      </c>
      <c r="CJ68" s="394">
        <v>98.295478816414487</v>
      </c>
      <c r="CK68" s="394">
        <v>97.760824777796174</v>
      </c>
      <c r="CL68" s="394">
        <v>246403</v>
      </c>
      <c r="CM68" s="394">
        <v>233996</v>
      </c>
      <c r="CN68" s="394">
        <v>9964</v>
      </c>
      <c r="CO68" s="394">
        <v>2443</v>
      </c>
      <c r="CP68" s="394">
        <v>237860.38425962895</v>
      </c>
      <c r="CQ68" s="394">
        <v>225718.62726399643</v>
      </c>
      <c r="CR68" s="394">
        <v>9576.6693259568638</v>
      </c>
      <c r="CS68" s="394">
        <v>2565.08766967567</v>
      </c>
      <c r="CT68" s="394">
        <v>233996</v>
      </c>
      <c r="CU68" s="394">
        <v>64999</v>
      </c>
      <c r="CV68" s="394">
        <v>51990</v>
      </c>
      <c r="CW68" s="394">
        <v>24973</v>
      </c>
      <c r="CX68" s="394">
        <v>48815</v>
      </c>
      <c r="CY68" s="394">
        <v>2983</v>
      </c>
      <c r="CZ68" s="394">
        <v>40236</v>
      </c>
      <c r="DA68" s="394">
        <v>92034</v>
      </c>
      <c r="DB68" s="394">
        <v>237860.38425962895</v>
      </c>
      <c r="DC68" s="394">
        <v>225718.62726399643</v>
      </c>
      <c r="DD68" s="394">
        <v>60832.915821973555</v>
      </c>
      <c r="DE68" s="394">
        <v>50233.907158786344</v>
      </c>
      <c r="DF68" s="394">
        <v>23997.250834449751</v>
      </c>
      <c r="DG68" s="394">
        <v>48426.784861526561</v>
      </c>
      <c r="DH68" s="394">
        <v>2871.1204233932026</v>
      </c>
      <c r="DI68" s="394">
        <v>39356.648163867008</v>
      </c>
      <c r="DJ68" s="394">
        <v>90654.55344878677</v>
      </c>
      <c r="DK68" s="394">
        <v>103.59144115862802</v>
      </c>
      <c r="DL68" s="394">
        <v>103.66711991665734</v>
      </c>
      <c r="DM68" s="394">
        <v>106.84840455489331</v>
      </c>
      <c r="DN68" s="394">
        <v>103.49583168130394</v>
      </c>
      <c r="DO68" s="394">
        <v>104.06608728758835</v>
      </c>
      <c r="DP68" s="394">
        <v>100.80165375335883</v>
      </c>
      <c r="DQ68" s="394">
        <v>103.89672184054801</v>
      </c>
      <c r="DR68" s="394">
        <v>102.23431587078169</v>
      </c>
      <c r="DS68" s="394">
        <v>101.52165169727797</v>
      </c>
      <c r="DT68" s="394">
        <v>208101</v>
      </c>
      <c r="DU68" s="394">
        <v>25895</v>
      </c>
      <c r="DV68" s="394">
        <v>200698.29593341801</v>
      </c>
      <c r="DW68" s="394">
        <v>25020.331330578425</v>
      </c>
      <c r="DX68" s="394">
        <v>103.6884738020087</v>
      </c>
      <c r="DY68" s="394">
        <v>103.49583168130394</v>
      </c>
      <c r="DZ68" s="394">
        <v>3868012</v>
      </c>
      <c r="EA68" s="394">
        <v>4004222.4643545048</v>
      </c>
      <c r="EB68" s="394">
        <v>79.522499999999994</v>
      </c>
      <c r="EC68" s="394">
        <v>209613</v>
      </c>
      <c r="ED68" s="394">
        <v>548166</v>
      </c>
      <c r="EE68" s="394">
        <v>41979</v>
      </c>
      <c r="EF68" s="394">
        <v>-56204</v>
      </c>
      <c r="EG68" s="394">
        <v>743554</v>
      </c>
      <c r="EH68" s="394">
        <v>699474</v>
      </c>
      <c r="EI68" s="394">
        <v>-2831</v>
      </c>
      <c r="EJ68" s="394">
        <v>41249</v>
      </c>
      <c r="EK68" s="394">
        <v>5.5475459751410119</v>
      </c>
      <c r="EL68" s="394">
        <v>423097</v>
      </c>
      <c r="EM68" s="394">
        <v>211548.5</v>
      </c>
      <c r="EN68" s="394">
        <v>211548.5</v>
      </c>
      <c r="EO68" s="394">
        <v>95809.911671685972</v>
      </c>
      <c r="EP68" s="394">
        <v>390410</v>
      </c>
      <c r="EQ68" s="394">
        <v>174365.24654801114</v>
      </c>
      <c r="ER68" s="394">
        <v>216044.75345198886</v>
      </c>
      <c r="ES68" s="394">
        <v>53539.805627691923</v>
      </c>
      <c r="ET68" s="394">
        <v>1735</v>
      </c>
      <c r="EU68" s="394">
        <v>-11812</v>
      </c>
      <c r="EV68" s="394">
        <v>5807</v>
      </c>
      <c r="EW68" s="394">
        <v>28417</v>
      </c>
      <c r="EX68" s="394">
        <v>65248</v>
      </c>
      <c r="EY68" s="394">
        <v>63513</v>
      </c>
      <c r="EZ68" s="394">
        <v>1735</v>
      </c>
      <c r="FA68" s="394">
        <v>17403</v>
      </c>
      <c r="FB68" s="394">
        <v>29215</v>
      </c>
      <c r="FC68" s="394">
        <v>-11812</v>
      </c>
      <c r="FD68" s="394">
        <v>1193782</v>
      </c>
      <c r="FE68" s="394">
        <v>183344</v>
      </c>
      <c r="FF68" s="394">
        <v>1010438</v>
      </c>
      <c r="FG68" s="394">
        <v>699474</v>
      </c>
      <c r="FH68" s="394">
        <v>225295</v>
      </c>
      <c r="FI68" s="394">
        <v>269013</v>
      </c>
      <c r="FJ68" s="394">
        <v>246403</v>
      </c>
      <c r="FK68" s="394">
        <v>5222</v>
      </c>
      <c r="FL68" s="394">
        <v>-585</v>
      </c>
      <c r="FM68" s="394">
        <v>5807</v>
      </c>
      <c r="FN68" s="394">
        <v>28417</v>
      </c>
      <c r="FO68" s="394">
        <v>2.3604923832442171</v>
      </c>
      <c r="FP68" s="394">
        <v>472140</v>
      </c>
      <c r="FQ68" s="394">
        <v>460455</v>
      </c>
      <c r="FR68" s="394">
        <v>21338</v>
      </c>
      <c r="FS68" s="394">
        <v>4606</v>
      </c>
      <c r="FT68" s="394">
        <v>0</v>
      </c>
      <c r="FU68" s="394">
        <v>141155</v>
      </c>
      <c r="FV68" s="394">
        <v>8233</v>
      </c>
      <c r="FW68" s="394">
        <v>127296</v>
      </c>
      <c r="FX68" s="394">
        <v>149450</v>
      </c>
      <c r="FY68" s="394">
        <v>8377</v>
      </c>
      <c r="FZ68" s="394">
        <v>11685</v>
      </c>
      <c r="GA68" s="394">
        <v>503364</v>
      </c>
      <c r="GB68" s="394">
        <v>466007</v>
      </c>
      <c r="GC68" s="394">
        <v>127668</v>
      </c>
      <c r="GD68" s="394">
        <v>62012</v>
      </c>
      <c r="GE68" s="394">
        <v>216603</v>
      </c>
      <c r="GF68" s="394">
        <v>18304</v>
      </c>
      <c r="GG68" s="394">
        <v>11918</v>
      </c>
      <c r="GH68" s="394">
        <v>29320</v>
      </c>
      <c r="GI68" s="394">
        <v>18486</v>
      </c>
      <c r="GJ68" s="394">
        <v>37357</v>
      </c>
      <c r="GK68" s="394">
        <v>25875</v>
      </c>
      <c r="GL68" s="394">
        <v>25895</v>
      </c>
      <c r="GM68" s="394">
        <v>3896</v>
      </c>
      <c r="GN68" s="394">
        <v>6943</v>
      </c>
      <c r="GO68" s="394">
        <v>643</v>
      </c>
      <c r="GP68" s="394">
        <v>-31224</v>
      </c>
      <c r="GQ68" s="394">
        <v>-29977</v>
      </c>
      <c r="GR68" s="394">
        <v>-1915</v>
      </c>
      <c r="GS68" s="394">
        <v>-5552</v>
      </c>
      <c r="GT68" s="394">
        <v>1208860.8089999999</v>
      </c>
      <c r="GU68" s="394">
        <v>-952361</v>
      </c>
      <c r="GV68" s="394">
        <v>48300.851499999997</v>
      </c>
      <c r="GW68" s="394">
        <v>7424.0129999999999</v>
      </c>
      <c r="GX68" s="394">
        <v>30341.204000000002</v>
      </c>
      <c r="GY68" s="394">
        <v>30810.878000000001</v>
      </c>
      <c r="GZ68" s="394">
        <v>10535.6345</v>
      </c>
      <c r="HA68" s="394">
        <v>40876.838499999998</v>
      </c>
      <c r="HB68" s="394">
        <v>23374.948374535368</v>
      </c>
      <c r="HC68" s="394">
        <v>3565.8483745353697</v>
      </c>
      <c r="HD68" s="394">
        <v>19809.099999999999</v>
      </c>
      <c r="HE68" s="394">
        <v>17004.099999999999</v>
      </c>
      <c r="HF68" s="394">
        <v>17897.099999999999</v>
      </c>
      <c r="HG68" s="394">
        <v>15222</v>
      </c>
      <c r="HH68" s="394">
        <v>33628363</v>
      </c>
      <c r="HI68" s="394">
        <v>27507341.600000001</v>
      </c>
      <c r="HJ68" s="394">
        <v>2201.0785989976989</v>
      </c>
      <c r="HK68" s="394">
        <v>1364.7697755376707</v>
      </c>
      <c r="HL68" s="394">
        <v>15.254999999999999</v>
      </c>
      <c r="HM68" s="394">
        <v>9.4163998299801612</v>
      </c>
      <c r="HN68" s="394">
        <v>5.8386001700198378</v>
      </c>
      <c r="HO68" s="394">
        <v>802.40000000000009</v>
      </c>
      <c r="HP68" s="394">
        <v>2242.9</v>
      </c>
      <c r="HQ68" s="394">
        <v>251.19999999999982</v>
      </c>
      <c r="HR68" s="394">
        <v>1991.7000000000003</v>
      </c>
      <c r="HS68" s="394">
        <v>1209.0999999999999</v>
      </c>
      <c r="HT68" s="394">
        <v>15554.7</v>
      </c>
      <c r="HU68" s="394">
        <v>11125.600000000002</v>
      </c>
      <c r="HV68" s="394">
        <v>4429.0999999999995</v>
      </c>
      <c r="HW68" s="394">
        <v>507.7999999999999</v>
      </c>
      <c r="HX68" s="394">
        <v>2131.4999999999995</v>
      </c>
      <c r="HY68" s="394">
        <v>246.7999999999999</v>
      </c>
      <c r="HZ68" s="394">
        <v>1884.6999999999996</v>
      </c>
      <c r="IA68" s="394">
        <v>1009.0999999999997</v>
      </c>
      <c r="IB68" s="394">
        <v>13355.699999999997</v>
      </c>
      <c r="IC68" s="394">
        <v>9086.7999999999993</v>
      </c>
      <c r="ID68" s="394">
        <v>4268.8999999999987</v>
      </c>
      <c r="IE68" s="394">
        <v>545718</v>
      </c>
      <c r="IF68" s="394">
        <v>5539</v>
      </c>
      <c r="IG68" s="394">
        <v>81044</v>
      </c>
      <c r="IH68" s="394">
        <v>10749</v>
      </c>
      <c r="II68" s="394">
        <v>70295</v>
      </c>
      <c r="IJ68" s="394">
        <v>31499</v>
      </c>
      <c r="IK68" s="394">
        <v>427636</v>
      </c>
      <c r="IL68" s="394">
        <v>269468</v>
      </c>
      <c r="IM68" s="394">
        <v>158168</v>
      </c>
      <c r="IN68" s="394">
        <v>32093.318670203073</v>
      </c>
      <c r="IO68" s="394">
        <v>10907.837731390313</v>
      </c>
      <c r="IP68" s="394">
        <v>38022.050199390113</v>
      </c>
      <c r="IQ68" s="394">
        <v>43553.484602917357</v>
      </c>
      <c r="IR68" s="394">
        <v>37297.71316389877</v>
      </c>
      <c r="IS68" s="394">
        <v>31214.944009513438</v>
      </c>
      <c r="IT68" s="394">
        <v>32018.988147382774</v>
      </c>
      <c r="IU68" s="394">
        <v>29654.884007571425</v>
      </c>
      <c r="IV68" s="394">
        <v>37051.230996275401</v>
      </c>
      <c r="IW68" s="394">
        <v>3279.0793333333331</v>
      </c>
      <c r="IX68" s="394">
        <v>1804.6681666666668</v>
      </c>
      <c r="IY68" s="394">
        <v>18304</v>
      </c>
      <c r="IZ68" s="394">
        <v>0.50092526298397311</v>
      </c>
      <c r="JA68" s="394">
        <v>0.16693288327657393</v>
      </c>
      <c r="JB68" s="394">
        <v>0.25622750351600676</v>
      </c>
      <c r="JC68" s="394">
        <v>0.52953716816825869</v>
      </c>
      <c r="JD68" s="394">
        <v>0.488667214818722</v>
      </c>
      <c r="JE68" s="394">
        <v>0.52337038800314784</v>
      </c>
      <c r="JF68" s="394">
        <v>0.43466857223049365</v>
      </c>
      <c r="JG68" s="394">
        <v>0.80230493755769949</v>
      </c>
      <c r="JH68" s="394">
        <v>38886.6</v>
      </c>
      <c r="JI68" s="394">
        <v>18908.650000000001</v>
      </c>
      <c r="JJ68" s="394">
        <v>19977.949999999997</v>
      </c>
      <c r="JK68" s="394">
        <v>22806.699999999997</v>
      </c>
      <c r="JL68" s="394">
        <v>12206.525</v>
      </c>
      <c r="JM68" s="394">
        <v>10600.174999999999</v>
      </c>
      <c r="JN68" s="394">
        <v>19327.61525466089</v>
      </c>
      <c r="JO68" s="394">
        <v>10531.903821009522</v>
      </c>
      <c r="JP68" s="394">
        <v>8795.7114336513678</v>
      </c>
      <c r="JQ68" s="394">
        <v>3479.0847453391102</v>
      </c>
      <c r="JR68" s="394">
        <v>1674.575</v>
      </c>
      <c r="JS68" s="394">
        <v>1804.5250000000001</v>
      </c>
      <c r="JT68" s="394">
        <v>58.649251927399149</v>
      </c>
      <c r="JU68" s="394">
        <v>64.555243235238891</v>
      </c>
      <c r="JV68" s="394">
        <v>53.059372958686957</v>
      </c>
      <c r="JW68" s="394">
        <v>49.70250743099394</v>
      </c>
      <c r="JX68" s="394">
        <v>55.698867031805662</v>
      </c>
      <c r="JY68" s="394">
        <v>44.027097042746469</v>
      </c>
      <c r="JZ68" s="394">
        <v>15.254660890611577</v>
      </c>
      <c r="KA68" s="394">
        <v>13.718687341401422</v>
      </c>
      <c r="KB68" s="394">
        <v>17.023539705712405</v>
      </c>
    </row>
    <row r="69" spans="1:288" s="58" customFormat="1" ht="15">
      <c r="A69" s="39">
        <v>2019</v>
      </c>
      <c r="B69" s="394">
        <v>1245513</v>
      </c>
      <c r="C69" s="394">
        <v>714535</v>
      </c>
      <c r="D69" s="394">
        <v>234928</v>
      </c>
      <c r="E69" s="394">
        <v>259433</v>
      </c>
      <c r="F69" s="394">
        <v>434770</v>
      </c>
      <c r="G69" s="394">
        <v>398153</v>
      </c>
      <c r="H69" s="499">
        <v>1193242.4674740001</v>
      </c>
      <c r="I69" s="499">
        <v>685567.32891716808</v>
      </c>
      <c r="J69" s="499">
        <v>223748.21165418168</v>
      </c>
      <c r="K69" s="499">
        <v>245320.03582598333</v>
      </c>
      <c r="L69" s="499">
        <v>418962.60885809275</v>
      </c>
      <c r="M69" s="499">
        <v>380355.71778142592</v>
      </c>
      <c r="N69" s="394">
        <v>104.38054577764507</v>
      </c>
      <c r="O69" s="394">
        <v>104.22535757772842</v>
      </c>
      <c r="P69" s="394">
        <v>104.99659338645237</v>
      </c>
      <c r="Q69" s="394">
        <v>105.75287873511792</v>
      </c>
      <c r="R69" s="394">
        <v>103.77298374787938</v>
      </c>
      <c r="S69" s="394">
        <v>104.67911520362667</v>
      </c>
      <c r="T69" s="499">
        <v>1245513</v>
      </c>
      <c r="U69" s="499">
        <v>1117934</v>
      </c>
      <c r="V69" s="499">
        <v>579402</v>
      </c>
      <c r="W69" s="499">
        <v>538532</v>
      </c>
      <c r="X69" s="499">
        <v>348849</v>
      </c>
      <c r="Y69" s="499">
        <v>189683</v>
      </c>
      <c r="Z69" s="499">
        <v>127579</v>
      </c>
      <c r="AA69" s="394">
        <v>1245513</v>
      </c>
      <c r="AB69" s="394">
        <v>1129619</v>
      </c>
      <c r="AC69" s="394">
        <v>30751</v>
      </c>
      <c r="AD69" s="394">
        <v>42867</v>
      </c>
      <c r="AE69" s="394">
        <v>135933</v>
      </c>
      <c r="AF69" s="394">
        <v>70821</v>
      </c>
      <c r="AG69" s="394">
        <v>849247</v>
      </c>
      <c r="AH69" s="394">
        <v>643518</v>
      </c>
      <c r="AI69" s="394">
        <v>86155</v>
      </c>
      <c r="AJ69" s="394">
        <v>205729</v>
      </c>
      <c r="AK69" s="394">
        <v>115894</v>
      </c>
      <c r="AL69" s="394">
        <v>1193242.4674740001</v>
      </c>
      <c r="AM69" s="394">
        <v>1083695.0867638253</v>
      </c>
      <c r="AN69" s="394">
        <v>30115.595062345106</v>
      </c>
      <c r="AO69" s="394">
        <v>45030.55697051638</v>
      </c>
      <c r="AP69" s="394">
        <v>130738.69540096825</v>
      </c>
      <c r="AQ69" s="394">
        <v>63816.176874477133</v>
      </c>
      <c r="AR69" s="394">
        <v>813994.06245551852</v>
      </c>
      <c r="AS69" s="394">
        <v>619913.78939763946</v>
      </c>
      <c r="AT69" s="394">
        <v>81980.512585999997</v>
      </c>
      <c r="AU69" s="394">
        <v>194080.27305787909</v>
      </c>
      <c r="AV69" s="394">
        <v>109547.38071017472</v>
      </c>
      <c r="AW69" s="394">
        <v>104.38054577764507</v>
      </c>
      <c r="AX69" s="394">
        <v>104.23771536819592</v>
      </c>
      <c r="AY69" s="394">
        <v>102.10988670932612</v>
      </c>
      <c r="AZ69" s="394">
        <v>95.195358183259941</v>
      </c>
      <c r="BA69" s="394">
        <v>103.97304301002936</v>
      </c>
      <c r="BB69" s="394">
        <v>110.9765634179261</v>
      </c>
      <c r="BC69" s="394">
        <v>104.3308592986706</v>
      </c>
      <c r="BD69" s="394">
        <v>103.80766019502428</v>
      </c>
      <c r="BE69" s="394">
        <v>105.09204844214757</v>
      </c>
      <c r="BF69" s="394">
        <v>106.00201491815038</v>
      </c>
      <c r="BG69" s="394">
        <v>105.79349250404834</v>
      </c>
      <c r="BH69" s="394">
        <v>434770</v>
      </c>
      <c r="BI69" s="394">
        <v>217385.00000000003</v>
      </c>
      <c r="BJ69" s="394">
        <v>217385</v>
      </c>
      <c r="BK69" s="394">
        <v>114046.25617184452</v>
      </c>
      <c r="BL69" s="394">
        <v>103338.74382815549</v>
      </c>
      <c r="BM69" s="394">
        <v>398153</v>
      </c>
      <c r="BN69" s="394">
        <v>171872.08253026751</v>
      </c>
      <c r="BO69" s="394">
        <v>226280.91746973246</v>
      </c>
      <c r="BP69" s="394">
        <v>168135.2848067095</v>
      </c>
      <c r="BQ69" s="394">
        <v>58145.632663022974</v>
      </c>
      <c r="BR69" s="394">
        <v>418962.60885809275</v>
      </c>
      <c r="BS69" s="394">
        <v>198695.34271865472</v>
      </c>
      <c r="BT69" s="394">
        <v>220267.26613943806</v>
      </c>
      <c r="BU69" s="394">
        <v>122524.56441188535</v>
      </c>
      <c r="BV69" s="394">
        <v>97742.701727552703</v>
      </c>
      <c r="BW69" s="394">
        <v>380355.71778142592</v>
      </c>
      <c r="BX69" s="394">
        <v>150738.35929634099</v>
      </c>
      <c r="BY69" s="394">
        <v>229617.35848508493</v>
      </c>
      <c r="BZ69" s="394">
        <v>170408.61151126999</v>
      </c>
      <c r="CA69" s="394">
        <v>59208.746973814952</v>
      </c>
      <c r="CB69" s="394">
        <v>103.77298374787938</v>
      </c>
      <c r="CC69" s="394">
        <v>109.40618789832894</v>
      </c>
      <c r="CD69" s="394">
        <v>98.69146869166957</v>
      </c>
      <c r="CE69" s="394">
        <v>93.080319623467773</v>
      </c>
      <c r="CF69" s="394">
        <v>105.72527871820154</v>
      </c>
      <c r="CG69" s="394">
        <v>104.67911520362667</v>
      </c>
      <c r="CH69" s="394">
        <v>114.02013617010327</v>
      </c>
      <c r="CI69" s="394">
        <v>98.546956102376214</v>
      </c>
      <c r="CJ69" s="394">
        <v>98.665955502835516</v>
      </c>
      <c r="CK69" s="394">
        <v>98.20446409503964</v>
      </c>
      <c r="CL69" s="394">
        <v>259433</v>
      </c>
      <c r="CM69" s="394">
        <v>249502</v>
      </c>
      <c r="CN69" s="394">
        <v>7383</v>
      </c>
      <c r="CO69" s="394">
        <v>2548</v>
      </c>
      <c r="CP69" s="394">
        <v>245320.03582598333</v>
      </c>
      <c r="CQ69" s="394">
        <v>235866.64595694223</v>
      </c>
      <c r="CR69" s="394">
        <v>7056.4338720301212</v>
      </c>
      <c r="CS69" s="394">
        <v>2396.9559970109672</v>
      </c>
      <c r="CT69" s="394">
        <v>249502</v>
      </c>
      <c r="CU69" s="394">
        <v>71712</v>
      </c>
      <c r="CV69" s="394">
        <v>57558</v>
      </c>
      <c r="CW69" s="394">
        <v>24757</v>
      </c>
      <c r="CX69" s="394">
        <v>51213</v>
      </c>
      <c r="CY69" s="394">
        <v>3282</v>
      </c>
      <c r="CZ69" s="394">
        <v>40980</v>
      </c>
      <c r="DA69" s="394">
        <v>95475</v>
      </c>
      <c r="DB69" s="394">
        <v>245320.03582598333</v>
      </c>
      <c r="DC69" s="394">
        <v>235866.64595694223</v>
      </c>
      <c r="DD69" s="394">
        <v>64028.87133512248</v>
      </c>
      <c r="DE69" s="394">
        <v>55106.610034703648</v>
      </c>
      <c r="DF69" s="394">
        <v>23514.608294935515</v>
      </c>
      <c r="DG69" s="394">
        <v>50427.354757846566</v>
      </c>
      <c r="DH69" s="394">
        <v>3179.343666495447</v>
      </c>
      <c r="DI69" s="394">
        <v>39609.857867838604</v>
      </c>
      <c r="DJ69" s="394">
        <v>93216.556292180612</v>
      </c>
      <c r="DK69" s="394">
        <v>105.75287873511792</v>
      </c>
      <c r="DL69" s="394">
        <v>105.78095897694111</v>
      </c>
      <c r="DM69" s="394">
        <v>111.99947540019031</v>
      </c>
      <c r="DN69" s="394">
        <v>104.44844994775141</v>
      </c>
      <c r="DO69" s="394">
        <v>105.28348884013545</v>
      </c>
      <c r="DP69" s="394">
        <v>101.55797432946092</v>
      </c>
      <c r="DQ69" s="394">
        <v>103.22885300467408</v>
      </c>
      <c r="DR69" s="394">
        <v>103.45909378602917</v>
      </c>
      <c r="DS69" s="394">
        <v>102.42279247126493</v>
      </c>
      <c r="DT69" s="394">
        <v>222333</v>
      </c>
      <c r="DU69" s="394">
        <v>27169</v>
      </c>
      <c r="DV69" s="394">
        <v>209854.77118657384</v>
      </c>
      <c r="DW69" s="394">
        <v>26011.874770368384</v>
      </c>
      <c r="DX69" s="394">
        <v>105.94612585783538</v>
      </c>
      <c r="DY69" s="394">
        <v>104.44844994775141</v>
      </c>
      <c r="DZ69" s="394">
        <v>3924684</v>
      </c>
      <c r="EA69" s="394">
        <v>4076497.1636448987</v>
      </c>
      <c r="EB69" s="394">
        <v>80.257500000000007</v>
      </c>
      <c r="EC69" s="394">
        <v>212694</v>
      </c>
      <c r="ED69" s="394">
        <v>581867</v>
      </c>
      <c r="EE69" s="394">
        <v>46458</v>
      </c>
      <c r="EF69" s="394">
        <v>-60107</v>
      </c>
      <c r="EG69" s="394">
        <v>780912</v>
      </c>
      <c r="EH69" s="394">
        <v>714535</v>
      </c>
      <c r="EI69" s="394">
        <v>-2753</v>
      </c>
      <c r="EJ69" s="394">
        <v>63624</v>
      </c>
      <c r="EK69" s="394">
        <v>8.1473968897903983</v>
      </c>
      <c r="EL69" s="394">
        <v>434770</v>
      </c>
      <c r="EM69" s="394">
        <v>217385.00000000003</v>
      </c>
      <c r="EN69" s="394">
        <v>217385</v>
      </c>
      <c r="EO69" s="394">
        <v>103338.74382815549</v>
      </c>
      <c r="EP69" s="394">
        <v>398153</v>
      </c>
      <c r="EQ69" s="394">
        <v>171872.08253026751</v>
      </c>
      <c r="ER69" s="394">
        <v>226280.91746973246</v>
      </c>
      <c r="ES69" s="394">
        <v>58145.632663022974</v>
      </c>
      <c r="ET69" s="394">
        <v>2203</v>
      </c>
      <c r="EU69" s="394">
        <v>-12581</v>
      </c>
      <c r="EV69" s="394">
        <v>4213</v>
      </c>
      <c r="EW69" s="394">
        <v>30452</v>
      </c>
      <c r="EX69" s="394">
        <v>67674</v>
      </c>
      <c r="EY69" s="394">
        <v>65471</v>
      </c>
      <c r="EZ69" s="394">
        <v>2203</v>
      </c>
      <c r="FA69" s="394">
        <v>17570</v>
      </c>
      <c r="FB69" s="394">
        <v>30151</v>
      </c>
      <c r="FC69" s="394">
        <v>-12581</v>
      </c>
      <c r="FD69" s="394">
        <v>1235135</v>
      </c>
      <c r="FE69" s="394">
        <v>189683</v>
      </c>
      <c r="FF69" s="394">
        <v>1045452</v>
      </c>
      <c r="FG69" s="394">
        <v>714535</v>
      </c>
      <c r="FH69" s="394">
        <v>234928</v>
      </c>
      <c r="FI69" s="394">
        <v>285672</v>
      </c>
      <c r="FJ69" s="394">
        <v>259433</v>
      </c>
      <c r="FK69" s="394">
        <v>3730</v>
      </c>
      <c r="FL69" s="394">
        <v>-483</v>
      </c>
      <c r="FM69" s="394">
        <v>4213</v>
      </c>
      <c r="FN69" s="394">
        <v>30452</v>
      </c>
      <c r="FO69" s="394">
        <v>2.4449363434986227</v>
      </c>
      <c r="FP69" s="394">
        <v>488536</v>
      </c>
      <c r="FQ69" s="394">
        <v>478558</v>
      </c>
      <c r="FR69" s="394">
        <v>22613</v>
      </c>
      <c r="FS69" s="394">
        <v>4698</v>
      </c>
      <c r="FT69" s="394">
        <v>0</v>
      </c>
      <c r="FU69" s="394">
        <v>143017</v>
      </c>
      <c r="FV69" s="394">
        <v>8984</v>
      </c>
      <c r="FW69" s="394">
        <v>129124</v>
      </c>
      <c r="FX69" s="394">
        <v>160656</v>
      </c>
      <c r="FY69" s="394">
        <v>9466</v>
      </c>
      <c r="FZ69" s="394">
        <v>9978</v>
      </c>
      <c r="GA69" s="394">
        <v>526652</v>
      </c>
      <c r="GB69" s="394">
        <v>489480</v>
      </c>
      <c r="GC69" s="394">
        <v>134769</v>
      </c>
      <c r="GD69" s="394">
        <v>64525</v>
      </c>
      <c r="GE69" s="394">
        <v>229615</v>
      </c>
      <c r="GF69" s="394">
        <v>19725</v>
      </c>
      <c r="GG69" s="394">
        <v>12435</v>
      </c>
      <c r="GH69" s="394">
        <v>28372</v>
      </c>
      <c r="GI69" s="394">
        <v>19764</v>
      </c>
      <c r="GJ69" s="394">
        <v>37172</v>
      </c>
      <c r="GK69" s="394">
        <v>27259</v>
      </c>
      <c r="GL69" s="394">
        <v>27169</v>
      </c>
      <c r="GM69" s="394">
        <v>3941</v>
      </c>
      <c r="GN69" s="394">
        <v>5507</v>
      </c>
      <c r="GO69" s="394">
        <v>465</v>
      </c>
      <c r="GP69" s="394">
        <v>-38116</v>
      </c>
      <c r="GQ69" s="394">
        <v>-35748</v>
      </c>
      <c r="GR69" s="394">
        <v>-9755</v>
      </c>
      <c r="GS69" s="394">
        <v>-10922</v>
      </c>
      <c r="GT69" s="394">
        <v>1223355.375</v>
      </c>
      <c r="GU69" s="394">
        <v>-917937</v>
      </c>
      <c r="GV69" s="394">
        <v>48689.537499999999</v>
      </c>
      <c r="GW69" s="394">
        <v>7390.0495000000001</v>
      </c>
      <c r="GX69" s="394">
        <v>30558.34</v>
      </c>
      <c r="GY69" s="394">
        <v>31044.756000000001</v>
      </c>
      <c r="GZ69" s="394">
        <v>10741.147999999999</v>
      </c>
      <c r="HA69" s="394">
        <v>41299.487999999998</v>
      </c>
      <c r="HB69" s="394">
        <v>23670.877233832001</v>
      </c>
      <c r="HC69" s="394">
        <v>3338.7772338320028</v>
      </c>
      <c r="HD69" s="394">
        <v>20332.099999999999</v>
      </c>
      <c r="HE69" s="394">
        <v>17519.7</v>
      </c>
      <c r="HF69" s="394">
        <v>18490.2</v>
      </c>
      <c r="HG69" s="394">
        <v>15778.3</v>
      </c>
      <c r="HH69" s="394">
        <v>34106346.5</v>
      </c>
      <c r="HI69" s="394">
        <v>27873547.699999999</v>
      </c>
      <c r="HJ69" s="394">
        <v>2203.3169476702237</v>
      </c>
      <c r="HK69" s="394">
        <v>1135.4602861617791</v>
      </c>
      <c r="HL69" s="394">
        <v>14.105</v>
      </c>
      <c r="HM69" s="394">
        <v>9.3081338976364414</v>
      </c>
      <c r="HN69" s="394">
        <v>4.796866102363559</v>
      </c>
      <c r="HO69" s="394">
        <v>775.3</v>
      </c>
      <c r="HP69" s="394">
        <v>2307.4</v>
      </c>
      <c r="HQ69" s="394">
        <v>259.29999999999973</v>
      </c>
      <c r="HR69" s="394">
        <v>2048.1000000000004</v>
      </c>
      <c r="HS69" s="394">
        <v>1313.4</v>
      </c>
      <c r="HT69" s="394">
        <v>15936</v>
      </c>
      <c r="HU69" s="394">
        <v>11487.7</v>
      </c>
      <c r="HV69" s="394">
        <v>4448.3</v>
      </c>
      <c r="HW69" s="394">
        <v>494.79999999999995</v>
      </c>
      <c r="HX69" s="394">
        <v>2200</v>
      </c>
      <c r="HY69" s="394">
        <v>255</v>
      </c>
      <c r="HZ69" s="394">
        <v>1945</v>
      </c>
      <c r="IA69" s="394">
        <v>1103.4000000000001</v>
      </c>
      <c r="IB69" s="394">
        <v>13721.5</v>
      </c>
      <c r="IC69" s="394">
        <v>9441</v>
      </c>
      <c r="ID69" s="394">
        <v>4280.5</v>
      </c>
      <c r="IE69" s="394">
        <v>579402</v>
      </c>
      <c r="IF69" s="394">
        <v>5517</v>
      </c>
      <c r="IG69" s="394">
        <v>83888</v>
      </c>
      <c r="IH69" s="394">
        <v>11228</v>
      </c>
      <c r="II69" s="394">
        <v>72660</v>
      </c>
      <c r="IJ69" s="394">
        <v>35998</v>
      </c>
      <c r="IK69" s="394">
        <v>453999</v>
      </c>
      <c r="IL69" s="394">
        <v>287321</v>
      </c>
      <c r="IM69" s="394">
        <v>166678</v>
      </c>
      <c r="IN69" s="394">
        <v>33071.456703025739</v>
      </c>
      <c r="IO69" s="394">
        <v>11149.959579628134</v>
      </c>
      <c r="IP69" s="394">
        <v>38130.909090909088</v>
      </c>
      <c r="IQ69" s="394">
        <v>44031.372549019608</v>
      </c>
      <c r="IR69" s="394">
        <v>37357.326478149102</v>
      </c>
      <c r="IS69" s="394">
        <v>32624.614826898673</v>
      </c>
      <c r="IT69" s="394">
        <v>33086.688773093323</v>
      </c>
      <c r="IU69" s="394">
        <v>30433.322741235039</v>
      </c>
      <c r="IV69" s="394">
        <v>38938.909005957248</v>
      </c>
      <c r="IW69" s="394">
        <v>3148.752</v>
      </c>
      <c r="IX69" s="394">
        <v>1861.1001666666668</v>
      </c>
      <c r="IY69" s="394">
        <v>19725</v>
      </c>
      <c r="IZ69" s="394">
        <v>0.51291807237661546</v>
      </c>
      <c r="JA69" s="394">
        <v>0.17940879971383045</v>
      </c>
      <c r="JB69" s="394">
        <v>0.26192642358924112</v>
      </c>
      <c r="JC69" s="394">
        <v>0.53452803954889538</v>
      </c>
      <c r="JD69" s="394">
        <v>0.50829556205080417</v>
      </c>
      <c r="JE69" s="394">
        <v>0.53459005448356012</v>
      </c>
      <c r="JF69" s="394">
        <v>0.44648479141220604</v>
      </c>
      <c r="JG69" s="394">
        <v>0.81018232723631578</v>
      </c>
      <c r="JH69" s="394">
        <v>39269.25</v>
      </c>
      <c r="JI69" s="394">
        <v>19094.450000000004</v>
      </c>
      <c r="JJ69" s="394">
        <v>20174.8</v>
      </c>
      <c r="JK69" s="394">
        <v>23027.05</v>
      </c>
      <c r="JL69" s="394">
        <v>12273.375</v>
      </c>
      <c r="JM69" s="394">
        <v>10753.674999999999</v>
      </c>
      <c r="JN69" s="394">
        <v>19779.235578258249</v>
      </c>
      <c r="JO69" s="394">
        <v>10745.565001275667</v>
      </c>
      <c r="JP69" s="394">
        <v>9033.6705769825785</v>
      </c>
      <c r="JQ69" s="394">
        <v>3247.8144217417494</v>
      </c>
      <c r="JR69" s="394">
        <v>1527.8</v>
      </c>
      <c r="JS69" s="394">
        <v>1720.0249999999999</v>
      </c>
      <c r="JT69" s="394">
        <v>58.638884114160575</v>
      </c>
      <c r="JU69" s="394">
        <v>64.27718525540142</v>
      </c>
      <c r="JV69" s="394">
        <v>53.302511053393346</v>
      </c>
      <c r="JW69" s="394">
        <v>50.368253985645893</v>
      </c>
      <c r="JX69" s="394">
        <v>56.27585503261767</v>
      </c>
      <c r="JY69" s="394">
        <v>44.777001888408208</v>
      </c>
      <c r="JZ69" s="394">
        <v>14.104344333042008</v>
      </c>
      <c r="KA69" s="394">
        <v>12.448083758542374</v>
      </c>
      <c r="KB69" s="394">
        <v>15.994764580480625</v>
      </c>
    </row>
    <row r="70" spans="1:288" ht="15">
      <c r="A70" s="39">
        <v>2020</v>
      </c>
      <c r="B70" s="394">
        <v>1117989</v>
      </c>
      <c r="C70" s="394">
        <v>627300</v>
      </c>
      <c r="D70" s="394">
        <v>246346</v>
      </c>
      <c r="E70" s="394">
        <v>228057</v>
      </c>
      <c r="F70" s="394">
        <v>344340</v>
      </c>
      <c r="G70" s="394">
        <v>328054</v>
      </c>
      <c r="H70" s="499">
        <v>1058103.096228</v>
      </c>
      <c r="I70" s="499">
        <v>601915.67011762643</v>
      </c>
      <c r="J70" s="499">
        <v>231587.12424436744</v>
      </c>
      <c r="K70" s="499">
        <v>213044.82129458044</v>
      </c>
      <c r="L70" s="499">
        <v>335517.2646320542</v>
      </c>
      <c r="M70" s="499">
        <v>323961.78406062868</v>
      </c>
      <c r="N70" s="394">
        <v>105.65974185176145</v>
      </c>
      <c r="O70" s="394">
        <v>104.21725685882426</v>
      </c>
      <c r="P70" s="394">
        <v>106.37292587132745</v>
      </c>
      <c r="Q70" s="394">
        <v>107.04648844041225</v>
      </c>
      <c r="R70" s="394">
        <v>102.62959206514195</v>
      </c>
      <c r="S70" s="394">
        <v>101.2631786033767</v>
      </c>
      <c r="T70" s="499">
        <v>1117989</v>
      </c>
      <c r="U70" s="499">
        <v>1016051</v>
      </c>
      <c r="V70" s="499">
        <v>555675</v>
      </c>
      <c r="W70" s="499">
        <v>460376</v>
      </c>
      <c r="X70" s="499">
        <v>265403</v>
      </c>
      <c r="Y70" s="499">
        <v>194973</v>
      </c>
      <c r="Z70" s="499">
        <v>101938</v>
      </c>
      <c r="AA70" s="394">
        <v>1117989</v>
      </c>
      <c r="AB70" s="394">
        <v>1020065</v>
      </c>
      <c r="AC70" s="394">
        <v>32099</v>
      </c>
      <c r="AD70" s="394">
        <v>40050</v>
      </c>
      <c r="AE70" s="394">
        <v>123145</v>
      </c>
      <c r="AF70" s="394">
        <v>61880</v>
      </c>
      <c r="AG70" s="394">
        <v>762891</v>
      </c>
      <c r="AH70" s="394">
        <v>555960</v>
      </c>
      <c r="AI70" s="394">
        <v>86759</v>
      </c>
      <c r="AJ70" s="394">
        <v>206931</v>
      </c>
      <c r="AK70" s="394">
        <v>97924</v>
      </c>
      <c r="AL70" s="394">
        <v>1058103.096228</v>
      </c>
      <c r="AM70" s="394">
        <v>960387.88535189792</v>
      </c>
      <c r="AN70" s="394">
        <v>31457.578586614985</v>
      </c>
      <c r="AO70" s="394">
        <v>42077.477565473659</v>
      </c>
      <c r="AP70" s="394">
        <v>110611.66138286504</v>
      </c>
      <c r="AQ70" s="394">
        <v>55406.132630038141</v>
      </c>
      <c r="AR70" s="394">
        <v>720835.03518690611</v>
      </c>
      <c r="AS70" s="394">
        <v>529494.39372902084</v>
      </c>
      <c r="AT70" s="394">
        <v>82232.696587999992</v>
      </c>
      <c r="AU70" s="394">
        <v>191340.64145788521</v>
      </c>
      <c r="AV70" s="394">
        <v>97715.210876102065</v>
      </c>
      <c r="AW70" s="394">
        <v>105.65974185176145</v>
      </c>
      <c r="AX70" s="394">
        <v>106.21385541803619</v>
      </c>
      <c r="AY70" s="394">
        <v>102.03900440594602</v>
      </c>
      <c r="AZ70" s="394">
        <v>95.181561056461021</v>
      </c>
      <c r="BA70" s="394">
        <v>111.33093785993573</v>
      </c>
      <c r="BB70" s="394">
        <v>111.68438774312158</v>
      </c>
      <c r="BC70" s="394">
        <v>105.8343397254809</v>
      </c>
      <c r="BD70" s="394">
        <v>104.9982788457102</v>
      </c>
      <c r="BE70" s="394">
        <v>105.5042624160528</v>
      </c>
      <c r="BF70" s="394">
        <v>108.1479597974204</v>
      </c>
      <c r="BG70" s="394">
        <v>100.21367105696848</v>
      </c>
      <c r="BH70" s="394">
        <v>344340</v>
      </c>
      <c r="BI70" s="394">
        <v>172170</v>
      </c>
      <c r="BJ70" s="394">
        <v>172170</v>
      </c>
      <c r="BK70" s="394">
        <v>121002.20455829724</v>
      </c>
      <c r="BL70" s="394">
        <v>51167.795441702765</v>
      </c>
      <c r="BM70" s="394">
        <v>328054</v>
      </c>
      <c r="BN70" s="394">
        <v>67772.977378625088</v>
      </c>
      <c r="BO70" s="394">
        <v>260281.02262137493</v>
      </c>
      <c r="BP70" s="394">
        <v>230572.78259080154</v>
      </c>
      <c r="BQ70" s="394">
        <v>29708.240030573401</v>
      </c>
      <c r="BR70" s="394">
        <v>335517.2646320542</v>
      </c>
      <c r="BS70" s="394">
        <v>198555.77709616887</v>
      </c>
      <c r="BT70" s="394">
        <v>136961.4875358853</v>
      </c>
      <c r="BU70" s="394">
        <v>111059.22759236451</v>
      </c>
      <c r="BV70" s="394">
        <v>25902.259943520792</v>
      </c>
      <c r="BW70" s="394">
        <v>323961.78406062868</v>
      </c>
      <c r="BX70" s="394">
        <v>146921.22906242104</v>
      </c>
      <c r="BY70" s="394">
        <v>177040.55499820766</v>
      </c>
      <c r="BZ70" s="394">
        <v>156558.5248753622</v>
      </c>
      <c r="CA70" s="394">
        <v>20482.030122845452</v>
      </c>
      <c r="CB70" s="394">
        <v>102.62959206514195</v>
      </c>
      <c r="CC70" s="394">
        <v>86.711151152560461</v>
      </c>
      <c r="CD70" s="394">
        <v>125.70687066675565</v>
      </c>
      <c r="CE70" s="394">
        <v>108.95285982217322</v>
      </c>
      <c r="CF70" s="394">
        <v>197.54181895044223</v>
      </c>
      <c r="CG70" s="394">
        <v>101.2631786033767</v>
      </c>
      <c r="CH70" s="394">
        <v>46.128784663127895</v>
      </c>
      <c r="CI70" s="394">
        <v>147.01773987548219</v>
      </c>
      <c r="CJ70" s="394">
        <v>147.27577611909848</v>
      </c>
      <c r="CK70" s="394">
        <v>145.04538784676976</v>
      </c>
      <c r="CL70" s="394">
        <v>228057</v>
      </c>
      <c r="CM70" s="394">
        <v>227565</v>
      </c>
      <c r="CN70" s="394">
        <v>-2055</v>
      </c>
      <c r="CO70" s="394">
        <v>2547</v>
      </c>
      <c r="CP70" s="394">
        <v>213044.82129458044</v>
      </c>
      <c r="CQ70" s="394">
        <v>213041.14965292401</v>
      </c>
      <c r="CR70" s="394">
        <v>-1954.5764224574032</v>
      </c>
      <c r="CS70" s="394">
        <v>1958.2480641138125</v>
      </c>
      <c r="CT70" s="394">
        <v>227565</v>
      </c>
      <c r="CU70" s="394">
        <v>65920</v>
      </c>
      <c r="CV70" s="394">
        <v>51984</v>
      </c>
      <c r="CW70" s="394">
        <v>19341</v>
      </c>
      <c r="CX70" s="394">
        <v>47019</v>
      </c>
      <c r="CY70" s="394">
        <v>3350</v>
      </c>
      <c r="CZ70" s="394">
        <v>39951</v>
      </c>
      <c r="DA70" s="394">
        <v>90320</v>
      </c>
      <c r="DB70" s="394">
        <v>213044.82129458044</v>
      </c>
      <c r="DC70" s="394">
        <v>213041.14965292401</v>
      </c>
      <c r="DD70" s="394">
        <v>56720.281670633383</v>
      </c>
      <c r="DE70" s="394">
        <v>50299.145303389058</v>
      </c>
      <c r="DF70" s="394">
        <v>18131.629226872516</v>
      </c>
      <c r="DG70" s="394">
        <v>46062.256966137706</v>
      </c>
      <c r="DH70" s="394">
        <v>3230.4059858355317</v>
      </c>
      <c r="DI70" s="394">
        <v>38597.430500055852</v>
      </c>
      <c r="DJ70" s="394">
        <v>87890.09345202909</v>
      </c>
      <c r="DK70" s="394">
        <v>107.04648844041225</v>
      </c>
      <c r="DL70" s="394">
        <v>106.81739202531413</v>
      </c>
      <c r="DM70" s="394">
        <v>116.21945106476741</v>
      </c>
      <c r="DN70" s="394">
        <v>103.34966864038826</v>
      </c>
      <c r="DO70" s="394">
        <v>106.669950934884</v>
      </c>
      <c r="DP70" s="394">
        <v>102.07706503518843</v>
      </c>
      <c r="DQ70" s="394">
        <v>103.70213572810528</v>
      </c>
      <c r="DR70" s="394">
        <v>103.50689018001388</v>
      </c>
      <c r="DS70" s="394">
        <v>102.76471039286943</v>
      </c>
      <c r="DT70" s="394">
        <v>197951</v>
      </c>
      <c r="DU70" s="394">
        <v>29614</v>
      </c>
      <c r="DV70" s="394">
        <v>184386.96973189901</v>
      </c>
      <c r="DW70" s="394">
        <v>28654.179921024996</v>
      </c>
      <c r="DX70" s="394">
        <v>107.35628460504734</v>
      </c>
      <c r="DY70" s="394">
        <v>103.34966864038826</v>
      </c>
      <c r="DZ70" s="394">
        <v>3955613</v>
      </c>
      <c r="EA70" s="394">
        <v>4123366.9296775972</v>
      </c>
      <c r="EB70" s="394">
        <v>74.3</v>
      </c>
      <c r="EC70" s="394">
        <v>193422</v>
      </c>
      <c r="ED70" s="394">
        <v>557979</v>
      </c>
      <c r="EE70" s="394">
        <v>39138</v>
      </c>
      <c r="EF70" s="394">
        <v>-24868</v>
      </c>
      <c r="EG70" s="394">
        <v>765671</v>
      </c>
      <c r="EH70" s="394">
        <v>627300</v>
      </c>
      <c r="EI70" s="394">
        <v>-3828</v>
      </c>
      <c r="EJ70" s="394">
        <v>134543</v>
      </c>
      <c r="EK70" s="394">
        <v>17.571907516413706</v>
      </c>
      <c r="EL70" s="394">
        <v>344340</v>
      </c>
      <c r="EM70" s="394">
        <v>172170</v>
      </c>
      <c r="EN70" s="394">
        <v>172170</v>
      </c>
      <c r="EO70" s="394">
        <v>51167.795441702765</v>
      </c>
      <c r="EP70" s="394">
        <v>328054</v>
      </c>
      <c r="EQ70" s="394">
        <v>67772.977378625088</v>
      </c>
      <c r="ER70" s="394">
        <v>260281.02262137493</v>
      </c>
      <c r="ES70" s="394">
        <v>29708.240030573401</v>
      </c>
      <c r="ET70" s="394">
        <v>2736</v>
      </c>
      <c r="EU70" s="394">
        <v>-12233</v>
      </c>
      <c r="EV70" s="394">
        <v>5134</v>
      </c>
      <c r="EW70" s="394">
        <v>11923</v>
      </c>
      <c r="EX70" s="394">
        <v>51673</v>
      </c>
      <c r="EY70" s="394">
        <v>48937</v>
      </c>
      <c r="EZ70" s="394">
        <v>2736</v>
      </c>
      <c r="FA70" s="394">
        <v>17426</v>
      </c>
      <c r="FB70" s="394">
        <v>29659</v>
      </c>
      <c r="FC70" s="394">
        <v>-12233</v>
      </c>
      <c r="FD70" s="394">
        <v>1108492</v>
      </c>
      <c r="FE70" s="394">
        <v>194973</v>
      </c>
      <c r="FF70" s="394">
        <v>913519</v>
      </c>
      <c r="FG70" s="394">
        <v>627300</v>
      </c>
      <c r="FH70" s="394">
        <v>246346</v>
      </c>
      <c r="FI70" s="394">
        <v>234846</v>
      </c>
      <c r="FJ70" s="394">
        <v>228057</v>
      </c>
      <c r="FK70" s="394">
        <v>4550</v>
      </c>
      <c r="FL70" s="394">
        <v>-584</v>
      </c>
      <c r="FM70" s="394">
        <v>5134</v>
      </c>
      <c r="FN70" s="394">
        <v>11923</v>
      </c>
      <c r="FO70" s="394">
        <v>1.0664684536252145</v>
      </c>
      <c r="FP70" s="394">
        <v>467572</v>
      </c>
      <c r="FQ70" s="394">
        <v>455994</v>
      </c>
      <c r="FR70" s="394">
        <v>21124</v>
      </c>
      <c r="FS70" s="394">
        <v>3604</v>
      </c>
      <c r="FT70" s="394">
        <v>0</v>
      </c>
      <c r="FU70" s="394">
        <v>126702</v>
      </c>
      <c r="FV70" s="394">
        <v>6966</v>
      </c>
      <c r="FW70" s="394">
        <v>125348</v>
      </c>
      <c r="FX70" s="394">
        <v>162191</v>
      </c>
      <c r="FY70" s="394">
        <v>10059</v>
      </c>
      <c r="FZ70" s="394">
        <v>11578</v>
      </c>
      <c r="GA70" s="394">
        <v>580771</v>
      </c>
      <c r="GB70" s="394">
        <v>536459</v>
      </c>
      <c r="GC70" s="394">
        <v>140609</v>
      </c>
      <c r="GD70" s="394">
        <v>66403</v>
      </c>
      <c r="GE70" s="394">
        <v>262211</v>
      </c>
      <c r="GF70" s="394">
        <v>41965</v>
      </c>
      <c r="GG70" s="394">
        <v>21418</v>
      </c>
      <c r="GH70" s="394">
        <v>25127</v>
      </c>
      <c r="GI70" s="394">
        <v>20691</v>
      </c>
      <c r="GJ70" s="394">
        <v>44312</v>
      </c>
      <c r="GK70" s="394">
        <v>30167</v>
      </c>
      <c r="GL70" s="394">
        <v>29614</v>
      </c>
      <c r="GM70" s="394">
        <v>4401</v>
      </c>
      <c r="GN70" s="394">
        <v>8724</v>
      </c>
      <c r="GO70" s="394">
        <v>1020</v>
      </c>
      <c r="GP70" s="394">
        <v>-113199</v>
      </c>
      <c r="GQ70" s="394">
        <v>-111065</v>
      </c>
      <c r="GR70" s="394">
        <v>-88079</v>
      </c>
      <c r="GS70" s="394">
        <v>-80465</v>
      </c>
      <c r="GT70" s="394">
        <v>1345785.585</v>
      </c>
      <c r="GU70" s="394">
        <v>-957698</v>
      </c>
      <c r="GV70" s="394">
        <v>48950.18</v>
      </c>
      <c r="GW70" s="394">
        <v>7313.9489999999996</v>
      </c>
      <c r="GX70" s="394">
        <v>30732.584999999999</v>
      </c>
      <c r="GY70" s="394">
        <v>31228.302</v>
      </c>
      <c r="GZ70" s="394">
        <v>10903.646000000001</v>
      </c>
      <c r="HA70" s="394">
        <v>41636.231</v>
      </c>
      <c r="HB70" s="394">
        <v>23063.900316689851</v>
      </c>
      <c r="HC70" s="394">
        <v>3582.400316689851</v>
      </c>
      <c r="HD70" s="394">
        <v>19481.5</v>
      </c>
      <c r="HE70" s="394">
        <v>16723.099999999999</v>
      </c>
      <c r="HF70" s="394">
        <v>17224.8</v>
      </c>
      <c r="HG70" s="394">
        <v>14775.7</v>
      </c>
      <c r="HH70" s="394">
        <v>30233745.300000001</v>
      </c>
      <c r="HI70" s="394">
        <v>24981397</v>
      </c>
      <c r="HJ70" s="394">
        <v>2639.5638290426773</v>
      </c>
      <c r="HK70" s="394">
        <v>942.83648764717373</v>
      </c>
      <c r="HL70" s="394">
        <v>15.532499999999999</v>
      </c>
      <c r="HM70" s="394">
        <v>11.444568320183885</v>
      </c>
      <c r="HN70" s="394">
        <v>4.0879316798161138</v>
      </c>
      <c r="HO70" s="394">
        <v>725</v>
      </c>
      <c r="HP70" s="394">
        <v>2221</v>
      </c>
      <c r="HQ70" s="394">
        <v>262.40000000000009</v>
      </c>
      <c r="HR70" s="394">
        <v>1958.6</v>
      </c>
      <c r="HS70" s="394">
        <v>1266.7</v>
      </c>
      <c r="HT70" s="394">
        <v>15268.8</v>
      </c>
      <c r="HU70" s="394">
        <v>10795.599999999999</v>
      </c>
      <c r="HV70" s="394">
        <v>4473.2</v>
      </c>
      <c r="HW70" s="394">
        <v>469.49999999999989</v>
      </c>
      <c r="HX70" s="394">
        <v>2111.4999999999995</v>
      </c>
      <c r="HY70" s="394">
        <v>257.7</v>
      </c>
      <c r="HZ70" s="394">
        <v>1853.7999999999995</v>
      </c>
      <c r="IA70" s="394">
        <v>1063.6999999999996</v>
      </c>
      <c r="IB70" s="394">
        <v>13078.399999999998</v>
      </c>
      <c r="IC70" s="394">
        <v>8780.4999999999982</v>
      </c>
      <c r="ID70" s="394">
        <v>4297.8999999999978</v>
      </c>
      <c r="IE70" s="394">
        <v>555675</v>
      </c>
      <c r="IF70" s="394">
        <v>5308</v>
      </c>
      <c r="IG70" s="394">
        <v>80605</v>
      </c>
      <c r="IH70" s="394">
        <v>10250</v>
      </c>
      <c r="II70" s="394">
        <v>70355</v>
      </c>
      <c r="IJ70" s="394">
        <v>35544</v>
      </c>
      <c r="IK70" s="394">
        <v>434218</v>
      </c>
      <c r="IL70" s="394">
        <v>262918</v>
      </c>
      <c r="IM70" s="394">
        <v>171300</v>
      </c>
      <c r="IN70" s="394">
        <v>33227.990025772735</v>
      </c>
      <c r="IO70" s="394">
        <v>11305.644302449417</v>
      </c>
      <c r="IP70" s="394">
        <v>38174.283684584429</v>
      </c>
      <c r="IQ70" s="394">
        <v>39774.932091579358</v>
      </c>
      <c r="IR70" s="394">
        <v>37951.774732980914</v>
      </c>
      <c r="IS70" s="394">
        <v>33415.436683275373</v>
      </c>
      <c r="IT70" s="394">
        <v>33201.156104722293</v>
      </c>
      <c r="IU70" s="394">
        <v>29943.397300837089</v>
      </c>
      <c r="IV70" s="394">
        <v>39856.674189720579</v>
      </c>
      <c r="IW70" s="394">
        <v>3709.8245000000002</v>
      </c>
      <c r="IX70" s="394">
        <v>2974.8500833333337</v>
      </c>
      <c r="IY70" s="394">
        <v>41965</v>
      </c>
      <c r="IZ70" s="394">
        <v>0.54474469764181699</v>
      </c>
      <c r="JA70" s="394">
        <v>0.16536340695971838</v>
      </c>
      <c r="JB70" s="394">
        <v>0.25593008739076156</v>
      </c>
      <c r="JC70" s="394">
        <v>0.57131836452961959</v>
      </c>
      <c r="JD70" s="394">
        <v>0.57440206851971554</v>
      </c>
      <c r="JE70" s="394">
        <v>0.56917436435873536</v>
      </c>
      <c r="JF70" s="394">
        <v>0.47290812288653861</v>
      </c>
      <c r="JG70" s="394">
        <v>0.82781216927381596</v>
      </c>
      <c r="JH70" s="394">
        <v>39578.875</v>
      </c>
      <c r="JI70" s="394">
        <v>19241.974999999999</v>
      </c>
      <c r="JJ70" s="394">
        <v>20336.900000000001</v>
      </c>
      <c r="JK70" s="394">
        <v>22733.224999999999</v>
      </c>
      <c r="JL70" s="394">
        <v>12108.85</v>
      </c>
      <c r="JM70" s="394">
        <v>10624.375</v>
      </c>
      <c r="JN70" s="394">
        <v>19202.378882913796</v>
      </c>
      <c r="JO70" s="394">
        <v>10429.638530401504</v>
      </c>
      <c r="JP70" s="394">
        <v>8772.7403525122882</v>
      </c>
      <c r="JQ70" s="394">
        <v>3530.846117086206</v>
      </c>
      <c r="JR70" s="394">
        <v>1679.2249999999999</v>
      </c>
      <c r="JS70" s="394">
        <v>1851.625</v>
      </c>
      <c r="JT70" s="394">
        <v>57.437774570398979</v>
      </c>
      <c r="JU70" s="394">
        <v>62.92935106713319</v>
      </c>
      <c r="JV70" s="394">
        <v>52.241860853915789</v>
      </c>
      <c r="JW70" s="394">
        <v>48.516737484109377</v>
      </c>
      <c r="JX70" s="394">
        <v>54.202536540045941</v>
      </c>
      <c r="JY70" s="394">
        <v>43.137058020210986</v>
      </c>
      <c r="JZ70" s="394">
        <v>15.531655174689057</v>
      </c>
      <c r="KA70" s="394">
        <v>13.867749621144865</v>
      </c>
      <c r="KB70" s="394">
        <v>17.428084004941464</v>
      </c>
    </row>
    <row r="71" spans="1:288" ht="15">
      <c r="A71" s="39" t="s">
        <v>935</v>
      </c>
      <c r="B71" s="394">
        <v>1206842</v>
      </c>
      <c r="C71" s="394">
        <v>678755</v>
      </c>
      <c r="D71" s="394">
        <v>258641</v>
      </c>
      <c r="E71" s="394">
        <v>251522</v>
      </c>
      <c r="F71" s="394">
        <v>421592</v>
      </c>
      <c r="G71" s="394">
        <v>403668</v>
      </c>
      <c r="H71" s="499">
        <v>1116506.035098</v>
      </c>
      <c r="I71" s="499">
        <v>637974.41483112378</v>
      </c>
      <c r="J71" s="499">
        <v>238255.18117844022</v>
      </c>
      <c r="K71" s="499">
        <v>225585.79592085109</v>
      </c>
      <c r="L71" s="499">
        <v>383839.97366677364</v>
      </c>
      <c r="M71" s="499">
        <v>369149.33049918886</v>
      </c>
      <c r="N71" s="394">
        <v>108.09095177833687</v>
      </c>
      <c r="O71" s="394">
        <v>106.39219758987846</v>
      </c>
      <c r="P71" s="394">
        <v>108.55629611945015</v>
      </c>
      <c r="Q71" s="394">
        <v>111.49726824478296</v>
      </c>
      <c r="R71" s="394">
        <v>109.8353555969135</v>
      </c>
      <c r="S71" s="394">
        <v>109.35086878097073</v>
      </c>
      <c r="T71" s="499">
        <v>1206842</v>
      </c>
      <c r="U71" s="499">
        <v>1081218</v>
      </c>
      <c r="V71" s="499">
        <v>584966</v>
      </c>
      <c r="W71" s="499">
        <v>496252</v>
      </c>
      <c r="X71" s="499">
        <v>290539</v>
      </c>
      <c r="Y71" s="499">
        <v>205713</v>
      </c>
      <c r="Z71" s="499">
        <v>125624</v>
      </c>
      <c r="AA71" s="394">
        <v>1206842</v>
      </c>
      <c r="AB71" s="394">
        <v>1090923</v>
      </c>
      <c r="AC71" s="394">
        <v>31516</v>
      </c>
      <c r="AD71" s="394">
        <v>45605</v>
      </c>
      <c r="AE71" s="394">
        <v>139212</v>
      </c>
      <c r="AF71" s="394">
        <v>60865</v>
      </c>
      <c r="AG71" s="394">
        <v>813725</v>
      </c>
      <c r="AH71" s="394">
        <v>603873</v>
      </c>
      <c r="AI71" s="394">
        <v>86094.541862679907</v>
      </c>
      <c r="AJ71" s="394">
        <v>209852</v>
      </c>
      <c r="AK71" s="394">
        <v>115919</v>
      </c>
      <c r="AL71" s="394">
        <v>1116506.035098</v>
      </c>
      <c r="AM71" s="394">
        <v>1012284.6151952372</v>
      </c>
      <c r="AN71" s="394">
        <v>32100.677129969994</v>
      </c>
      <c r="AO71" s="394">
        <v>42243.654644227179</v>
      </c>
      <c r="AP71" s="394">
        <v>120432.90196104329</v>
      </c>
      <c r="AQ71" s="394">
        <v>53745.846832042924</v>
      </c>
      <c r="AR71" s="394">
        <v>763761.53462795389</v>
      </c>
      <c r="AS71" s="394">
        <v>570287.48686789058</v>
      </c>
      <c r="AT71" s="394">
        <v>84480.498101404286</v>
      </c>
      <c r="AU71" s="394">
        <v>193474.04776006337</v>
      </c>
      <c r="AV71" s="394">
        <v>104221.41990276259</v>
      </c>
      <c r="AW71" s="394">
        <v>108.09095177833687</v>
      </c>
      <c r="AX71" s="394">
        <v>107.76840659477926</v>
      </c>
      <c r="AY71" s="394">
        <v>98.178614340118926</v>
      </c>
      <c r="AZ71" s="394">
        <v>107.95704203171297</v>
      </c>
      <c r="BA71" s="394">
        <v>115.5929963765477</v>
      </c>
      <c r="BB71" s="394">
        <v>113.24595961843266</v>
      </c>
      <c r="BC71" s="394">
        <v>106.54176246207325</v>
      </c>
      <c r="BD71" s="394">
        <v>105.88922497959167</v>
      </c>
      <c r="BE71" s="394">
        <v>101.91055189960912</v>
      </c>
      <c r="BF71" s="394">
        <v>108.46519335774052</v>
      </c>
      <c r="BG71" s="394">
        <v>111.22377732730098</v>
      </c>
      <c r="BH71" s="394">
        <v>421592</v>
      </c>
      <c r="BI71" s="394">
        <v>210796</v>
      </c>
      <c r="BJ71" s="394">
        <v>210796</v>
      </c>
      <c r="BK71" s="394">
        <v>144537.60465384531</v>
      </c>
      <c r="BL71" s="394">
        <v>66258.395346154692</v>
      </c>
      <c r="BM71" s="394">
        <v>403668</v>
      </c>
      <c r="BN71" s="394">
        <v>115989.22639722136</v>
      </c>
      <c r="BO71" s="394">
        <v>287678.77360277867</v>
      </c>
      <c r="BP71" s="394">
        <v>247838.20415896073</v>
      </c>
      <c r="BQ71" s="394">
        <v>39840.569443817949</v>
      </c>
      <c r="BR71" s="394">
        <v>383839.97366677364</v>
      </c>
      <c r="BS71" s="394">
        <v>214237.14924016705</v>
      </c>
      <c r="BT71" s="394">
        <v>169602.82442660659</v>
      </c>
      <c r="BU71" s="394">
        <v>124901.65038908656</v>
      </c>
      <c r="BV71" s="394">
        <v>44701.174037520032</v>
      </c>
      <c r="BW71" s="394">
        <v>369149.33049918886</v>
      </c>
      <c r="BX71" s="394">
        <v>166938.45140186287</v>
      </c>
      <c r="BY71" s="394">
        <v>202210.87909732599</v>
      </c>
      <c r="BZ71" s="394">
        <v>173910.2535370554</v>
      </c>
      <c r="CA71" s="394">
        <v>28300.625560270597</v>
      </c>
      <c r="CB71" s="394">
        <v>109.8353555969135</v>
      </c>
      <c r="CC71" s="394">
        <v>98.393766322800815</v>
      </c>
      <c r="CD71" s="394">
        <v>124.28802451413139</v>
      </c>
      <c r="CE71" s="394">
        <v>115.72113275011975</v>
      </c>
      <c r="CF71" s="394">
        <v>148.22517925489063</v>
      </c>
      <c r="CG71" s="394">
        <v>109.35086878097073</v>
      </c>
      <c r="CH71" s="394">
        <v>69.480233836604896</v>
      </c>
      <c r="CI71" s="394">
        <v>142.26671427718594</v>
      </c>
      <c r="CJ71" s="394">
        <v>142.50925354792457</v>
      </c>
      <c r="CK71" s="394">
        <v>140.77628552404695</v>
      </c>
      <c r="CL71" s="394">
        <v>251522</v>
      </c>
      <c r="CM71" s="394">
        <v>238550</v>
      </c>
      <c r="CN71" s="394">
        <v>10229</v>
      </c>
      <c r="CO71" s="394">
        <v>2743</v>
      </c>
      <c r="CP71" s="394">
        <v>225585.79592085109</v>
      </c>
      <c r="CQ71" s="394">
        <v>215044.78823565878</v>
      </c>
      <c r="CR71" s="394">
        <v>8504.6797301021579</v>
      </c>
      <c r="CS71" s="394">
        <v>2036.3279550901473</v>
      </c>
      <c r="CT71" s="394">
        <v>238550</v>
      </c>
      <c r="CU71" s="394">
        <v>65590</v>
      </c>
      <c r="CV71" s="394">
        <v>54815</v>
      </c>
      <c r="CW71" s="394">
        <v>18199</v>
      </c>
      <c r="CX71" s="394">
        <v>53735</v>
      </c>
      <c r="CY71" s="394">
        <v>3769</v>
      </c>
      <c r="CZ71" s="394">
        <v>42442</v>
      </c>
      <c r="DA71" s="394">
        <v>99946</v>
      </c>
      <c r="DB71" s="394">
        <v>225585.79592085109</v>
      </c>
      <c r="DC71" s="394">
        <v>215044.78823565878</v>
      </c>
      <c r="DD71" s="394">
        <v>53874.050873580301</v>
      </c>
      <c r="DE71" s="394">
        <v>49083.948390771453</v>
      </c>
      <c r="DF71" s="394">
        <v>16686.134699134309</v>
      </c>
      <c r="DG71" s="394">
        <v>51509.162143023976</v>
      </c>
      <c r="DH71" s="394">
        <v>3552.4365409356251</v>
      </c>
      <c r="DI71" s="394">
        <v>40339.055588213101</v>
      </c>
      <c r="DJ71" s="394">
        <v>95400.654272172702</v>
      </c>
      <c r="DK71" s="394">
        <v>111.49726824478296</v>
      </c>
      <c r="DL71" s="394">
        <v>110.93037964657985</v>
      </c>
      <c r="DM71" s="394">
        <v>121.74692442176307</v>
      </c>
      <c r="DN71" s="394">
        <v>111.67601995585603</v>
      </c>
      <c r="DO71" s="394">
        <v>109.06660127191819</v>
      </c>
      <c r="DP71" s="394">
        <v>104.32124648192801</v>
      </c>
      <c r="DQ71" s="394">
        <v>106.09619500781673</v>
      </c>
      <c r="DR71" s="394">
        <v>105.21317215071682</v>
      </c>
      <c r="DS71" s="394">
        <v>104.7644806657821</v>
      </c>
      <c r="DT71" s="394">
        <v>205396</v>
      </c>
      <c r="DU71" s="394">
        <v>33154</v>
      </c>
      <c r="DV71" s="394">
        <v>185357.12564425793</v>
      </c>
      <c r="DW71" s="394">
        <v>29687.662591400833</v>
      </c>
      <c r="DX71" s="394">
        <v>110.81095441359032</v>
      </c>
      <c r="DY71" s="394">
        <v>111.67601995585603</v>
      </c>
      <c r="DZ71" s="394">
        <v>3994727</v>
      </c>
      <c r="EA71" s="394">
        <v>4170316.5421815896</v>
      </c>
      <c r="EB71" s="394">
        <v>77.787499999999994</v>
      </c>
      <c r="EC71" s="394">
        <v>206039</v>
      </c>
      <c r="ED71" s="394">
        <v>588104</v>
      </c>
      <c r="EE71" s="394">
        <v>39690</v>
      </c>
      <c r="EF71" s="394">
        <v>-44515</v>
      </c>
      <c r="EG71" s="394">
        <v>789318</v>
      </c>
      <c r="EH71" s="394">
        <v>678755</v>
      </c>
      <c r="EI71" s="394">
        <v>-2225</v>
      </c>
      <c r="EJ71" s="394">
        <v>108338</v>
      </c>
      <c r="EK71" s="394">
        <v>13.725520005878492</v>
      </c>
      <c r="EL71" s="394">
        <v>421592</v>
      </c>
      <c r="EM71" s="394">
        <v>210796</v>
      </c>
      <c r="EN71" s="394">
        <v>210796</v>
      </c>
      <c r="EO71" s="394">
        <v>66258.395346154692</v>
      </c>
      <c r="EP71" s="394">
        <v>403668</v>
      </c>
      <c r="EQ71" s="394">
        <v>115989.22639722136</v>
      </c>
      <c r="ER71" s="394">
        <v>287678.77360277867</v>
      </c>
      <c r="ES71" s="394">
        <v>39840.569443817949</v>
      </c>
      <c r="ET71" s="394">
        <v>6333</v>
      </c>
      <c r="EU71" s="394">
        <v>-12732</v>
      </c>
      <c r="EV71" s="394">
        <v>10910</v>
      </c>
      <c r="EW71" s="394">
        <v>22435</v>
      </c>
      <c r="EX71" s="394">
        <v>58192</v>
      </c>
      <c r="EY71" s="394">
        <v>51859</v>
      </c>
      <c r="EZ71" s="394">
        <v>6333</v>
      </c>
      <c r="FA71" s="394">
        <v>21464</v>
      </c>
      <c r="FB71" s="394">
        <v>34196</v>
      </c>
      <c r="FC71" s="394">
        <v>-12732</v>
      </c>
      <c r="FD71" s="394">
        <v>1200443</v>
      </c>
      <c r="FE71" s="394">
        <v>205713</v>
      </c>
      <c r="FF71" s="394">
        <v>994730</v>
      </c>
      <c r="FG71" s="394">
        <v>678755</v>
      </c>
      <c r="FH71" s="394">
        <v>258641</v>
      </c>
      <c r="FI71" s="394">
        <v>263047</v>
      </c>
      <c r="FJ71" s="394">
        <v>251522</v>
      </c>
      <c r="FK71" s="394">
        <v>10036</v>
      </c>
      <c r="FL71" s="394">
        <v>-874</v>
      </c>
      <c r="FM71" s="394">
        <v>10910</v>
      </c>
      <c r="FN71" s="394">
        <v>22435</v>
      </c>
      <c r="FO71" s="394">
        <v>1.8589840260779786</v>
      </c>
      <c r="FP71" s="394">
        <v>527918</v>
      </c>
      <c r="FQ71" s="394">
        <v>509190</v>
      </c>
      <c r="FR71" s="394">
        <v>22649</v>
      </c>
      <c r="FS71" s="394">
        <v>4196</v>
      </c>
      <c r="FT71" s="394">
        <v>0</v>
      </c>
      <c r="FU71" s="394">
        <v>146671</v>
      </c>
      <c r="FV71" s="394">
        <v>6778</v>
      </c>
      <c r="FW71" s="394">
        <v>143433</v>
      </c>
      <c r="FX71" s="394">
        <v>171661</v>
      </c>
      <c r="FY71" s="394">
        <v>13802</v>
      </c>
      <c r="FZ71" s="394">
        <v>18728</v>
      </c>
      <c r="GA71" s="394">
        <v>610864</v>
      </c>
      <c r="GB71" s="394">
        <v>550996</v>
      </c>
      <c r="GC71" s="394">
        <v>147560</v>
      </c>
      <c r="GD71" s="394">
        <v>71199</v>
      </c>
      <c r="GE71" s="394">
        <v>263564</v>
      </c>
      <c r="GF71" s="394">
        <v>31641</v>
      </c>
      <c r="GG71" s="394">
        <v>18397</v>
      </c>
      <c r="GH71" s="394">
        <v>26052</v>
      </c>
      <c r="GI71" s="394">
        <v>24224</v>
      </c>
      <c r="GJ71" s="394">
        <v>59868</v>
      </c>
      <c r="GK71" s="394">
        <v>32861</v>
      </c>
      <c r="GL71" s="394">
        <v>33154</v>
      </c>
      <c r="GM71" s="394">
        <v>6765</v>
      </c>
      <c r="GN71" s="394">
        <v>18901</v>
      </c>
      <c r="GO71" s="394">
        <v>1341</v>
      </c>
      <c r="GP71" s="394">
        <v>-82946</v>
      </c>
      <c r="GQ71" s="394">
        <v>-81691</v>
      </c>
      <c r="GR71" s="394">
        <v>-56901</v>
      </c>
      <c r="GS71" s="394">
        <v>-41806</v>
      </c>
      <c r="GT71" s="394">
        <v>1427237.5830000001</v>
      </c>
      <c r="GU71" s="394">
        <v>-862627</v>
      </c>
      <c r="GV71" s="394">
        <v>49025.622000000003</v>
      </c>
      <c r="GW71" s="394">
        <v>7197.7344999999996</v>
      </c>
      <c r="GX71" s="394">
        <v>30768.9215</v>
      </c>
      <c r="GY71" s="394">
        <v>31179.208999999999</v>
      </c>
      <c r="GZ71" s="394">
        <v>11058.966</v>
      </c>
      <c r="HA71" s="394">
        <v>41827.887499999997</v>
      </c>
      <c r="HB71" s="394">
        <v>23424.279762952534</v>
      </c>
      <c r="HC71" s="394">
        <v>3463.2797629525339</v>
      </c>
      <c r="HD71" s="394">
        <v>19961</v>
      </c>
      <c r="HE71" s="394">
        <v>17144.7</v>
      </c>
      <c r="HF71" s="394">
        <v>18362.3</v>
      </c>
      <c r="HG71" s="394">
        <v>15660.5</v>
      </c>
      <c r="HH71" s="394">
        <v>32406241.100000001</v>
      </c>
      <c r="HI71" s="394">
        <v>26428057.100000001</v>
      </c>
      <c r="HJ71" s="394">
        <v>2477.2718341856685</v>
      </c>
      <c r="HK71" s="394">
        <v>986.00792876686546</v>
      </c>
      <c r="HL71" s="394">
        <v>14.785</v>
      </c>
      <c r="HM71" s="394">
        <v>10.575658501584677</v>
      </c>
      <c r="HN71" s="394">
        <v>4.2093414984153235</v>
      </c>
      <c r="HO71" s="394">
        <v>738.9</v>
      </c>
      <c r="HP71" s="394">
        <v>2174</v>
      </c>
      <c r="HQ71" s="394">
        <v>262.20000000000027</v>
      </c>
      <c r="HR71" s="394">
        <v>1911.7999999999997</v>
      </c>
      <c r="HS71" s="394">
        <v>1326.4</v>
      </c>
      <c r="HT71" s="394">
        <v>15721.7</v>
      </c>
      <c r="HU71" s="394">
        <v>11050.6</v>
      </c>
      <c r="HV71" s="394">
        <v>4671.1000000000004</v>
      </c>
      <c r="HW71" s="394">
        <v>483.6</v>
      </c>
      <c r="HX71" s="394">
        <v>2049.6000000000004</v>
      </c>
      <c r="HY71" s="394">
        <v>257.80000000000041</v>
      </c>
      <c r="HZ71" s="394">
        <v>1791.8</v>
      </c>
      <c r="IA71" s="394">
        <v>1098.8</v>
      </c>
      <c r="IB71" s="394">
        <v>13512.7</v>
      </c>
      <c r="IC71" s="394">
        <v>9009</v>
      </c>
      <c r="ID71" s="394">
        <v>4503.7</v>
      </c>
      <c r="IE71" s="394">
        <v>584966</v>
      </c>
      <c r="IF71" s="394">
        <v>5553</v>
      </c>
      <c r="IG71" s="394">
        <v>81630</v>
      </c>
      <c r="IH71" s="394">
        <v>10229</v>
      </c>
      <c r="II71" s="394">
        <v>71401</v>
      </c>
      <c r="IJ71" s="394">
        <v>37303</v>
      </c>
      <c r="IK71" s="394">
        <v>460480</v>
      </c>
      <c r="IL71" s="394">
        <v>279996</v>
      </c>
      <c r="IM71" s="394">
        <v>180484</v>
      </c>
      <c r="IN71" s="394">
        <v>34119.348836666722</v>
      </c>
      <c r="IO71" s="394">
        <v>11482.630272952852</v>
      </c>
      <c r="IP71" s="394">
        <v>39827.283372365331</v>
      </c>
      <c r="IQ71" s="394">
        <v>39678.04499612096</v>
      </c>
      <c r="IR71" s="394">
        <v>39848.75544145552</v>
      </c>
      <c r="IS71" s="394">
        <v>33948.853294503097</v>
      </c>
      <c r="IT71" s="394">
        <v>34077.571469802482</v>
      </c>
      <c r="IU71" s="394">
        <v>31079.58707958708</v>
      </c>
      <c r="IV71" s="394">
        <v>40074.605324510958</v>
      </c>
      <c r="IW71" s="394">
        <v>3565.2394999999997</v>
      </c>
      <c r="IX71" s="394">
        <v>2036.3440833333332</v>
      </c>
      <c r="IY71" s="394">
        <v>31641</v>
      </c>
      <c r="IZ71" s="394">
        <v>0.53621199663037633</v>
      </c>
      <c r="JA71" s="394">
        <v>0.1761962177941363</v>
      </c>
      <c r="JB71" s="394">
        <v>0.22429558162482183</v>
      </c>
      <c r="JC71" s="394">
        <v>0.51289400339051228</v>
      </c>
      <c r="JD71" s="394">
        <v>0.61288096607245546</v>
      </c>
      <c r="JE71" s="394">
        <v>0.56589142523579838</v>
      </c>
      <c r="JF71" s="394">
        <v>0.46366702932570258</v>
      </c>
      <c r="JG71" s="394">
        <v>0.86005375216819469</v>
      </c>
      <c r="JH71" s="394">
        <v>39654.224999999999</v>
      </c>
      <c r="JI71" s="394">
        <v>19270.75</v>
      </c>
      <c r="JJ71" s="394">
        <v>20383.474999999999</v>
      </c>
      <c r="JK71" s="394">
        <v>23203.15</v>
      </c>
      <c r="JL71" s="394">
        <v>12250.575000000001</v>
      </c>
      <c r="JM71" s="394">
        <v>10952.575000000001</v>
      </c>
      <c r="JN71" s="394">
        <v>19773.596304861952</v>
      </c>
      <c r="JO71" s="394">
        <v>10651.736476606062</v>
      </c>
      <c r="JP71" s="394">
        <v>9121.8598282558924</v>
      </c>
      <c r="JQ71" s="394">
        <v>3429.5536951380473</v>
      </c>
      <c r="JR71" s="394">
        <v>1598.8500000000001</v>
      </c>
      <c r="JS71" s="394">
        <v>1830.7000000000003</v>
      </c>
      <c r="JT71" s="394">
        <v>58.513689272706756</v>
      </c>
      <c r="JU71" s="394">
        <v>63.570826252221636</v>
      </c>
      <c r="JV71" s="394">
        <v>53.732619192752963</v>
      </c>
      <c r="JW71" s="394">
        <v>49.865042892307073</v>
      </c>
      <c r="JX71" s="394">
        <v>55.274114793695425</v>
      </c>
      <c r="JY71" s="394">
        <v>44.751249864195842</v>
      </c>
      <c r="JZ71" s="394">
        <v>14.780552188552187</v>
      </c>
      <c r="KA71" s="394">
        <v>13.051224126214484</v>
      </c>
      <c r="KB71" s="394">
        <v>16.71479081403232</v>
      </c>
    </row>
    <row r="72" spans="1:288" ht="15">
      <c r="A72" s="39" t="s">
        <v>934</v>
      </c>
      <c r="B72" s="394">
        <v>1327108</v>
      </c>
      <c r="C72" s="394">
        <v>756862</v>
      </c>
      <c r="D72" s="394">
        <v>272454</v>
      </c>
      <c r="E72" s="394">
        <v>279087</v>
      </c>
      <c r="F72" s="394">
        <v>551431</v>
      </c>
      <c r="G72" s="394">
        <v>532726</v>
      </c>
      <c r="H72" s="499">
        <v>1177374.839895</v>
      </c>
      <c r="I72" s="499">
        <v>666242.33038277947</v>
      </c>
      <c r="J72" s="499">
        <v>236758.95739853737</v>
      </c>
      <c r="K72" s="499">
        <v>233460.38198094454</v>
      </c>
      <c r="L72" s="499">
        <v>439360.19866117579</v>
      </c>
      <c r="M72" s="499">
        <v>398447.02852843719</v>
      </c>
      <c r="N72" s="394">
        <v>112.71754372790517</v>
      </c>
      <c r="O72" s="394">
        <v>113.60160792622654</v>
      </c>
      <c r="P72" s="394">
        <v>115.07653310931633</v>
      </c>
      <c r="Q72" s="394">
        <v>119.54362347560092</v>
      </c>
      <c r="R72" s="394">
        <v>125.50772729990743</v>
      </c>
      <c r="S72" s="394">
        <v>133.70058297773937</v>
      </c>
      <c r="T72" s="499">
        <v>1327108</v>
      </c>
      <c r="U72" s="499">
        <v>1195543</v>
      </c>
      <c r="V72" s="499">
        <v>622703</v>
      </c>
      <c r="W72" s="499">
        <v>572840</v>
      </c>
      <c r="X72" s="499">
        <v>360792</v>
      </c>
      <c r="Y72" s="499">
        <v>212048</v>
      </c>
      <c r="Z72" s="499">
        <v>131565</v>
      </c>
      <c r="AA72" s="394">
        <v>1327108</v>
      </c>
      <c r="AB72" s="394">
        <v>1206535</v>
      </c>
      <c r="AC72" s="394">
        <v>31961</v>
      </c>
      <c r="AD72" s="394">
        <v>57859</v>
      </c>
      <c r="AE72" s="394">
        <v>154505</v>
      </c>
      <c r="AF72" s="394">
        <v>63162</v>
      </c>
      <c r="AG72" s="394">
        <v>899048</v>
      </c>
      <c r="AH72" s="394">
        <v>685132</v>
      </c>
      <c r="AI72" s="394">
        <v>86765.001816919932</v>
      </c>
      <c r="AJ72" s="394">
        <v>213916</v>
      </c>
      <c r="AK72" s="394">
        <v>120573</v>
      </c>
      <c r="AL72" s="394">
        <v>1177374.839895</v>
      </c>
      <c r="AM72" s="394">
        <v>1067881.1420491331</v>
      </c>
      <c r="AN72" s="394">
        <v>31885.606793413048</v>
      </c>
      <c r="AO72" s="394">
        <v>37782.56105122056</v>
      </c>
      <c r="AP72" s="394">
        <v>125536.94188896142</v>
      </c>
      <c r="AQ72" s="394">
        <v>56184.528308423331</v>
      </c>
      <c r="AR72" s="394">
        <v>816491.5040071148</v>
      </c>
      <c r="AS72" s="394">
        <v>625063.99516036338</v>
      </c>
      <c r="AT72" s="394">
        <v>84857.952776216451</v>
      </c>
      <c r="AU72" s="394">
        <v>191427.50884675147</v>
      </c>
      <c r="AV72" s="394">
        <v>109493.69784586674</v>
      </c>
      <c r="AW72" s="394">
        <v>112.71754372790517</v>
      </c>
      <c r="AX72" s="394">
        <v>112.98401596312556</v>
      </c>
      <c r="AY72" s="394">
        <v>100.23644902565418</v>
      </c>
      <c r="AZ72" s="394">
        <v>153.13678689372719</v>
      </c>
      <c r="BA72" s="394">
        <v>123.0753256174275</v>
      </c>
      <c r="BB72" s="394">
        <v>112.41884892807863</v>
      </c>
      <c r="BC72" s="394">
        <v>110.11112737704198</v>
      </c>
      <c r="BD72" s="394">
        <v>109.60989679532346</v>
      </c>
      <c r="BE72" s="394">
        <v>102.24734273961649</v>
      </c>
      <c r="BF72" s="394">
        <v>111.74778446876819</v>
      </c>
      <c r="BG72" s="394">
        <v>110.11866652793981</v>
      </c>
      <c r="BH72" s="394">
        <v>551431</v>
      </c>
      <c r="BI72" s="394">
        <v>248285.90860433909</v>
      </c>
      <c r="BJ72" s="394">
        <v>303145.09139566089</v>
      </c>
      <c r="BK72" s="394">
        <v>179461.52876020482</v>
      </c>
      <c r="BL72" s="394">
        <v>123683.56263545608</v>
      </c>
      <c r="BM72" s="394">
        <v>532726</v>
      </c>
      <c r="BN72" s="394">
        <v>221556.7663061893</v>
      </c>
      <c r="BO72" s="394">
        <v>311169.2336938107</v>
      </c>
      <c r="BP72" s="394">
        <v>248955.69359893835</v>
      </c>
      <c r="BQ72" s="394">
        <v>62213.540094872376</v>
      </c>
      <c r="BR72" s="394">
        <v>439360.19866117579</v>
      </c>
      <c r="BS72" s="394">
        <v>202606.83963045233</v>
      </c>
      <c r="BT72" s="394">
        <v>236753.35903072348</v>
      </c>
      <c r="BU72" s="394">
        <v>146642.49475456195</v>
      </c>
      <c r="BV72" s="394">
        <v>90110.864276161534</v>
      </c>
      <c r="BW72" s="394">
        <v>398447.02852843719</v>
      </c>
      <c r="BX72" s="394">
        <v>167083.24344299949</v>
      </c>
      <c r="BY72" s="394">
        <v>231363.7850854377</v>
      </c>
      <c r="BZ72" s="394">
        <v>184990.05135223444</v>
      </c>
      <c r="CA72" s="394">
        <v>46373.733733203248</v>
      </c>
      <c r="CB72" s="394">
        <v>125.50772729990743</v>
      </c>
      <c r="CC72" s="394">
        <v>122.54566975981844</v>
      </c>
      <c r="CD72" s="394">
        <v>128.04257250530574</v>
      </c>
      <c r="CE72" s="394">
        <v>122.38030255866326</v>
      </c>
      <c r="CF72" s="394">
        <v>137.25710393411029</v>
      </c>
      <c r="CG72" s="394">
        <v>133.70058297773937</v>
      </c>
      <c r="CH72" s="394">
        <v>132.60262474002874</v>
      </c>
      <c r="CI72" s="394">
        <v>134.49349196068113</v>
      </c>
      <c r="CJ72" s="394">
        <v>134.57788231265945</v>
      </c>
      <c r="CK72" s="394">
        <v>134.15684933371656</v>
      </c>
      <c r="CL72" s="394">
        <v>279087</v>
      </c>
      <c r="CM72" s="394">
        <v>266351</v>
      </c>
      <c r="CN72" s="394">
        <v>10747</v>
      </c>
      <c r="CO72" s="394">
        <v>1989</v>
      </c>
      <c r="CP72" s="394">
        <v>233460.38198094454</v>
      </c>
      <c r="CQ72" s="394">
        <v>225089.36060777985</v>
      </c>
      <c r="CR72" s="394">
        <v>6334.0189111823629</v>
      </c>
      <c r="CS72" s="394">
        <v>2037.0024619823237</v>
      </c>
      <c r="CT72" s="394">
        <v>266351</v>
      </c>
      <c r="CU72" s="394">
        <v>72505</v>
      </c>
      <c r="CV72" s="394">
        <v>64714</v>
      </c>
      <c r="CW72" s="394">
        <v>21904</v>
      </c>
      <c r="CX72" s="394">
        <v>57851</v>
      </c>
      <c r="CY72" s="394">
        <v>4019</v>
      </c>
      <c r="CZ72" s="394">
        <v>45358</v>
      </c>
      <c r="DA72" s="394">
        <v>107228</v>
      </c>
      <c r="DB72" s="394">
        <v>233460.38198094454</v>
      </c>
      <c r="DC72" s="394">
        <v>225089.36060777985</v>
      </c>
      <c r="DD72" s="394">
        <v>55565.468353523574</v>
      </c>
      <c r="DE72" s="394">
        <v>52320.366205333245</v>
      </c>
      <c r="DF72" s="394">
        <v>18593.981176975634</v>
      </c>
      <c r="DG72" s="394">
        <v>52287.986386090568</v>
      </c>
      <c r="DH72" s="394">
        <v>3753.5225328358106</v>
      </c>
      <c r="DI72" s="394">
        <v>42568.03595302099</v>
      </c>
      <c r="DJ72" s="394">
        <v>98609.544871947379</v>
      </c>
      <c r="DK72" s="394">
        <v>119.54362347560092</v>
      </c>
      <c r="DL72" s="394">
        <v>118.33122599877962</v>
      </c>
      <c r="DM72" s="394">
        <v>130.48571738602513</v>
      </c>
      <c r="DN72" s="394">
        <v>123.68797218663852</v>
      </c>
      <c r="DO72" s="394">
        <v>117.80156057769415</v>
      </c>
      <c r="DP72" s="394">
        <v>110.63918119323348</v>
      </c>
      <c r="DQ72" s="394">
        <v>107.07275538755377</v>
      </c>
      <c r="DR72" s="394">
        <v>106.55412913590393</v>
      </c>
      <c r="DS72" s="394">
        <v>108.73998063701073</v>
      </c>
      <c r="DT72" s="394">
        <v>229634</v>
      </c>
      <c r="DU72" s="394">
        <v>36717</v>
      </c>
      <c r="DV72" s="394">
        <v>195404.17832942863</v>
      </c>
      <c r="DW72" s="394">
        <v>29685.182278351218</v>
      </c>
      <c r="DX72" s="394">
        <v>117.51744612792461</v>
      </c>
      <c r="DY72" s="394">
        <v>123.68797218663852</v>
      </c>
      <c r="DZ72" s="394">
        <v>4050517</v>
      </c>
      <c r="EA72" s="394">
        <v>3786072.2196362913</v>
      </c>
      <c r="EB72" s="394">
        <v>78.732500000000002</v>
      </c>
      <c r="EC72" s="394">
        <v>217857</v>
      </c>
      <c r="ED72" s="394">
        <v>626370</v>
      </c>
      <c r="EE72" s="394">
        <v>47636</v>
      </c>
      <c r="EF72" s="394">
        <v>-74327</v>
      </c>
      <c r="EG72" s="394">
        <v>817536</v>
      </c>
      <c r="EH72" s="394">
        <v>756862</v>
      </c>
      <c r="EI72" s="394">
        <v>-2217</v>
      </c>
      <c r="EJ72" s="394">
        <v>58457</v>
      </c>
      <c r="EK72" s="394">
        <v>7.1503884844214811</v>
      </c>
      <c r="EL72" s="394">
        <v>551431</v>
      </c>
      <c r="EM72" s="394">
        <v>248285.90860433909</v>
      </c>
      <c r="EN72" s="394">
        <v>303145.09139566089</v>
      </c>
      <c r="EO72" s="394">
        <v>123683.56263545608</v>
      </c>
      <c r="EP72" s="394">
        <v>532726</v>
      </c>
      <c r="EQ72" s="394">
        <v>221556.7663061893</v>
      </c>
      <c r="ER72" s="394">
        <v>311169.2336938107</v>
      </c>
      <c r="ES72" s="394">
        <v>62213.540094872376</v>
      </c>
      <c r="ET72" s="394">
        <v>3660</v>
      </c>
      <c r="EU72" s="394">
        <v>-14597</v>
      </c>
      <c r="EV72" s="394">
        <v>11976</v>
      </c>
      <c r="EW72" s="394">
        <v>19744</v>
      </c>
      <c r="EX72" s="394">
        <v>67201</v>
      </c>
      <c r="EY72" s="394">
        <v>63541</v>
      </c>
      <c r="EZ72" s="394">
        <v>3660</v>
      </c>
      <c r="FA72" s="394">
        <v>22989</v>
      </c>
      <c r="FB72" s="394">
        <v>37586</v>
      </c>
      <c r="FC72" s="394">
        <v>-14597</v>
      </c>
      <c r="FD72" s="394">
        <v>1316171</v>
      </c>
      <c r="FE72" s="394">
        <v>212048</v>
      </c>
      <c r="FF72" s="394">
        <v>1104123</v>
      </c>
      <c r="FG72" s="394">
        <v>756862</v>
      </c>
      <c r="FH72" s="394">
        <v>272454</v>
      </c>
      <c r="FI72" s="394">
        <v>286855</v>
      </c>
      <c r="FJ72" s="394">
        <v>279087</v>
      </c>
      <c r="FK72" s="394">
        <v>9919</v>
      </c>
      <c r="FL72" s="394">
        <v>-2057</v>
      </c>
      <c r="FM72" s="394">
        <v>11976</v>
      </c>
      <c r="FN72" s="394">
        <v>19744</v>
      </c>
      <c r="FO72" s="394">
        <v>1.4877462874159451</v>
      </c>
      <c r="FP72" s="394">
        <v>570521</v>
      </c>
      <c r="FQ72" s="394">
        <v>554839</v>
      </c>
      <c r="FR72" s="394">
        <v>24013</v>
      </c>
      <c r="FS72" s="394">
        <v>5008</v>
      </c>
      <c r="FT72" s="394">
        <v>0</v>
      </c>
      <c r="FU72" s="394">
        <v>160156</v>
      </c>
      <c r="FV72" s="394">
        <v>7191</v>
      </c>
      <c r="FW72" s="394">
        <v>164569</v>
      </c>
      <c r="FX72" s="394">
        <v>179971</v>
      </c>
      <c r="FY72" s="394">
        <v>13931</v>
      </c>
      <c r="FZ72" s="394">
        <v>15682</v>
      </c>
      <c r="GA72" s="394">
        <v>634297</v>
      </c>
      <c r="GB72" s="394">
        <v>581683</v>
      </c>
      <c r="GC72" s="394">
        <v>153824</v>
      </c>
      <c r="GD72" s="394">
        <v>78092</v>
      </c>
      <c r="GE72" s="394">
        <v>266865</v>
      </c>
      <c r="GF72" s="394">
        <v>20799.979139999999</v>
      </c>
      <c r="GG72" s="394">
        <v>26770</v>
      </c>
      <c r="GH72" s="394">
        <v>31603</v>
      </c>
      <c r="GI72" s="394">
        <v>24529</v>
      </c>
      <c r="GJ72" s="394">
        <v>52614</v>
      </c>
      <c r="GK72" s="394">
        <v>37723</v>
      </c>
      <c r="GL72" s="394">
        <v>36717</v>
      </c>
      <c r="GM72" s="394">
        <v>7665</v>
      </c>
      <c r="GN72" s="394">
        <v>6540</v>
      </c>
      <c r="GO72" s="394">
        <v>686</v>
      </c>
      <c r="GP72" s="394">
        <v>-63776</v>
      </c>
      <c r="GQ72" s="394">
        <v>-62809</v>
      </c>
      <c r="GR72" s="394">
        <v>-32181</v>
      </c>
      <c r="GS72" s="394">
        <v>-26844</v>
      </c>
      <c r="GT72" s="394">
        <v>1503799.338</v>
      </c>
      <c r="GU72" s="394">
        <v>-802382</v>
      </c>
      <c r="GV72" s="394">
        <v>47538.592444800495</v>
      </c>
      <c r="GW72" s="394">
        <v>7121.445195050499</v>
      </c>
      <c r="GX72" s="394">
        <v>30829.175016620495</v>
      </c>
      <c r="GY72" s="394">
        <v>31288.335999999999</v>
      </c>
      <c r="GZ72" s="394">
        <v>9587.9722331295015</v>
      </c>
      <c r="HA72" s="394">
        <v>40417.147249749993</v>
      </c>
      <c r="HB72" s="394">
        <v>23559.268509746507</v>
      </c>
      <c r="HC72" s="394">
        <v>3043.2685097465073</v>
      </c>
      <c r="HD72" s="394">
        <v>20516</v>
      </c>
      <c r="HE72" s="394">
        <v>17691</v>
      </c>
      <c r="HF72" s="394">
        <v>19056.099999999999</v>
      </c>
      <c r="HG72" s="394">
        <v>16340.500000000002</v>
      </c>
      <c r="HH72" s="394">
        <v>33719019.5</v>
      </c>
      <c r="HI72" s="394">
        <v>27645544.600000001</v>
      </c>
      <c r="HJ72" s="394">
        <v>2066.9038714362523</v>
      </c>
      <c r="HK72" s="394">
        <v>976.36463831025503</v>
      </c>
      <c r="HL72" s="394">
        <v>12.9175</v>
      </c>
      <c r="HM72" s="394">
        <v>8.7732090263378542</v>
      </c>
      <c r="HN72" s="394">
        <v>4.1442909736621463</v>
      </c>
      <c r="HO72" s="394">
        <v>720.7</v>
      </c>
      <c r="HP72" s="394">
        <v>2213.6000000000004</v>
      </c>
      <c r="HQ72" s="394">
        <v>260.10000000000036</v>
      </c>
      <c r="HR72" s="394">
        <v>1953.5</v>
      </c>
      <c r="HS72" s="394">
        <v>1364.7</v>
      </c>
      <c r="HT72" s="394">
        <v>16216.999999999998</v>
      </c>
      <c r="HU72" s="394">
        <v>11428.8</v>
      </c>
      <c r="HV72" s="394">
        <v>4788.2</v>
      </c>
      <c r="HW72" s="394">
        <v>468.5</v>
      </c>
      <c r="HX72" s="394">
        <v>2086.6000000000004</v>
      </c>
      <c r="HY72" s="394">
        <v>254.60000000000036</v>
      </c>
      <c r="HZ72" s="394">
        <v>1832</v>
      </c>
      <c r="IA72" s="394">
        <v>1112.5</v>
      </c>
      <c r="IB72" s="394">
        <v>14023.400000000001</v>
      </c>
      <c r="IC72" s="394">
        <v>9400.2000000000007</v>
      </c>
      <c r="ID72" s="394">
        <v>4623.2000000000007</v>
      </c>
      <c r="IE72" s="394">
        <v>622703</v>
      </c>
      <c r="IF72" s="394">
        <v>5598</v>
      </c>
      <c r="IG72" s="394">
        <v>84755</v>
      </c>
      <c r="IH72" s="394">
        <v>10187</v>
      </c>
      <c r="II72" s="394">
        <v>74568</v>
      </c>
      <c r="IJ72" s="394">
        <v>38608</v>
      </c>
      <c r="IK72" s="394">
        <v>493742</v>
      </c>
      <c r="IL72" s="394">
        <v>305633</v>
      </c>
      <c r="IM72" s="394">
        <v>188109</v>
      </c>
      <c r="IN72" s="394">
        <v>35198.858176473914</v>
      </c>
      <c r="IO72" s="394">
        <v>11948.772678762007</v>
      </c>
      <c r="IP72" s="394">
        <v>40618.709862934913</v>
      </c>
      <c r="IQ72" s="394">
        <v>40011.78318931652</v>
      </c>
      <c r="IR72" s="394">
        <v>40703.056768558949</v>
      </c>
      <c r="IS72" s="394">
        <v>34703.8202247191</v>
      </c>
      <c r="IT72" s="394">
        <v>35208.437326183375</v>
      </c>
      <c r="IU72" s="394">
        <v>32513.457160485945</v>
      </c>
      <c r="IV72" s="394">
        <v>40688.051566014874</v>
      </c>
      <c r="IW72" s="394">
        <v>2962.7914166666669</v>
      </c>
      <c r="IX72" s="394">
        <v>1761.9156666666668</v>
      </c>
      <c r="IY72" s="394">
        <v>20799.979139999999</v>
      </c>
      <c r="IZ72" s="394">
        <v>0.51610852565404242</v>
      </c>
      <c r="JA72" s="394">
        <v>0.1751509652388849</v>
      </c>
      <c r="JB72" s="394">
        <v>0.1760659534385316</v>
      </c>
      <c r="JC72" s="394">
        <v>0.48262515776188475</v>
      </c>
      <c r="JD72" s="394">
        <v>0.61125360184921318</v>
      </c>
      <c r="JE72" s="394">
        <v>0.5491831359393492</v>
      </c>
      <c r="JF72" s="394">
        <v>0.44609359948155974</v>
      </c>
      <c r="JG72" s="394">
        <v>0.87935918771854371</v>
      </c>
      <c r="JH72" s="394">
        <v>39925.074999999997</v>
      </c>
      <c r="JI72" s="394">
        <v>19386.400000000001</v>
      </c>
      <c r="JJ72" s="394">
        <v>20538.674999999999</v>
      </c>
      <c r="JK72" s="394">
        <v>23415.174999999999</v>
      </c>
      <c r="JL72" s="394">
        <v>12357.75</v>
      </c>
      <c r="JM72" s="394">
        <v>11057.424999999999</v>
      </c>
      <c r="JN72" s="394">
        <v>20390.575000000001</v>
      </c>
      <c r="JO72" s="394">
        <v>10965.150000000001</v>
      </c>
      <c r="JP72" s="394">
        <v>9425.4249999999993</v>
      </c>
      <c r="JQ72" s="394">
        <v>3024.6</v>
      </c>
      <c r="JR72" s="394">
        <v>1392.6</v>
      </c>
      <c r="JS72" s="394">
        <v>1632</v>
      </c>
      <c r="JT72" s="394">
        <v>58.647792145662848</v>
      </c>
      <c r="JU72" s="394">
        <v>63.744429084306518</v>
      </c>
      <c r="JV72" s="394">
        <v>53.837090269941946</v>
      </c>
      <c r="JW72" s="394">
        <v>51.072101930929378</v>
      </c>
      <c r="JX72" s="394">
        <v>56.561042792885743</v>
      </c>
      <c r="JY72" s="394">
        <v>45.891105438885418</v>
      </c>
      <c r="JZ72" s="394">
        <v>12.917264124654205</v>
      </c>
      <c r="KA72" s="394">
        <v>11.269041694483219</v>
      </c>
      <c r="KB72" s="394">
        <v>14.759313312095721</v>
      </c>
    </row>
  </sheetData>
  <mergeCells count="28">
    <mergeCell ref="JH1:KB1"/>
    <mergeCell ref="EL1:EW1"/>
    <mergeCell ref="HB1:HN1"/>
    <mergeCell ref="CL1:CO1"/>
    <mergeCell ref="CP1:CS1"/>
    <mergeCell ref="DZ1:EB1"/>
    <mergeCell ref="CT1:DA1"/>
    <mergeCell ref="DT1:DU1"/>
    <mergeCell ref="DV1:DW1"/>
    <mergeCell ref="DX1:DY1"/>
    <mergeCell ref="DK1:DS1"/>
    <mergeCell ref="DB1:DJ1"/>
    <mergeCell ref="IZ1:JG1"/>
    <mergeCell ref="GV1:HA1"/>
    <mergeCell ref="EX1:FO1"/>
    <mergeCell ref="HO1:HV1"/>
    <mergeCell ref="HW1:ID1"/>
    <mergeCell ref="B1:G1"/>
    <mergeCell ref="H1:M1"/>
    <mergeCell ref="N1:S1"/>
    <mergeCell ref="CB1:CK1"/>
    <mergeCell ref="BR1:CA1"/>
    <mergeCell ref="T1:Z1"/>
    <mergeCell ref="AA1:AK1"/>
    <mergeCell ref="AL1:AV1"/>
    <mergeCell ref="AW1:BG1"/>
    <mergeCell ref="BH1:BQ1"/>
    <mergeCell ref="FP1:GU1"/>
  </mergeCells>
  <pageMargins left="0.75" right="0.75" top="1" bottom="1" header="0.5" footer="0.5"/>
  <pageSetup paperSize="9" scale="78" orientation="portrait" horizontalDpi="96" verticalDpi="96" r:id="rId1"/>
  <headerFooter alignWithMargins="0">
    <oddHeader>&amp;L&amp;8
BDMACRO
Abril 2008&amp;R
&amp;"Arial,Cursiva"&amp;8Base de Datos Macroeconómicos de la Economía Española&amp;"Arial,Normal"
Ministerio de Economía y Hacienda y FEDEA</oddHeader>
  </headerFooter>
  <rowBreaks count="1" manualBreakCount="1">
    <brk id="5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8">
    <tabColor rgb="FFFFFF00"/>
    <pageSetUpPr fitToPage="1"/>
  </sheetPr>
  <dimension ref="A1:NV103"/>
  <sheetViews>
    <sheetView showGridLines="0" zoomScale="25" zoomScaleNormal="2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AQ91" sqref="AQ91"/>
    </sheetView>
  </sheetViews>
  <sheetFormatPr baseColWidth="10" defaultColWidth="10.28515625" defaultRowHeight="12.75"/>
  <cols>
    <col min="1" max="1" width="7" style="58" customWidth="1"/>
    <col min="2" max="2" width="11.85546875" style="58" customWidth="1"/>
    <col min="3" max="7" width="17.7109375" style="202" customWidth="1"/>
    <col min="8" max="8" width="14.5703125" style="58" customWidth="1"/>
    <col min="9" max="9" width="16.28515625" style="58" customWidth="1"/>
    <col min="10" max="10" width="15.42578125" style="58" customWidth="1"/>
    <col min="11" max="11" width="15" style="58" customWidth="1"/>
    <col min="12" max="12" width="14.28515625" style="58" customWidth="1"/>
    <col min="13" max="13" width="12.7109375" style="58" customWidth="1"/>
    <col min="14" max="14" width="19" style="58" customWidth="1"/>
    <col min="15" max="15" width="13.42578125" style="58" customWidth="1"/>
    <col min="16" max="16" width="15.28515625" style="58" customWidth="1"/>
    <col min="17" max="17" width="13.5703125" style="58" customWidth="1"/>
    <col min="18" max="18" width="20.7109375" style="58" customWidth="1"/>
    <col min="19" max="21" width="19" style="58" customWidth="1"/>
    <col min="22" max="22" width="27.42578125" style="58" customWidth="1"/>
    <col min="23" max="23" width="15.5703125" style="58" customWidth="1"/>
    <col min="24" max="24" width="15.28515625" style="58" customWidth="1"/>
    <col min="25" max="28" width="14.28515625" style="58" customWidth="1"/>
    <col min="29" max="29" width="27.42578125" style="58" customWidth="1"/>
    <col min="30" max="31" width="20.5703125" style="58" customWidth="1"/>
    <col min="32" max="32" width="23.42578125" style="58" customWidth="1"/>
    <col min="33" max="33" width="6.42578125" customWidth="1"/>
    <col min="34" max="34" width="20.42578125" style="58" customWidth="1"/>
    <col min="35" max="35" width="18.5703125" style="223" customWidth="1"/>
    <col min="36" max="36" width="18.5703125" style="58" customWidth="1"/>
    <col min="37" max="37" width="17.7109375" style="58" customWidth="1"/>
    <col min="38" max="38" width="21.5703125" style="58" customWidth="1"/>
    <col min="39" max="39" width="5.28515625" style="223" customWidth="1"/>
    <col min="40" max="40" width="17.28515625" style="58" customWidth="1"/>
    <col min="41" max="42" width="16.5703125" style="223" customWidth="1"/>
    <col min="43" max="43" width="17.7109375" style="223" customWidth="1"/>
    <col min="44" max="44" width="22.140625" style="223" customWidth="1"/>
    <col min="45" max="45" width="21.28515625" style="223" customWidth="1"/>
    <col min="46" max="46" width="6" style="223" customWidth="1"/>
    <col min="47" max="50" width="12.7109375" style="223" customWidth="1"/>
    <col min="51" max="51" width="5.5703125" style="223" customWidth="1"/>
    <col min="52" max="52" width="15.28515625" style="58" customWidth="1"/>
    <col min="53" max="53" width="13.7109375" style="58" customWidth="1"/>
    <col min="54" max="54" width="15.28515625" style="58" customWidth="1"/>
    <col min="55" max="55" width="11.42578125" style="58" customWidth="1"/>
    <col min="56" max="56" width="9.7109375" style="58" customWidth="1"/>
    <col min="57" max="57" width="12.28515625" style="58" customWidth="1"/>
    <col min="58" max="58" width="14.28515625" style="58" customWidth="1"/>
    <col min="59" max="59" width="12.7109375" style="58" customWidth="1"/>
    <col min="60" max="60" width="12" style="58" customWidth="1"/>
    <col min="61" max="61" width="12.7109375" style="58" customWidth="1"/>
    <col min="62" max="62" width="18.28515625" style="58" customWidth="1"/>
    <col min="63" max="63" width="14.5703125" style="58" customWidth="1"/>
    <col min="64" max="66" width="12.7109375" style="58" customWidth="1"/>
    <col min="67" max="67" width="14.7109375" style="58" customWidth="1"/>
    <col min="68" max="68" width="16.7109375" style="58" customWidth="1"/>
    <col min="69" max="69" width="15.5703125" style="58" customWidth="1"/>
    <col min="70" max="70" width="17.42578125" style="58" customWidth="1"/>
    <col min="71" max="71" width="14.42578125" style="58" customWidth="1"/>
    <col min="72" max="72" width="12.7109375" style="58" customWidth="1"/>
    <col min="73" max="73" width="13.7109375" style="58" customWidth="1"/>
    <col min="74" max="77" width="17.5703125" style="58" customWidth="1"/>
    <col min="78" max="78" width="5.42578125" style="28" customWidth="1"/>
    <col min="79" max="82" width="15.5703125" style="223" customWidth="1"/>
    <col min="83" max="83" width="12.28515625" style="58" customWidth="1"/>
    <col min="84" max="84" width="9.5703125" style="223" customWidth="1"/>
    <col min="85" max="85" width="15.5703125" style="205" customWidth="1"/>
    <col min="86" max="86" width="13.7109375" style="205" customWidth="1"/>
    <col min="87" max="87" width="24" style="223" customWidth="1"/>
    <col min="88" max="89" width="15.42578125" style="223" customWidth="1"/>
    <col min="90" max="90" width="10.28515625" style="223"/>
    <col min="91" max="91" width="15.42578125" style="223" customWidth="1"/>
    <col min="92" max="92" width="15.28515625" style="223" customWidth="1"/>
    <col min="93" max="93" width="13.7109375" style="223" customWidth="1"/>
    <col min="94" max="94" width="10.28515625" style="223"/>
    <col min="95" max="95" width="15" style="223" customWidth="1"/>
    <col min="96" max="96" width="12.28515625" style="223" customWidth="1"/>
    <col min="97" max="97" width="9.7109375" style="223" customWidth="1"/>
    <col min="98" max="99" width="10.28515625" style="223"/>
    <col min="100" max="100" width="13.28515625" style="223" customWidth="1"/>
    <col min="101" max="101" width="15.7109375" style="223" customWidth="1"/>
    <col min="102" max="102" width="12.28515625" style="223" customWidth="1"/>
    <col min="103" max="105" width="10.28515625" style="223"/>
    <col min="106" max="106" width="12.7109375" style="223" customWidth="1"/>
    <col min="107" max="107" width="13.42578125" style="223" customWidth="1"/>
    <col min="108" max="108" width="17.28515625" style="223" customWidth="1"/>
    <col min="109" max="109" width="11.7109375" style="223" customWidth="1"/>
    <col min="110" max="110" width="12.7109375" style="223" customWidth="1"/>
    <col min="111" max="111" width="17.28515625" style="223" customWidth="1"/>
    <col min="112" max="112" width="12.5703125" style="223" customWidth="1"/>
    <col min="113" max="113" width="14.7109375" style="223" customWidth="1"/>
    <col min="114" max="114" width="10.28515625" style="223"/>
    <col min="115" max="115" width="16.28515625" style="223" customWidth="1"/>
    <col min="116" max="117" width="14.28515625" style="223" customWidth="1"/>
    <col min="118" max="118" width="18.28515625" style="223" bestFit="1" customWidth="1"/>
    <col min="119" max="119" width="16" style="223" bestFit="1" customWidth="1"/>
    <col min="120" max="120" width="16" style="223" customWidth="1"/>
    <col min="121" max="121" width="10.7109375" style="223" customWidth="1"/>
    <col min="122" max="122" width="13.42578125" style="223" customWidth="1"/>
    <col min="123" max="123" width="12.7109375" style="223" customWidth="1"/>
    <col min="124" max="124" width="8.5703125" style="223" customWidth="1"/>
    <col min="125" max="127" width="10.28515625" style="223"/>
    <col min="128" max="128" width="12.42578125" style="223" customWidth="1"/>
    <col min="129" max="129" width="12" style="223" customWidth="1"/>
    <col min="130" max="130" width="15.28515625" style="223" customWidth="1"/>
    <col min="131" max="131" width="13" style="223" customWidth="1"/>
    <col min="132" max="132" width="12.5703125" style="223" customWidth="1"/>
    <col min="133" max="134" width="17.7109375" style="223" customWidth="1"/>
    <col min="135" max="135" width="12.42578125" style="223" customWidth="1"/>
    <col min="136" max="136" width="12.7109375" style="223" customWidth="1"/>
    <col min="137" max="137" width="14.28515625" style="223" customWidth="1"/>
    <col min="138" max="138" width="13.7109375" style="223" customWidth="1"/>
    <col min="139" max="139" width="10.28515625" style="58"/>
    <col min="140" max="140" width="17.7109375" style="58" customWidth="1"/>
    <col min="141" max="141" width="18.28515625" style="58" customWidth="1"/>
    <col min="142" max="142" width="11.85546875" style="58" customWidth="1"/>
    <col min="143" max="143" width="10.28515625" style="223"/>
    <col min="144" max="144" width="13.7109375" style="223" customWidth="1"/>
    <col min="145" max="145" width="11.7109375" style="223" customWidth="1"/>
    <col min="146" max="146" width="13.7109375" style="223" customWidth="1"/>
    <col min="147" max="154" width="10.28515625" style="223"/>
    <col min="155" max="155" width="16.28515625" style="223" customWidth="1"/>
    <col min="156" max="156" width="14.28515625" style="223" customWidth="1"/>
    <col min="157" max="157" width="15.42578125" style="223" customWidth="1"/>
    <col min="158" max="158" width="13.7109375" style="223" customWidth="1"/>
    <col min="159" max="159" width="11.5703125" style="223" customWidth="1"/>
    <col min="160" max="160" width="10.28515625" style="223"/>
    <col min="161" max="161" width="11.7109375" style="223" customWidth="1"/>
    <col min="162" max="165" width="10.28515625" style="223"/>
    <col min="166" max="166" width="12.7109375" style="223" customWidth="1"/>
    <col min="167" max="168" width="13.7109375" style="223" customWidth="1"/>
    <col min="169" max="169" width="12.7109375" style="223" customWidth="1"/>
    <col min="170" max="170" width="12" style="223" customWidth="1"/>
    <col min="171" max="171" width="13.28515625" style="223" customWidth="1"/>
    <col min="172" max="172" width="13.7109375" style="223" customWidth="1"/>
    <col min="173" max="173" width="14.7109375" style="223" customWidth="1"/>
    <col min="174" max="174" width="17.28515625" style="223" customWidth="1"/>
    <col min="175" max="176" width="18" style="223" customWidth="1"/>
    <col min="177" max="177" width="14.85546875" style="223" customWidth="1"/>
    <col min="178" max="178" width="16.7109375" style="223" customWidth="1"/>
    <col min="179" max="179" width="16.28515625" style="223" customWidth="1"/>
    <col min="180" max="180" width="14.7109375" style="205" customWidth="1"/>
    <col min="181" max="181" width="14.42578125" style="223" customWidth="1"/>
    <col min="182" max="182" width="12.28515625" style="223" customWidth="1"/>
    <col min="183" max="183" width="13.7109375" style="223" customWidth="1"/>
    <col min="184" max="184" width="14.5703125" style="205" customWidth="1"/>
    <col min="185" max="185" width="12.7109375" style="223" customWidth="1"/>
    <col min="186" max="191" width="10.28515625" style="223"/>
    <col min="192" max="192" width="13.42578125" style="223" customWidth="1"/>
    <col min="193" max="193" width="10.28515625" style="223"/>
    <col min="194" max="194" width="15" style="223" customWidth="1"/>
    <col min="195" max="195" width="15.28515625" style="205" customWidth="1"/>
    <col min="196" max="196" width="14.7109375" style="223" customWidth="1"/>
    <col min="197" max="197" width="13.7109375" style="223" customWidth="1"/>
    <col min="198" max="198" width="15.7109375" style="205" customWidth="1"/>
    <col min="199" max="199" width="14.28515625" style="205" customWidth="1"/>
    <col min="200" max="200" width="15.7109375" style="205" customWidth="1"/>
    <col min="201" max="201" width="14.7109375" style="223" customWidth="1"/>
    <col min="202" max="202" width="15.5703125" style="223" customWidth="1"/>
    <col min="203" max="203" width="11.28515625" style="205" customWidth="1"/>
    <col min="204" max="204" width="12.7109375" style="205" customWidth="1"/>
    <col min="205" max="205" width="12.28515625" style="205" customWidth="1"/>
    <col min="206" max="206" width="10.28515625" style="205"/>
    <col min="207" max="207" width="12.7109375" style="205" customWidth="1"/>
    <col min="208" max="208" width="13.5703125" style="205" customWidth="1"/>
    <col min="209" max="209" width="14.7109375" style="205" customWidth="1"/>
    <col min="210" max="210" width="13" style="205" customWidth="1"/>
    <col min="211" max="211" width="15" style="223" customWidth="1"/>
    <col min="212" max="213" width="10.28515625" style="205"/>
    <col min="214" max="214" width="12.140625" style="205" customWidth="1"/>
    <col min="215" max="215" width="10.28515625" style="205"/>
    <col min="216" max="216" width="10.28515625" style="223"/>
    <col min="217" max="217" width="14.7109375" style="223" customWidth="1"/>
    <col min="218" max="218" width="12.7109375" style="223" customWidth="1"/>
    <col min="219" max="219" width="12.42578125" style="223" customWidth="1"/>
    <col min="220" max="220" width="17.28515625" style="205" customWidth="1"/>
    <col min="221" max="221" width="20.7109375" style="223" customWidth="1"/>
    <col min="222" max="222" width="15.28515625" style="205" customWidth="1"/>
    <col min="223" max="223" width="17" style="205" customWidth="1"/>
    <col min="224" max="224" width="19.5703125" style="205" customWidth="1"/>
    <col min="225" max="225" width="15.5703125" style="223" customWidth="1"/>
    <col min="226" max="226" width="5.5703125" style="223" customWidth="1"/>
    <col min="227" max="227" width="15.5703125" style="205" customWidth="1"/>
    <col min="228" max="228" width="13.7109375" style="205" customWidth="1"/>
    <col min="229" max="229" width="18.28515625" style="223" customWidth="1"/>
    <col min="230" max="230" width="15.42578125" style="223" customWidth="1"/>
    <col min="231" max="231" width="18.7109375" style="223" customWidth="1"/>
    <col min="232" max="232" width="14.28515625" style="223" customWidth="1"/>
    <col min="233" max="233" width="15.42578125" style="223" customWidth="1"/>
    <col min="234" max="237" width="15.28515625" style="223" customWidth="1"/>
    <col min="238" max="238" width="19.28515625" style="223" customWidth="1"/>
    <col min="239" max="242" width="15" style="223" customWidth="1"/>
    <col min="243" max="243" width="10.28515625" style="223"/>
    <col min="244" max="244" width="13.28515625" style="223" customWidth="1"/>
    <col min="245" max="245" width="12.28515625" style="223" customWidth="1"/>
    <col min="246" max="246" width="11.7109375" style="223" customWidth="1"/>
    <col min="247" max="248" width="10.28515625" style="223"/>
    <col min="249" max="249" width="13.28515625" style="223" customWidth="1"/>
    <col min="250" max="251" width="19" style="223" customWidth="1"/>
    <col min="252" max="252" width="12.28515625" style="223" customWidth="1"/>
    <col min="253" max="255" width="10.28515625" style="223"/>
    <col min="256" max="256" width="12.7109375" style="223" customWidth="1"/>
    <col min="257" max="257" width="13.42578125" style="223" customWidth="1"/>
    <col min="258" max="258" width="17.28515625" style="223" customWidth="1"/>
    <col min="259" max="259" width="11.7109375" style="223" customWidth="1"/>
    <col min="260" max="260" width="12.7109375" style="223" customWidth="1"/>
    <col min="261" max="261" width="17.28515625" style="223" customWidth="1"/>
    <col min="262" max="262" width="12.5703125" style="223" customWidth="1"/>
    <col min="263" max="263" width="14.7109375" style="223" customWidth="1"/>
    <col min="264" max="264" width="10.28515625" style="223"/>
    <col min="265" max="265" width="16.28515625" style="223" customWidth="1"/>
    <col min="266" max="267" width="14.28515625" style="223" customWidth="1"/>
    <col min="268" max="268" width="18.28515625" style="223" bestFit="1" customWidth="1"/>
    <col min="269" max="269" width="16" style="223" bestFit="1" customWidth="1"/>
    <col min="270" max="270" width="10.7109375" style="223" customWidth="1"/>
    <col min="271" max="271" width="13.42578125" style="223" customWidth="1"/>
    <col min="272" max="272" width="12.7109375" style="223" customWidth="1"/>
    <col min="273" max="273" width="10.28515625" style="223" customWidth="1"/>
    <col min="274" max="275" width="10.28515625" style="223"/>
    <col min="276" max="276" width="12.42578125" style="223" customWidth="1"/>
    <col min="277" max="277" width="12" style="223" customWidth="1"/>
    <col min="278" max="278" width="15.28515625" style="223" customWidth="1"/>
    <col min="279" max="279" width="13" style="223" customWidth="1"/>
    <col min="280" max="280" width="12.5703125" style="223" customWidth="1"/>
    <col min="281" max="283" width="17.7109375" style="223" customWidth="1"/>
    <col min="284" max="284" width="12.42578125" style="223" customWidth="1"/>
    <col min="285" max="285" width="12.7109375" style="223" customWidth="1"/>
    <col min="286" max="286" width="14.28515625" style="223" customWidth="1"/>
    <col min="287" max="287" width="13.7109375" style="223" customWidth="1"/>
    <col min="288" max="288" width="10.28515625" style="58"/>
    <col min="289" max="289" width="17.7109375" style="58" customWidth="1"/>
    <col min="290" max="290" width="22.7109375" style="58" customWidth="1"/>
    <col min="291" max="291" width="12.7109375" style="58" customWidth="1"/>
    <col min="292" max="292" width="10.28515625" style="223"/>
    <col min="293" max="293" width="13.7109375" style="223" customWidth="1"/>
    <col min="294" max="294" width="11.7109375" style="223" customWidth="1"/>
    <col min="295" max="295" width="13.7109375" style="223" customWidth="1"/>
    <col min="296" max="302" width="10.28515625" style="223"/>
    <col min="303" max="303" width="11.5703125" style="223" bestFit="1" customWidth="1"/>
    <col min="304" max="304" width="11.5703125" style="223" customWidth="1"/>
    <col min="305" max="305" width="10.5703125" style="223" bestFit="1" customWidth="1"/>
    <col min="306" max="306" width="16.28515625" style="223" customWidth="1"/>
    <col min="307" max="307" width="14.28515625" style="223" customWidth="1"/>
    <col min="308" max="308" width="15.42578125" style="223" customWidth="1"/>
    <col min="309" max="309" width="13.7109375" style="223" customWidth="1"/>
    <col min="310" max="310" width="18" style="223" customWidth="1"/>
    <col min="311" max="311" width="10.28515625" style="223"/>
    <col min="312" max="312" width="11.7109375" style="223" customWidth="1"/>
    <col min="313" max="316" width="10.28515625" style="223"/>
    <col min="317" max="317" width="11.28515625" style="223" customWidth="1"/>
    <col min="318" max="318" width="11.7109375" style="223" customWidth="1"/>
    <col min="319" max="319" width="13.7109375" style="223" customWidth="1"/>
    <col min="320" max="320" width="12.28515625" style="223" bestFit="1" customWidth="1"/>
    <col min="321" max="321" width="15.7109375" style="223" customWidth="1"/>
    <col min="322" max="322" width="14.7109375" style="223" customWidth="1"/>
    <col min="323" max="323" width="11.5703125" style="223" bestFit="1" customWidth="1"/>
    <col min="324" max="324" width="11.5703125" style="223" customWidth="1"/>
    <col min="325" max="325" width="14.7109375" style="223" customWidth="1"/>
    <col min="326" max="326" width="15.7109375" style="223" customWidth="1"/>
    <col min="327" max="327" width="18" style="223" customWidth="1"/>
    <col min="328" max="329" width="13.28515625" style="223" customWidth="1"/>
    <col min="330" max="330" width="16.7109375" style="223" customWidth="1"/>
    <col min="331" max="331" width="16.28515625" style="223" customWidth="1"/>
    <col min="332" max="334" width="14.7109375" style="205" customWidth="1"/>
    <col min="335" max="335" width="14.42578125" style="223" customWidth="1"/>
    <col min="336" max="336" width="12.28515625" style="223" customWidth="1"/>
    <col min="337" max="337" width="13.7109375" style="223" customWidth="1"/>
    <col min="338" max="338" width="10.28515625" style="205"/>
    <col min="339" max="345" width="10.28515625" style="223"/>
    <col min="346" max="346" width="13.42578125" style="223" customWidth="1"/>
    <col min="347" max="347" width="10.28515625" style="223"/>
    <col min="348" max="348" width="11.5703125" style="223" bestFit="1" customWidth="1"/>
    <col min="349" max="349" width="15" style="223" customWidth="1"/>
    <col min="350" max="350" width="15.28515625" style="205" customWidth="1"/>
    <col min="351" max="351" width="14.7109375" style="223" customWidth="1"/>
    <col min="352" max="352" width="13.7109375" style="223" customWidth="1"/>
    <col min="353" max="353" width="15.7109375" style="205" customWidth="1"/>
    <col min="354" max="355" width="14.28515625" style="205" customWidth="1"/>
    <col min="356" max="356" width="20.7109375" style="205" customWidth="1"/>
    <col min="357" max="357" width="21.42578125" style="223" customWidth="1"/>
    <col min="358" max="358" width="15.28515625" style="223" customWidth="1"/>
    <col min="359" max="359" width="10.28515625" style="205"/>
    <col min="360" max="360" width="12.7109375" style="205" customWidth="1"/>
    <col min="361" max="361" width="12.28515625" style="205" customWidth="1"/>
    <col min="362" max="362" width="10.28515625" style="205"/>
    <col min="363" max="363" width="20.28515625" style="205" customWidth="1"/>
    <col min="364" max="364" width="13.5703125" style="205" customWidth="1"/>
    <col min="365" max="365" width="14.7109375" style="205" customWidth="1"/>
    <col min="366" max="366" width="13" style="205" customWidth="1"/>
    <col min="367" max="367" width="16" style="223" customWidth="1"/>
    <col min="368" max="369" width="10.28515625" style="205"/>
    <col min="370" max="370" width="16" style="205" customWidth="1"/>
    <col min="371" max="371" width="12.5703125" style="223" bestFit="1" customWidth="1"/>
    <col min="372" max="372" width="14.7109375" style="223" customWidth="1"/>
    <col min="373" max="373" width="12.7109375" style="223" customWidth="1"/>
    <col min="374" max="374" width="12.42578125" style="223" customWidth="1"/>
    <col min="375" max="375" width="17.28515625" style="205" customWidth="1"/>
    <col min="376" max="376" width="20.7109375" style="223" customWidth="1"/>
    <col min="377" max="377" width="15.28515625" style="205" customWidth="1"/>
    <col min="378" max="378" width="17" style="205" customWidth="1"/>
    <col min="379" max="379" width="14.28515625" style="223" customWidth="1"/>
    <col min="380" max="380" width="14.7109375" style="223" customWidth="1"/>
    <col min="381" max="381" width="12.7109375" style="223" customWidth="1"/>
    <col min="382" max="384" width="10.28515625" style="223"/>
    <col min="385" max="385" width="18.28515625" style="223" customWidth="1"/>
    <col min="386" max="16384" width="10.28515625" style="223"/>
  </cols>
  <sheetData>
    <row r="1" spans="1:386" ht="82.5" customHeight="1" thickTop="1" thickBot="1">
      <c r="A1" s="13" t="s">
        <v>135</v>
      </c>
      <c r="B1" s="55"/>
      <c r="C1" s="1099" t="s">
        <v>597</v>
      </c>
      <c r="D1" s="1100"/>
      <c r="E1" s="1100"/>
      <c r="F1" s="1100"/>
      <c r="G1" s="1100"/>
      <c r="H1" s="1100"/>
      <c r="I1" s="1100"/>
      <c r="J1" s="1100"/>
      <c r="K1" s="1100"/>
      <c r="L1" s="1100"/>
      <c r="M1" s="1100"/>
      <c r="N1" s="1100"/>
      <c r="O1" s="1100"/>
      <c r="P1" s="1100"/>
      <c r="Q1" s="1100"/>
      <c r="R1" s="1100"/>
      <c r="S1" s="1100"/>
      <c r="T1" s="1100"/>
      <c r="U1" s="1100"/>
      <c r="V1" s="1100"/>
      <c r="W1" s="1100"/>
      <c r="X1" s="1100"/>
      <c r="Y1" s="1100"/>
      <c r="Z1" s="1100"/>
      <c r="AA1" s="1100"/>
      <c r="AB1" s="1101"/>
      <c r="AC1" s="481"/>
      <c r="AD1" s="481"/>
      <c r="AE1" s="481"/>
      <c r="AF1" s="481"/>
      <c r="AG1" s="107"/>
      <c r="AH1" s="481"/>
      <c r="AI1" s="264"/>
      <c r="AJ1" s="481"/>
      <c r="AK1" s="481"/>
      <c r="AL1" s="481"/>
      <c r="AM1" s="250"/>
      <c r="AN1" s="353"/>
      <c r="AO1" s="250"/>
      <c r="AP1" s="87" t="s">
        <v>815</v>
      </c>
      <c r="AQ1" s="88" t="s">
        <v>506</v>
      </c>
      <c r="AR1" s="250"/>
      <c r="AS1" s="250"/>
      <c r="AT1" s="250"/>
      <c r="AU1" s="1068" t="s">
        <v>492</v>
      </c>
      <c r="AV1" s="1069"/>
      <c r="AW1" s="1069"/>
      <c r="AX1" s="1070"/>
      <c r="AY1" s="250"/>
      <c r="AZ1" s="1071" t="s">
        <v>479</v>
      </c>
      <c r="BA1" s="1072"/>
      <c r="BB1" s="1072"/>
      <c r="BC1" s="1072"/>
      <c r="BD1" s="1072"/>
      <c r="BE1" s="1072"/>
      <c r="BF1" s="1072"/>
      <c r="BG1" s="1072"/>
      <c r="BH1" s="1072"/>
      <c r="BI1" s="1072"/>
      <c r="BJ1" s="1072"/>
      <c r="BK1" s="109"/>
      <c r="BL1" s="109"/>
      <c r="BM1" s="109"/>
      <c r="BN1" s="109"/>
      <c r="BO1" s="109"/>
      <c r="BP1" s="109"/>
      <c r="BQ1" s="109"/>
      <c r="BR1" s="109"/>
      <c r="BS1" s="109"/>
      <c r="BT1" s="109"/>
      <c r="BU1" s="109"/>
      <c r="BV1" s="109"/>
      <c r="BW1" s="109"/>
      <c r="BX1" s="109"/>
      <c r="BY1" s="334"/>
      <c r="BZ1" s="332"/>
      <c r="CA1" s="342"/>
      <c r="CB1" s="343"/>
      <c r="CC1" s="343"/>
      <c r="CD1" s="343"/>
      <c r="CE1" s="344"/>
      <c r="CF1" s="251"/>
      <c r="CG1" s="1079" t="s">
        <v>936</v>
      </c>
      <c r="CH1" s="1080"/>
      <c r="CI1" s="1080"/>
      <c r="CJ1" s="1080"/>
      <c r="CK1" s="1080"/>
      <c r="CL1" s="1080"/>
      <c r="CM1" s="1080"/>
      <c r="CN1" s="1080"/>
      <c r="CO1" s="1080"/>
      <c r="CP1" s="1080"/>
      <c r="CQ1" s="1080"/>
      <c r="CR1" s="1080"/>
      <c r="CS1" s="1080"/>
      <c r="CT1" s="1080"/>
      <c r="CU1" s="1080"/>
      <c r="CV1" s="1080"/>
      <c r="CW1" s="1080"/>
      <c r="CX1" s="1080"/>
      <c r="CY1" s="1080"/>
      <c r="CZ1" s="1080"/>
      <c r="DA1" s="1080"/>
      <c r="DB1" s="1080"/>
      <c r="DC1" s="1080"/>
      <c r="DD1" s="1080"/>
      <c r="DE1" s="1080"/>
      <c r="DF1" s="1080"/>
      <c r="DG1" s="1080"/>
      <c r="DH1" s="1080"/>
      <c r="DI1" s="1080"/>
      <c r="DJ1" s="1080"/>
      <c r="DK1" s="1080"/>
      <c r="DL1" s="1080"/>
      <c r="DM1" s="1080"/>
      <c r="DN1" s="1080"/>
      <c r="DO1" s="1080"/>
      <c r="DP1" s="1080"/>
      <c r="DQ1" s="1080"/>
      <c r="DR1" s="1080"/>
      <c r="DS1" s="1080"/>
      <c r="DT1" s="1080"/>
      <c r="DU1" s="1080"/>
      <c r="DV1" s="1080"/>
      <c r="DW1" s="1080"/>
      <c r="DX1" s="1080"/>
      <c r="DY1" s="1080"/>
      <c r="DZ1" s="1080"/>
      <c r="EA1" s="1080"/>
      <c r="EB1" s="1080"/>
      <c r="EC1" s="1080"/>
      <c r="ED1" s="1080"/>
      <c r="EE1" s="1080"/>
      <c r="EF1" s="1080"/>
      <c r="EG1" s="1080"/>
      <c r="EH1" s="1080"/>
      <c r="EI1" s="1080"/>
      <c r="EJ1" s="1080"/>
      <c r="EK1" s="1080"/>
      <c r="EL1" s="1080"/>
      <c r="EM1" s="1080"/>
      <c r="EN1" s="1080"/>
      <c r="EO1" s="1080"/>
      <c r="EP1" s="1080"/>
      <c r="EQ1" s="1080"/>
      <c r="ER1" s="1080"/>
      <c r="ES1" s="1080"/>
      <c r="ET1" s="1080"/>
      <c r="EU1" s="1080"/>
      <c r="EV1" s="1080"/>
      <c r="EW1" s="1080"/>
      <c r="EX1" s="1080"/>
      <c r="EY1" s="1080"/>
      <c r="EZ1" s="1080"/>
      <c r="FA1" s="1080"/>
      <c r="FB1" s="1080"/>
      <c r="FC1" s="1080"/>
      <c r="FD1" s="1080"/>
      <c r="FE1" s="1080"/>
      <c r="FF1" s="1080"/>
      <c r="FG1" s="1080"/>
      <c r="FH1" s="1080"/>
      <c r="FI1" s="1080"/>
      <c r="FJ1" s="1080"/>
      <c r="FK1" s="1080"/>
      <c r="FL1" s="1080"/>
      <c r="FM1" s="1080"/>
      <c r="FN1" s="1080"/>
      <c r="FO1" s="1080"/>
      <c r="FP1" s="1080"/>
      <c r="FQ1" s="1080"/>
      <c r="FR1" s="1080"/>
      <c r="FS1" s="1080"/>
      <c r="FT1" s="1080"/>
      <c r="FU1" s="1080"/>
      <c r="FV1" s="1080"/>
      <c r="FW1" s="1080"/>
      <c r="FX1" s="1080"/>
      <c r="FY1" s="1080"/>
      <c r="FZ1" s="1080"/>
      <c r="GA1" s="1080"/>
      <c r="GB1" s="1080"/>
      <c r="GC1" s="1080"/>
      <c r="GD1" s="1080"/>
      <c r="GE1" s="1080"/>
      <c r="GF1" s="1080"/>
      <c r="GG1" s="1080"/>
      <c r="GH1" s="1080"/>
      <c r="GI1" s="1080"/>
      <c r="GJ1" s="1080"/>
      <c r="GK1" s="1080"/>
      <c r="GL1" s="1080"/>
      <c r="GM1" s="1081"/>
      <c r="GN1" s="1082" t="s">
        <v>914</v>
      </c>
      <c r="GO1" s="1083"/>
      <c r="GP1" s="1083"/>
      <c r="GQ1" s="1083"/>
      <c r="GR1" s="1083"/>
      <c r="GS1" s="1083"/>
      <c r="GT1" s="1083"/>
      <c r="GU1" s="1083"/>
      <c r="GV1" s="1083"/>
      <c r="GW1" s="1083"/>
      <c r="GX1" s="1083"/>
      <c r="GY1" s="1083"/>
      <c r="GZ1" s="1083"/>
      <c r="HA1" s="1083"/>
      <c r="HB1" s="1083"/>
      <c r="HC1" s="1083"/>
      <c r="HD1" s="1083"/>
      <c r="HE1" s="1083"/>
      <c r="HF1" s="1083"/>
      <c r="HG1" s="1083"/>
      <c r="HH1" s="1083"/>
      <c r="HI1" s="1083"/>
      <c r="HJ1" s="1083"/>
      <c r="HK1" s="1083"/>
      <c r="HL1" s="1083"/>
      <c r="HM1" s="1083"/>
      <c r="HN1" s="1083"/>
      <c r="HO1" s="1084"/>
      <c r="HP1" s="252"/>
      <c r="HQ1" s="252"/>
      <c r="HS1" s="1085" t="s">
        <v>589</v>
      </c>
      <c r="HT1" s="1086"/>
      <c r="HU1" s="1086"/>
      <c r="HV1" s="1086"/>
      <c r="HW1" s="1086"/>
      <c r="HX1" s="1086"/>
      <c r="HY1" s="1086"/>
      <c r="HZ1" s="1086"/>
      <c r="IA1" s="1086"/>
      <c r="IB1" s="1086"/>
      <c r="IC1" s="1086"/>
      <c r="ID1" s="1086"/>
      <c r="IE1" s="1086"/>
      <c r="IF1" s="1086"/>
      <c r="IG1" s="1086"/>
      <c r="IH1" s="1086"/>
      <c r="II1" s="1086"/>
      <c r="IJ1" s="1086"/>
      <c r="IK1" s="1086"/>
      <c r="IL1" s="1086"/>
      <c r="IM1" s="1086"/>
      <c r="IN1" s="1086"/>
      <c r="IO1" s="1086"/>
      <c r="IP1" s="1086"/>
      <c r="IQ1" s="1086"/>
      <c r="IR1" s="1086"/>
      <c r="IS1" s="1086"/>
      <c r="IT1" s="1086"/>
      <c r="IU1" s="1086"/>
      <c r="IV1" s="1086"/>
      <c r="IW1" s="1086"/>
      <c r="IX1" s="1086"/>
      <c r="IY1" s="1086"/>
      <c r="IZ1" s="1086"/>
      <c r="JA1" s="1086"/>
      <c r="JB1" s="1086"/>
      <c r="JC1" s="1086"/>
      <c r="JD1" s="1086"/>
      <c r="JE1" s="1086"/>
      <c r="JF1" s="1086"/>
      <c r="JG1" s="1086"/>
      <c r="JH1" s="1086"/>
      <c r="JI1" s="1086"/>
      <c r="JJ1" s="1086"/>
      <c r="JK1" s="1086"/>
      <c r="JL1" s="1086"/>
      <c r="JM1" s="1086"/>
      <c r="JN1" s="1086"/>
      <c r="JO1" s="1086"/>
      <c r="JP1" s="1086"/>
      <c r="JQ1" s="1086"/>
      <c r="JR1" s="1086"/>
      <c r="JS1" s="1086"/>
      <c r="JT1" s="1086"/>
      <c r="JU1" s="1086"/>
      <c r="JV1" s="1086"/>
      <c r="JW1" s="1086"/>
      <c r="JX1" s="1086"/>
      <c r="JY1" s="1086"/>
      <c r="JZ1" s="1086"/>
      <c r="KA1" s="1086"/>
      <c r="KB1" s="1086"/>
      <c r="KC1" s="1086"/>
      <c r="KD1" s="1086"/>
      <c r="KE1" s="1086"/>
      <c r="KF1" s="1086"/>
      <c r="KG1" s="1086"/>
      <c r="KH1" s="1086"/>
      <c r="KI1" s="1086"/>
      <c r="KJ1" s="1086"/>
      <c r="KK1" s="1086"/>
      <c r="KL1" s="1086"/>
      <c r="KM1" s="1086"/>
      <c r="KN1" s="1086"/>
      <c r="KO1" s="1086"/>
      <c r="KP1" s="1086"/>
      <c r="KQ1" s="1086"/>
      <c r="KR1" s="1086"/>
      <c r="KS1" s="1086"/>
      <c r="KT1" s="1086"/>
      <c r="KU1" s="1086"/>
      <c r="KV1" s="1086"/>
      <c r="KW1" s="1086"/>
      <c r="KX1" s="1086"/>
      <c r="KY1" s="1086"/>
      <c r="KZ1" s="1086"/>
      <c r="LA1" s="1086"/>
      <c r="LB1" s="1086"/>
      <c r="LC1" s="1086"/>
      <c r="LD1" s="1086"/>
      <c r="LE1" s="1086"/>
      <c r="LF1" s="1086"/>
      <c r="LG1" s="1086"/>
      <c r="LH1" s="1086"/>
      <c r="LI1" s="1086"/>
      <c r="LJ1" s="1086"/>
      <c r="LK1" s="1086"/>
      <c r="LL1" s="1086"/>
      <c r="LM1" s="1086"/>
      <c r="LN1" s="1086"/>
      <c r="LO1" s="1086"/>
      <c r="LP1" s="1086"/>
      <c r="LQ1" s="1086"/>
      <c r="LR1" s="1086"/>
      <c r="LS1" s="1086"/>
      <c r="LT1" s="1086"/>
      <c r="LU1" s="1086"/>
      <c r="LV1" s="1086"/>
      <c r="LW1" s="1086"/>
      <c r="LX1" s="1086"/>
      <c r="LY1" s="1086"/>
      <c r="LZ1" s="1086"/>
      <c r="MA1" s="1086"/>
      <c r="MB1" s="1086"/>
      <c r="MC1" s="1086"/>
      <c r="MD1" s="1086"/>
      <c r="ME1" s="1086"/>
      <c r="MF1" s="1086"/>
      <c r="MG1" s="1086"/>
      <c r="MH1" s="1086"/>
      <c r="MI1" s="1086"/>
      <c r="MJ1" s="1086"/>
      <c r="MK1" s="1086"/>
      <c r="ML1" s="1087"/>
      <c r="MM1" s="1088" t="s">
        <v>589</v>
      </c>
      <c r="MN1" s="1089"/>
      <c r="MO1" s="1089"/>
      <c r="MP1" s="1089"/>
      <c r="MQ1" s="1089"/>
      <c r="MR1" s="1089"/>
      <c r="MS1" s="1089"/>
      <c r="MT1" s="1089"/>
      <c r="MU1" s="1089"/>
      <c r="MV1" s="1089"/>
      <c r="MW1" s="1089"/>
      <c r="MX1" s="1089"/>
      <c r="MY1" s="1089"/>
      <c r="MZ1" s="1089"/>
      <c r="NA1" s="1089"/>
      <c r="NB1" s="1089"/>
      <c r="NC1" s="1089"/>
      <c r="ND1" s="1089"/>
      <c r="NE1" s="1089"/>
      <c r="NF1" s="1089"/>
      <c r="NG1" s="1089"/>
      <c r="NH1" s="1089"/>
      <c r="NI1" s="1089"/>
      <c r="NJ1" s="1089"/>
      <c r="NK1" s="1089"/>
      <c r="NL1" s="1089"/>
      <c r="NM1" s="1089"/>
      <c r="NN1" s="1090"/>
      <c r="NO1" s="81"/>
      <c r="NP1" s="140" t="s">
        <v>1021</v>
      </c>
      <c r="NQ1" s="253"/>
      <c r="NR1" s="253"/>
      <c r="NS1" s="253"/>
      <c r="NT1" s="253"/>
      <c r="NU1" s="253"/>
      <c r="NV1" s="254"/>
    </row>
    <row r="2" spans="1:386" ht="14.25" customHeight="1" thickTop="1" thickBot="1">
      <c r="A2" s="20"/>
      <c r="B2" s="54"/>
      <c r="C2" s="108" t="s">
        <v>137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313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481"/>
      <c r="AD2" s="481"/>
      <c r="AE2" s="481"/>
      <c r="AF2" s="481"/>
      <c r="AG2" s="107"/>
      <c r="AH2" s="481"/>
      <c r="AI2" s="272"/>
      <c r="AJ2" s="481"/>
      <c r="AK2" s="481"/>
      <c r="AL2" s="481"/>
      <c r="AM2" s="81"/>
      <c r="AN2" s="329"/>
      <c r="AO2" s="81"/>
      <c r="AP2" s="81"/>
      <c r="AQ2" s="81"/>
      <c r="AR2" s="81"/>
      <c r="AS2" s="81"/>
      <c r="AT2" s="115"/>
      <c r="AU2" s="329"/>
      <c r="AV2" s="329"/>
      <c r="AW2" s="329"/>
      <c r="AX2" s="329"/>
      <c r="AY2" s="81"/>
      <c r="AZ2" s="109" t="s">
        <v>158</v>
      </c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  <c r="BM2" s="109"/>
      <c r="BN2" s="109"/>
      <c r="BO2" s="109"/>
      <c r="BP2" s="109"/>
      <c r="BQ2" s="109"/>
      <c r="BR2" s="109"/>
      <c r="BS2" s="109"/>
      <c r="BT2" s="109"/>
      <c r="BU2" s="110"/>
      <c r="BV2" s="110"/>
      <c r="BW2" s="110"/>
      <c r="BX2" s="110"/>
      <c r="BY2" s="110"/>
      <c r="BZ2" s="332"/>
      <c r="CA2" s="341"/>
      <c r="CB2" s="341"/>
      <c r="CC2" s="341"/>
      <c r="CD2" s="341"/>
      <c r="CE2" s="341"/>
      <c r="CF2" s="251"/>
      <c r="CG2" s="255"/>
      <c r="CH2" s="255"/>
      <c r="CI2" s="255"/>
      <c r="CJ2" s="255"/>
      <c r="CK2" s="255"/>
      <c r="CL2" s="255"/>
      <c r="CM2" s="255"/>
      <c r="CN2" s="255"/>
      <c r="CO2" s="255"/>
      <c r="CP2" s="255"/>
      <c r="CQ2" s="255"/>
      <c r="CR2" s="255"/>
      <c r="CS2" s="255"/>
      <c r="CT2" s="255"/>
      <c r="CU2" s="255"/>
      <c r="CV2" s="255"/>
      <c r="CW2" s="255"/>
      <c r="CX2" s="255"/>
      <c r="CY2" s="255"/>
      <c r="CZ2" s="255"/>
      <c r="DA2" s="255"/>
      <c r="DB2" s="255"/>
      <c r="DC2" s="255"/>
      <c r="DD2" s="255"/>
      <c r="DE2" s="255"/>
      <c r="DF2" s="255"/>
      <c r="DG2" s="255"/>
      <c r="DH2" s="255"/>
      <c r="DI2" s="255"/>
      <c r="DJ2" s="255"/>
      <c r="DK2" s="255"/>
      <c r="DL2" s="255"/>
      <c r="DM2" s="255"/>
      <c r="DN2" s="255"/>
      <c r="DO2" s="255"/>
      <c r="DP2" s="255"/>
      <c r="DQ2" s="255"/>
      <c r="DR2" s="255"/>
      <c r="DS2" s="255"/>
      <c r="DT2" s="255"/>
      <c r="DU2" s="255"/>
      <c r="DV2" s="255"/>
      <c r="DW2" s="255"/>
      <c r="DX2" s="255"/>
      <c r="DY2" s="255"/>
      <c r="DZ2" s="255"/>
      <c r="EA2" s="255"/>
      <c r="EB2" s="255"/>
      <c r="EC2" s="255"/>
      <c r="ED2" s="255"/>
      <c r="EE2" s="255"/>
      <c r="EF2" s="255"/>
      <c r="EG2" s="255"/>
      <c r="EH2" s="255"/>
      <c r="EI2" s="255"/>
      <c r="EJ2" s="255"/>
      <c r="EK2" s="255"/>
      <c r="EL2" s="255"/>
      <c r="EM2" s="255"/>
      <c r="EN2" s="255"/>
      <c r="EO2" s="255"/>
      <c r="EP2" s="255"/>
      <c r="EQ2" s="255"/>
      <c r="ER2" s="255"/>
      <c r="ES2" s="255"/>
      <c r="ET2" s="255"/>
      <c r="EU2" s="255"/>
      <c r="EV2" s="255"/>
      <c r="EW2" s="255"/>
      <c r="EX2" s="255"/>
      <c r="EY2" s="255"/>
      <c r="EZ2" s="255"/>
      <c r="FA2" s="255"/>
      <c r="FB2" s="255"/>
      <c r="FC2" s="255"/>
      <c r="FD2" s="255"/>
      <c r="FE2" s="255"/>
      <c r="FF2" s="255"/>
      <c r="FG2" s="255"/>
      <c r="FH2" s="255"/>
      <c r="FI2" s="255"/>
      <c r="FJ2" s="255"/>
      <c r="FK2" s="255"/>
      <c r="FL2" s="255"/>
      <c r="FM2" s="255"/>
      <c r="FN2" s="255"/>
      <c r="FO2" s="255"/>
      <c r="FP2" s="255"/>
      <c r="FQ2" s="255"/>
      <c r="FR2" s="255"/>
      <c r="FS2" s="255"/>
      <c r="FT2" s="255"/>
      <c r="FU2" s="255"/>
      <c r="FV2" s="255"/>
      <c r="FW2" s="255"/>
      <c r="FX2" s="255"/>
      <c r="FY2" s="255"/>
      <c r="FZ2" s="255"/>
      <c r="GA2" s="255"/>
      <c r="GB2" s="255"/>
      <c r="GC2" s="255"/>
      <c r="GD2" s="255"/>
      <c r="GE2" s="255"/>
      <c r="GF2" s="255"/>
      <c r="GG2" s="255"/>
      <c r="GH2" s="255"/>
      <c r="GI2" s="255"/>
      <c r="GJ2" s="255"/>
      <c r="GK2" s="255"/>
      <c r="GL2" s="255"/>
      <c r="GM2" s="255"/>
      <c r="GN2" s="255"/>
      <c r="GO2" s="255"/>
      <c r="GP2" s="255"/>
      <c r="GQ2" s="255"/>
      <c r="GR2" s="255"/>
      <c r="GS2" s="255"/>
      <c r="GT2" s="255"/>
      <c r="GU2" s="255"/>
      <c r="GV2" s="255"/>
      <c r="GW2" s="255"/>
      <c r="GX2" s="255"/>
      <c r="GY2" s="255"/>
      <c r="GZ2" s="255"/>
      <c r="HA2" s="255"/>
      <c r="HB2" s="255"/>
      <c r="HC2" s="255"/>
      <c r="HD2" s="255"/>
      <c r="HE2" s="255"/>
      <c r="HF2" s="255"/>
      <c r="HG2" s="255"/>
      <c r="HH2" s="255"/>
      <c r="HI2" s="255"/>
      <c r="HJ2" s="255"/>
      <c r="HK2" s="255"/>
      <c r="HL2" s="255"/>
      <c r="HM2" s="255"/>
      <c r="HN2" s="255"/>
      <c r="HO2" s="255"/>
      <c r="HP2" s="256"/>
      <c r="HQ2" s="256"/>
      <c r="HS2" s="255"/>
      <c r="HT2" s="255"/>
      <c r="HU2" s="255"/>
      <c r="HV2" s="255"/>
      <c r="HW2" s="255"/>
      <c r="HX2" s="255"/>
      <c r="HY2" s="255"/>
      <c r="HZ2" s="255"/>
      <c r="IA2" s="255"/>
      <c r="IB2" s="255"/>
      <c r="IC2" s="255"/>
      <c r="ID2" s="255"/>
      <c r="IE2" s="255"/>
      <c r="IF2" s="255"/>
      <c r="IG2" s="255"/>
      <c r="IH2" s="255"/>
      <c r="II2" s="255"/>
      <c r="IJ2" s="255"/>
      <c r="IK2" s="255"/>
      <c r="IL2" s="255"/>
      <c r="IM2" s="255"/>
      <c r="IN2" s="255"/>
      <c r="IO2" s="255"/>
      <c r="IP2" s="255"/>
      <c r="IQ2" s="255"/>
      <c r="IR2" s="255"/>
      <c r="IS2" s="255"/>
      <c r="IT2" s="255"/>
      <c r="IU2" s="255"/>
      <c r="IV2" s="255"/>
      <c r="IW2" s="255"/>
      <c r="IX2" s="255"/>
      <c r="IY2" s="255"/>
      <c r="IZ2" s="255"/>
      <c r="JA2" s="255"/>
      <c r="JB2" s="255"/>
      <c r="JC2" s="255"/>
      <c r="JD2" s="255"/>
      <c r="JE2" s="255"/>
      <c r="JF2" s="255"/>
      <c r="JG2" s="255"/>
      <c r="JH2" s="255"/>
      <c r="JI2" s="255"/>
      <c r="JJ2" s="255"/>
      <c r="JK2" s="255"/>
      <c r="JL2" s="255"/>
      <c r="JM2" s="255"/>
      <c r="JN2" s="255"/>
      <c r="JO2" s="255"/>
      <c r="JP2" s="255"/>
      <c r="JQ2" s="255"/>
      <c r="JR2" s="255"/>
      <c r="JS2" s="255"/>
      <c r="JT2" s="255"/>
      <c r="JU2" s="255"/>
      <c r="JV2" s="255"/>
      <c r="JW2" s="255"/>
      <c r="JX2" s="255"/>
      <c r="JY2" s="255"/>
      <c r="JZ2" s="255"/>
      <c r="KA2" s="255"/>
      <c r="KB2" s="255"/>
      <c r="KC2" s="255"/>
      <c r="KD2" s="255"/>
      <c r="KE2" s="255"/>
      <c r="KF2" s="255"/>
      <c r="KG2" s="255"/>
      <c r="KH2" s="255"/>
      <c r="KI2" s="255"/>
      <c r="KJ2" s="255"/>
      <c r="KK2" s="255"/>
      <c r="KL2" s="255"/>
      <c r="KM2" s="255"/>
      <c r="KN2" s="255"/>
      <c r="KO2" s="255"/>
      <c r="KP2" s="255"/>
      <c r="KQ2" s="255"/>
      <c r="KR2" s="255"/>
      <c r="KS2" s="255"/>
      <c r="KT2" s="255"/>
      <c r="KU2" s="255"/>
      <c r="KV2" s="255"/>
      <c r="KW2" s="255"/>
      <c r="KX2" s="255"/>
      <c r="KY2" s="255"/>
      <c r="KZ2" s="255"/>
      <c r="LA2" s="255"/>
      <c r="LB2" s="255"/>
      <c r="LC2" s="255"/>
      <c r="LD2" s="255"/>
      <c r="LE2" s="255"/>
      <c r="LF2" s="255"/>
      <c r="LG2" s="255"/>
      <c r="LH2" s="255"/>
      <c r="LI2" s="255"/>
      <c r="LJ2" s="255"/>
      <c r="LK2" s="255"/>
      <c r="LL2" s="255"/>
      <c r="LM2" s="255"/>
      <c r="LN2" s="255"/>
      <c r="LO2" s="255"/>
      <c r="LP2" s="255"/>
      <c r="LQ2" s="255"/>
      <c r="LR2" s="255"/>
      <c r="LS2" s="255"/>
      <c r="LT2" s="255"/>
      <c r="LU2" s="255"/>
      <c r="LV2" s="255"/>
      <c r="LW2" s="255"/>
      <c r="LX2" s="255"/>
      <c r="LY2" s="255"/>
      <c r="LZ2" s="255"/>
      <c r="MA2" s="255"/>
      <c r="MB2" s="255"/>
      <c r="MC2" s="255"/>
      <c r="MD2" s="255"/>
      <c r="ME2" s="255"/>
      <c r="MF2" s="255"/>
      <c r="MG2" s="255"/>
      <c r="MH2" s="255"/>
      <c r="MI2" s="255"/>
      <c r="MJ2" s="255"/>
      <c r="MK2" s="255"/>
      <c r="ML2" s="255"/>
      <c r="MM2" s="255"/>
      <c r="MN2" s="255"/>
      <c r="MO2" s="255"/>
      <c r="MP2" s="255"/>
      <c r="MQ2" s="255"/>
      <c r="MR2" s="255"/>
      <c r="MS2" s="255"/>
      <c r="MT2" s="255"/>
      <c r="MU2" s="255"/>
      <c r="MV2" s="255"/>
      <c r="MW2" s="255"/>
      <c r="MX2" s="255"/>
      <c r="MY2" s="255"/>
      <c r="MZ2" s="255"/>
      <c r="NA2" s="255"/>
      <c r="NB2" s="255"/>
      <c r="NC2" s="255"/>
      <c r="ND2" s="255"/>
      <c r="NE2" s="255"/>
      <c r="NF2" s="255"/>
      <c r="NG2" s="255"/>
      <c r="NH2" s="255"/>
      <c r="NI2" s="255"/>
      <c r="NJ2" s="255"/>
      <c r="NK2" s="255"/>
      <c r="NL2" s="255"/>
      <c r="NM2" s="255"/>
      <c r="NN2" s="255"/>
      <c r="NO2" s="257"/>
      <c r="NP2" s="81"/>
      <c r="NQ2" s="81"/>
      <c r="NR2" s="81"/>
      <c r="NS2" s="81"/>
      <c r="NT2" s="81"/>
      <c r="NU2" s="81"/>
      <c r="NV2" s="81"/>
    </row>
    <row r="3" spans="1:386" s="264" customFormat="1" ht="56.25" customHeight="1" thickTop="1" thickBot="1">
      <c r="A3" s="258"/>
      <c r="B3" s="28"/>
      <c r="C3" s="438" t="s">
        <v>392</v>
      </c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439" t="s">
        <v>491</v>
      </c>
      <c r="O3" s="396"/>
      <c r="P3" s="396"/>
      <c r="Q3" s="396"/>
      <c r="R3" s="396"/>
      <c r="S3" s="396"/>
      <c r="T3" s="396"/>
      <c r="U3" s="396"/>
      <c r="V3" s="396"/>
      <c r="W3" s="396"/>
      <c r="X3" s="396"/>
      <c r="Y3" s="396"/>
      <c r="Z3" s="396"/>
      <c r="AA3" s="396"/>
      <c r="AB3" s="397"/>
      <c r="AC3" s="398" t="s">
        <v>868</v>
      </c>
      <c r="AD3" s="1105" t="s">
        <v>867</v>
      </c>
      <c r="AE3" s="1105"/>
      <c r="AF3" s="399"/>
      <c r="AH3" s="1102" t="s">
        <v>712</v>
      </c>
      <c r="AI3" s="1103"/>
      <c r="AJ3" s="1103"/>
      <c r="AK3" s="1103"/>
      <c r="AL3" s="1104"/>
      <c r="AM3" s="352"/>
      <c r="AN3" s="1097" t="s">
        <v>921</v>
      </c>
      <c r="AO3" s="1098"/>
      <c r="AP3" s="956"/>
      <c r="AQ3" s="956"/>
      <c r="AR3" s="1097" t="s">
        <v>922</v>
      </c>
      <c r="AS3" s="1098"/>
      <c r="AT3" s="326"/>
      <c r="AU3" s="1095"/>
      <c r="AV3" s="1096"/>
      <c r="AW3" s="259"/>
      <c r="AX3" s="260"/>
      <c r="AY3" s="261"/>
      <c r="AZ3" s="1073" t="s">
        <v>392</v>
      </c>
      <c r="BA3" s="1074"/>
      <c r="BB3" s="1074"/>
      <c r="BC3" s="1074"/>
      <c r="BD3" s="1074"/>
      <c r="BE3" s="1074"/>
      <c r="BF3" s="1074"/>
      <c r="BG3" s="1074"/>
      <c r="BH3" s="1074"/>
      <c r="BI3" s="1074"/>
      <c r="BJ3" s="1091"/>
      <c r="BK3" s="1073" t="s">
        <v>393</v>
      </c>
      <c r="BL3" s="1074"/>
      <c r="BM3" s="1074"/>
      <c r="BN3" s="1074"/>
      <c r="BO3" s="1074"/>
      <c r="BP3" s="1074"/>
      <c r="BQ3" s="1074"/>
      <c r="BR3" s="1074"/>
      <c r="BS3" s="1074"/>
      <c r="BT3" s="1074"/>
      <c r="BU3" s="1074"/>
      <c r="BV3" s="1074"/>
      <c r="BW3" s="1074"/>
      <c r="BX3" s="1074"/>
      <c r="BY3" s="1075"/>
      <c r="BZ3" s="49"/>
      <c r="CA3" s="147"/>
      <c r="CB3" s="148"/>
      <c r="CC3" s="148"/>
      <c r="CD3" s="148"/>
      <c r="CE3" s="345"/>
      <c r="CF3" s="262"/>
      <c r="CG3" s="437" t="s">
        <v>392</v>
      </c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  <c r="CT3" s="151"/>
      <c r="CU3" s="151"/>
      <c r="CV3" s="151"/>
      <c r="CW3" s="151"/>
      <c r="CX3" s="151"/>
      <c r="CY3" s="151"/>
      <c r="CZ3" s="151"/>
      <c r="DA3" s="151"/>
      <c r="DB3" s="151"/>
      <c r="DC3" s="151"/>
      <c r="DD3" s="151"/>
      <c r="DE3" s="151"/>
      <c r="DF3" s="151"/>
      <c r="DG3" s="151"/>
      <c r="DH3" s="151"/>
      <c r="DI3" s="151"/>
      <c r="DJ3" s="151"/>
      <c r="DK3" s="151"/>
      <c r="DL3" s="151"/>
      <c r="DM3" s="151"/>
      <c r="DN3" s="151"/>
      <c r="DO3" s="151"/>
      <c r="DP3" s="151"/>
      <c r="DQ3" s="151"/>
      <c r="DR3" s="151"/>
      <c r="DS3" s="151"/>
      <c r="DT3" s="151"/>
      <c r="DU3" s="151"/>
      <c r="DV3" s="151"/>
      <c r="DW3" s="151"/>
      <c r="DX3" s="151"/>
      <c r="DY3" s="151"/>
      <c r="DZ3" s="151"/>
      <c r="EA3" s="151"/>
      <c r="EB3" s="151"/>
      <c r="EC3" s="151"/>
      <c r="ED3" s="151"/>
      <c r="EE3" s="151"/>
      <c r="EF3" s="151"/>
      <c r="EG3" s="151"/>
      <c r="EH3" s="151"/>
      <c r="EI3" s="151"/>
      <c r="EJ3" s="151"/>
      <c r="EK3" s="151"/>
      <c r="EL3" s="151"/>
      <c r="EM3" s="151"/>
      <c r="EN3" s="151"/>
      <c r="EO3" s="151"/>
      <c r="EP3" s="151"/>
      <c r="EQ3" s="151"/>
      <c r="ER3" s="151"/>
      <c r="ES3" s="151"/>
      <c r="ET3" s="151"/>
      <c r="EU3" s="151"/>
      <c r="EV3" s="151"/>
      <c r="EW3" s="151"/>
      <c r="EX3" s="151"/>
      <c r="EY3" s="151"/>
      <c r="EZ3" s="151"/>
      <c r="FA3" s="151"/>
      <c r="FB3" s="151"/>
      <c r="FC3" s="151"/>
      <c r="FD3" s="151"/>
      <c r="FE3" s="151"/>
      <c r="FF3" s="151"/>
      <c r="FG3" s="151"/>
      <c r="FH3" s="151"/>
      <c r="FI3" s="151"/>
      <c r="FJ3" s="151"/>
      <c r="FK3" s="151"/>
      <c r="FL3" s="151"/>
      <c r="FM3" s="151"/>
      <c r="FN3" s="151"/>
      <c r="FO3" s="151"/>
      <c r="FP3" s="151"/>
      <c r="FQ3" s="151"/>
      <c r="FR3" s="151"/>
      <c r="FS3" s="151"/>
      <c r="FT3" s="151"/>
      <c r="FU3" s="151"/>
      <c r="FV3" s="151"/>
      <c r="FW3" s="151"/>
      <c r="FX3" s="151"/>
      <c r="FY3" s="151"/>
      <c r="FZ3" s="151"/>
      <c r="GA3" s="151"/>
      <c r="GB3" s="151"/>
      <c r="GC3" s="151"/>
      <c r="GD3" s="151"/>
      <c r="GE3" s="151"/>
      <c r="GF3" s="151"/>
      <c r="GG3" s="151"/>
      <c r="GH3" s="151"/>
      <c r="GI3" s="151"/>
      <c r="GJ3" s="151"/>
      <c r="GK3" s="151"/>
      <c r="GL3" s="151"/>
      <c r="GM3" s="152"/>
      <c r="GN3" s="1092" t="s">
        <v>393</v>
      </c>
      <c r="GO3" s="1093"/>
      <c r="GP3" s="1093"/>
      <c r="GQ3" s="1093"/>
      <c r="GR3" s="1093"/>
      <c r="GS3" s="1093"/>
      <c r="GT3" s="1093"/>
      <c r="GU3" s="1093"/>
      <c r="GV3" s="1093"/>
      <c r="GW3" s="1093"/>
      <c r="GX3" s="1093"/>
      <c r="GY3" s="1093"/>
      <c r="GZ3" s="1093"/>
      <c r="HA3" s="1093"/>
      <c r="HB3" s="1093"/>
      <c r="HC3" s="1093"/>
      <c r="HD3" s="1093"/>
      <c r="HE3" s="1093"/>
      <c r="HF3" s="1093"/>
      <c r="HG3" s="1093"/>
      <c r="HH3" s="1093"/>
      <c r="HI3" s="1093"/>
      <c r="HJ3" s="1093"/>
      <c r="HK3" s="1093"/>
      <c r="HL3" s="1093"/>
      <c r="HM3" s="1093"/>
      <c r="HN3" s="1093"/>
      <c r="HO3" s="1094"/>
      <c r="HP3" s="141"/>
      <c r="HQ3" s="141"/>
      <c r="HS3" s="442" t="s">
        <v>392</v>
      </c>
      <c r="HT3" s="151"/>
      <c r="HU3" s="151"/>
      <c r="HV3" s="151"/>
      <c r="HW3" s="151"/>
      <c r="HX3" s="151"/>
      <c r="HY3" s="151"/>
      <c r="HZ3" s="151"/>
      <c r="IA3" s="151"/>
      <c r="IB3" s="151"/>
      <c r="IC3" s="151"/>
      <c r="ID3" s="151"/>
      <c r="IE3" s="151"/>
      <c r="IF3" s="151"/>
      <c r="IG3" s="151"/>
      <c r="IH3" s="151"/>
      <c r="II3" s="151"/>
      <c r="IJ3" s="151"/>
      <c r="IK3" s="151"/>
      <c r="IL3" s="151"/>
      <c r="IM3" s="151"/>
      <c r="IN3" s="151"/>
      <c r="IO3" s="151"/>
      <c r="IP3" s="151"/>
      <c r="IQ3" s="151"/>
      <c r="IR3" s="151"/>
      <c r="IS3" s="151"/>
      <c r="IT3" s="151"/>
      <c r="IU3" s="151"/>
      <c r="IV3" s="151"/>
      <c r="IW3" s="151"/>
      <c r="IX3" s="151"/>
      <c r="IY3" s="151"/>
      <c r="IZ3" s="151"/>
      <c r="JA3" s="151"/>
      <c r="JB3" s="151"/>
      <c r="JC3" s="151"/>
      <c r="JD3" s="151"/>
      <c r="JE3" s="151"/>
      <c r="JF3" s="151"/>
      <c r="JG3" s="151"/>
      <c r="JH3" s="151"/>
      <c r="JI3" s="151"/>
      <c r="JJ3" s="151"/>
      <c r="JK3" s="151"/>
      <c r="JL3" s="151"/>
      <c r="JM3" s="151"/>
      <c r="JN3" s="151"/>
      <c r="JO3" s="151"/>
      <c r="JP3" s="151"/>
      <c r="JQ3" s="151"/>
      <c r="JR3" s="151"/>
      <c r="JS3" s="151"/>
      <c r="JT3" s="151"/>
      <c r="JU3" s="151"/>
      <c r="JV3" s="151"/>
      <c r="JW3" s="151"/>
      <c r="JX3" s="151"/>
      <c r="JY3" s="151"/>
      <c r="JZ3" s="151"/>
      <c r="KA3" s="151"/>
      <c r="KB3" s="151"/>
      <c r="KC3" s="151"/>
      <c r="KD3" s="151"/>
      <c r="KE3" s="151"/>
      <c r="KF3" s="151"/>
      <c r="KG3" s="151"/>
      <c r="KH3" s="151"/>
      <c r="KI3" s="151"/>
      <c r="KJ3" s="151"/>
      <c r="KK3" s="151"/>
      <c r="KL3" s="151"/>
      <c r="KM3" s="151"/>
      <c r="KN3" s="151"/>
      <c r="KO3" s="151"/>
      <c r="KP3" s="151"/>
      <c r="KQ3" s="151"/>
      <c r="KR3" s="151"/>
      <c r="KS3" s="151"/>
      <c r="KT3" s="151"/>
      <c r="KU3" s="151"/>
      <c r="KV3" s="151"/>
      <c r="KW3" s="151"/>
      <c r="KX3" s="151"/>
      <c r="KY3" s="151"/>
      <c r="KZ3" s="151"/>
      <c r="LA3" s="151"/>
      <c r="LB3" s="151"/>
      <c r="LC3" s="151"/>
      <c r="LD3" s="151"/>
      <c r="LE3" s="151"/>
      <c r="LF3" s="151"/>
      <c r="LG3" s="151"/>
      <c r="LH3" s="151"/>
      <c r="LI3" s="151"/>
      <c r="LJ3" s="151"/>
      <c r="LK3" s="151"/>
      <c r="LL3" s="151"/>
      <c r="LM3" s="151"/>
      <c r="LN3" s="151"/>
      <c r="LO3" s="151"/>
      <c r="LP3" s="151"/>
      <c r="LQ3" s="151"/>
      <c r="LR3" s="151"/>
      <c r="LS3" s="151"/>
      <c r="LT3" s="151"/>
      <c r="LU3" s="151"/>
      <c r="LV3" s="151"/>
      <c r="LW3" s="151"/>
      <c r="LX3" s="151"/>
      <c r="LY3" s="151"/>
      <c r="LZ3" s="151"/>
      <c r="MA3" s="151"/>
      <c r="MB3" s="151"/>
      <c r="MC3" s="151"/>
      <c r="MD3" s="151"/>
      <c r="ME3" s="151"/>
      <c r="MF3" s="151"/>
      <c r="MG3" s="151"/>
      <c r="MH3" s="151"/>
      <c r="MI3" s="151"/>
      <c r="MJ3" s="151"/>
      <c r="MK3" s="151"/>
      <c r="ML3" s="152"/>
      <c r="MM3" s="1076" t="s">
        <v>393</v>
      </c>
      <c r="MN3" s="1077"/>
      <c r="MO3" s="1077"/>
      <c r="MP3" s="1077"/>
      <c r="MQ3" s="1077"/>
      <c r="MR3" s="1077"/>
      <c r="MS3" s="1077"/>
      <c r="MT3" s="1077"/>
      <c r="MU3" s="1077"/>
      <c r="MV3" s="1077"/>
      <c r="MW3" s="1077"/>
      <c r="MX3" s="1077"/>
      <c r="MY3" s="1077"/>
      <c r="MZ3" s="1077"/>
      <c r="NA3" s="1077"/>
      <c r="NB3" s="1077"/>
      <c r="NC3" s="1077"/>
      <c r="ND3" s="1077"/>
      <c r="NE3" s="1077"/>
      <c r="NF3" s="1077"/>
      <c r="NG3" s="1077"/>
      <c r="NH3" s="1077"/>
      <c r="NI3" s="1077"/>
      <c r="NJ3" s="1077"/>
      <c r="NK3" s="1077"/>
      <c r="NL3" s="1077"/>
      <c r="NM3" s="1077"/>
      <c r="NN3" s="1078"/>
      <c r="NO3" s="263"/>
      <c r="NP3" s="1064" t="s">
        <v>392</v>
      </c>
      <c r="NQ3" s="1065"/>
      <c r="NR3" s="1064" t="s">
        <v>393</v>
      </c>
      <c r="NS3" s="1066"/>
      <c r="NT3" s="1066"/>
      <c r="NU3" s="1066"/>
      <c r="NV3" s="1067"/>
    </row>
    <row r="4" spans="1:386" s="268" customFormat="1" ht="91.15" customHeight="1" thickTop="1" thickBot="1">
      <c r="A4" s="8"/>
      <c r="B4" s="391" t="s">
        <v>195</v>
      </c>
      <c r="C4" s="51" t="s">
        <v>451</v>
      </c>
      <c r="D4" s="51" t="s">
        <v>452</v>
      </c>
      <c r="E4" s="51" t="s">
        <v>723</v>
      </c>
      <c r="F4" s="51" t="s">
        <v>73</v>
      </c>
      <c r="G4" s="51" t="s">
        <v>450</v>
      </c>
      <c r="H4" s="51" t="s">
        <v>74</v>
      </c>
      <c r="I4" s="51" t="s">
        <v>75</v>
      </c>
      <c r="J4" s="51" t="s">
        <v>76</v>
      </c>
      <c r="K4" s="51" t="s">
        <v>77</v>
      </c>
      <c r="L4" s="51" t="s">
        <v>677</v>
      </c>
      <c r="M4" s="51" t="s">
        <v>475</v>
      </c>
      <c r="N4" s="309" t="s">
        <v>453</v>
      </c>
      <c r="O4" s="51" t="s">
        <v>454</v>
      </c>
      <c r="P4" s="51" t="s">
        <v>547</v>
      </c>
      <c r="Q4" s="51" t="s">
        <v>456</v>
      </c>
      <c r="R4" s="51" t="s">
        <v>560</v>
      </c>
      <c r="S4" s="51" t="s">
        <v>718</v>
      </c>
      <c r="T4" s="51" t="s">
        <v>722</v>
      </c>
      <c r="U4" s="51" t="s">
        <v>721</v>
      </c>
      <c r="V4" s="51" t="s">
        <v>720</v>
      </c>
      <c r="W4" s="51" t="s">
        <v>460</v>
      </c>
      <c r="X4" s="51" t="s">
        <v>110</v>
      </c>
      <c r="Y4" s="51" t="s">
        <v>717</v>
      </c>
      <c r="Z4" s="51" t="s">
        <v>562</v>
      </c>
      <c r="AA4" s="51" t="s">
        <v>471</v>
      </c>
      <c r="AB4" s="351" t="s">
        <v>193</v>
      </c>
      <c r="AC4" s="485" t="s">
        <v>705</v>
      </c>
      <c r="AD4" s="486" t="s">
        <v>724</v>
      </c>
      <c r="AE4" s="486" t="s">
        <v>714</v>
      </c>
      <c r="AF4" s="487" t="s">
        <v>809</v>
      </c>
      <c r="AH4" s="482" t="s">
        <v>705</v>
      </c>
      <c r="AI4" s="483" t="s">
        <v>706</v>
      </c>
      <c r="AJ4" s="483" t="s">
        <v>500</v>
      </c>
      <c r="AK4" s="483" t="s">
        <v>809</v>
      </c>
      <c r="AL4" s="484" t="s">
        <v>501</v>
      </c>
      <c r="AM4" s="339"/>
      <c r="AN4" s="354" t="s">
        <v>876</v>
      </c>
      <c r="AO4" s="949" t="s">
        <v>503</v>
      </c>
      <c r="AP4" s="105" t="s">
        <v>246</v>
      </c>
      <c r="AQ4" s="247" t="s">
        <v>245</v>
      </c>
      <c r="AR4" s="354" t="s">
        <v>925</v>
      </c>
      <c r="AS4" s="949" t="s">
        <v>926</v>
      </c>
      <c r="AT4" s="327"/>
      <c r="AU4" s="338" t="s">
        <v>43</v>
      </c>
      <c r="AV4" s="339" t="s">
        <v>878</v>
      </c>
      <c r="AW4" s="339" t="s">
        <v>879</v>
      </c>
      <c r="AX4" s="340" t="s">
        <v>880</v>
      </c>
      <c r="AY4" s="265"/>
      <c r="AZ4" s="50" t="s">
        <v>451</v>
      </c>
      <c r="BA4" s="51" t="s">
        <v>452</v>
      </c>
      <c r="BB4" s="331" t="s">
        <v>449</v>
      </c>
      <c r="BC4" s="331" t="s">
        <v>73</v>
      </c>
      <c r="BD4" s="331" t="s">
        <v>450</v>
      </c>
      <c r="BE4" s="331" t="s">
        <v>74</v>
      </c>
      <c r="BF4" s="331" t="s">
        <v>75</v>
      </c>
      <c r="BG4" s="331" t="s">
        <v>76</v>
      </c>
      <c r="BH4" s="331" t="s">
        <v>77</v>
      </c>
      <c r="BI4" s="331" t="s">
        <v>78</v>
      </c>
      <c r="BJ4" s="330" t="s">
        <v>475</v>
      </c>
      <c r="BK4" s="309" t="s">
        <v>453</v>
      </c>
      <c r="BL4" s="51" t="s">
        <v>454</v>
      </c>
      <c r="BM4" s="331" t="s">
        <v>455</v>
      </c>
      <c r="BN4" s="331" t="s">
        <v>456</v>
      </c>
      <c r="BO4" s="331" t="s">
        <v>457</v>
      </c>
      <c r="BP4" s="331" t="s">
        <v>464</v>
      </c>
      <c r="BQ4" s="331" t="s">
        <v>458</v>
      </c>
      <c r="BR4" s="331" t="s">
        <v>476</v>
      </c>
      <c r="BS4" s="331" t="s">
        <v>459</v>
      </c>
      <c r="BT4" s="51" t="s">
        <v>460</v>
      </c>
      <c r="BU4" s="331" t="s">
        <v>8</v>
      </c>
      <c r="BV4" s="331" t="s">
        <v>30</v>
      </c>
      <c r="BW4" s="331" t="s">
        <v>474</v>
      </c>
      <c r="BX4" s="331" t="s">
        <v>471</v>
      </c>
      <c r="BY4" s="335" t="s">
        <v>193</v>
      </c>
      <c r="BZ4" s="333"/>
      <c r="CA4" s="146" t="s">
        <v>43</v>
      </c>
      <c r="CB4" s="325" t="s">
        <v>91</v>
      </c>
      <c r="CC4" s="325" t="s">
        <v>499</v>
      </c>
      <c r="CD4" s="325" t="s">
        <v>94</v>
      </c>
      <c r="CE4" s="347" t="s">
        <v>498</v>
      </c>
      <c r="CF4" s="266"/>
      <c r="CG4" s="131" t="s">
        <v>395</v>
      </c>
      <c r="CH4" s="132" t="s">
        <v>391</v>
      </c>
      <c r="CI4" s="127" t="s">
        <v>396</v>
      </c>
      <c r="CJ4" s="134" t="s">
        <v>262</v>
      </c>
      <c r="CK4" s="128" t="s">
        <v>263</v>
      </c>
      <c r="CL4" s="129" t="s">
        <v>264</v>
      </c>
      <c r="CM4" s="950" t="s">
        <v>429</v>
      </c>
      <c r="CN4" s="129" t="s">
        <v>265</v>
      </c>
      <c r="CO4" s="128" t="s">
        <v>266</v>
      </c>
      <c r="CP4" s="246" t="s">
        <v>267</v>
      </c>
      <c r="CQ4" s="129" t="s">
        <v>268</v>
      </c>
      <c r="CR4" s="129" t="s">
        <v>269</v>
      </c>
      <c r="CS4" s="129" t="s">
        <v>270</v>
      </c>
      <c r="CT4" s="323" t="s">
        <v>271</v>
      </c>
      <c r="CU4" s="129" t="s">
        <v>272</v>
      </c>
      <c r="CV4" s="129" t="s">
        <v>273</v>
      </c>
      <c r="CW4" s="128" t="s">
        <v>274</v>
      </c>
      <c r="CX4" s="324" t="s">
        <v>275</v>
      </c>
      <c r="CY4" s="129" t="s">
        <v>276</v>
      </c>
      <c r="CZ4" s="129" t="s">
        <v>277</v>
      </c>
      <c r="DA4" s="129" t="s">
        <v>278</v>
      </c>
      <c r="DB4" s="129" t="s">
        <v>279</v>
      </c>
      <c r="DC4" s="129" t="s">
        <v>280</v>
      </c>
      <c r="DD4" s="129" t="s">
        <v>281</v>
      </c>
      <c r="DE4" s="129" t="s">
        <v>282</v>
      </c>
      <c r="DF4" s="129" t="s">
        <v>283</v>
      </c>
      <c r="DG4" s="129" t="s">
        <v>284</v>
      </c>
      <c r="DH4" s="129" t="s">
        <v>285</v>
      </c>
      <c r="DI4" s="129" t="s">
        <v>286</v>
      </c>
      <c r="DJ4" s="129" t="s">
        <v>287</v>
      </c>
      <c r="DK4" s="129" t="s">
        <v>288</v>
      </c>
      <c r="DL4" s="129" t="s">
        <v>289</v>
      </c>
      <c r="DM4" s="129" t="s">
        <v>290</v>
      </c>
      <c r="DN4" s="129" t="s">
        <v>291</v>
      </c>
      <c r="DO4" s="129" t="s">
        <v>292</v>
      </c>
      <c r="DP4" s="129" t="s">
        <v>932</v>
      </c>
      <c r="DQ4" s="129" t="s">
        <v>293</v>
      </c>
      <c r="DR4" s="129" t="s">
        <v>294</v>
      </c>
      <c r="DS4" s="129" t="s">
        <v>295</v>
      </c>
      <c r="DT4" s="129" t="s">
        <v>296</v>
      </c>
      <c r="DU4" s="129" t="s">
        <v>297</v>
      </c>
      <c r="DV4" s="129" t="s">
        <v>298</v>
      </c>
      <c r="DW4" s="129" t="s">
        <v>933</v>
      </c>
      <c r="DX4" s="129" t="s">
        <v>299</v>
      </c>
      <c r="DY4" s="129" t="s">
        <v>300</v>
      </c>
      <c r="DZ4" s="129" t="s">
        <v>301</v>
      </c>
      <c r="EA4" s="129" t="s">
        <v>302</v>
      </c>
      <c r="EB4" s="134" t="s">
        <v>303</v>
      </c>
      <c r="EC4" s="129" t="s">
        <v>304</v>
      </c>
      <c r="ED4" s="129" t="s">
        <v>305</v>
      </c>
      <c r="EE4" s="129" t="s">
        <v>306</v>
      </c>
      <c r="EF4" s="129" t="s">
        <v>307</v>
      </c>
      <c r="EG4" s="129" t="s">
        <v>308</v>
      </c>
      <c r="EH4" s="129" t="s">
        <v>309</v>
      </c>
      <c r="EI4" s="129" t="s">
        <v>310</v>
      </c>
      <c r="EJ4" s="129" t="s">
        <v>311</v>
      </c>
      <c r="EK4" s="129" t="s">
        <v>312</v>
      </c>
      <c r="EL4" s="129" t="s">
        <v>313</v>
      </c>
      <c r="EM4" s="129" t="s">
        <v>314</v>
      </c>
      <c r="EN4" s="129" t="s">
        <v>315</v>
      </c>
      <c r="EO4" s="129" t="s">
        <v>316</v>
      </c>
      <c r="EP4" s="129" t="s">
        <v>317</v>
      </c>
      <c r="EQ4" s="129" t="s">
        <v>318</v>
      </c>
      <c r="ER4" s="129" t="s">
        <v>319</v>
      </c>
      <c r="ES4" s="129" t="s">
        <v>320</v>
      </c>
      <c r="ET4" s="129" t="s">
        <v>321</v>
      </c>
      <c r="EU4" s="129" t="s">
        <v>322</v>
      </c>
      <c r="EV4" s="129" t="s">
        <v>323</v>
      </c>
      <c r="EW4" s="129" t="s">
        <v>324</v>
      </c>
      <c r="EX4" s="129" t="s">
        <v>303</v>
      </c>
      <c r="EY4" s="127" t="s">
        <v>397</v>
      </c>
      <c r="EZ4" s="134" t="s">
        <v>325</v>
      </c>
      <c r="FA4" s="129" t="s">
        <v>326</v>
      </c>
      <c r="FB4" s="129" t="s">
        <v>327</v>
      </c>
      <c r="FC4" s="134" t="s">
        <v>328</v>
      </c>
      <c r="FD4" s="129" t="s">
        <v>329</v>
      </c>
      <c r="FE4" s="129" t="s">
        <v>330</v>
      </c>
      <c r="FF4" s="129" t="s">
        <v>331</v>
      </c>
      <c r="FG4" s="129" t="s">
        <v>332</v>
      </c>
      <c r="FH4" s="129" t="s">
        <v>333</v>
      </c>
      <c r="FI4" s="129" t="s">
        <v>328</v>
      </c>
      <c r="FJ4" s="134" t="s">
        <v>398</v>
      </c>
      <c r="FK4" s="233" t="s">
        <v>444</v>
      </c>
      <c r="FL4" s="128" t="s">
        <v>350</v>
      </c>
      <c r="FM4" s="128" t="s">
        <v>351</v>
      </c>
      <c r="FN4" s="128" t="s">
        <v>445</v>
      </c>
      <c r="FO4" s="127" t="s">
        <v>399</v>
      </c>
      <c r="FP4" s="134" t="s">
        <v>355</v>
      </c>
      <c r="FQ4" s="134" t="s">
        <v>356</v>
      </c>
      <c r="FR4" s="134" t="s">
        <v>357</v>
      </c>
      <c r="FS4" s="127" t="s">
        <v>615</v>
      </c>
      <c r="FT4" s="134" t="s">
        <v>871</v>
      </c>
      <c r="FU4" s="134" t="s">
        <v>361</v>
      </c>
      <c r="FV4" s="134" t="s">
        <v>362</v>
      </c>
      <c r="FW4" s="134" t="s">
        <v>363</v>
      </c>
      <c r="FX4" s="127" t="s">
        <v>422</v>
      </c>
      <c r="FY4" s="139" t="s">
        <v>416</v>
      </c>
      <c r="FZ4" s="139" t="s">
        <v>417</v>
      </c>
      <c r="GA4" s="139" t="s">
        <v>418</v>
      </c>
      <c r="GB4" s="132" t="s">
        <v>390</v>
      </c>
      <c r="GC4" s="134" t="s">
        <v>367</v>
      </c>
      <c r="GD4" s="129" t="s">
        <v>334</v>
      </c>
      <c r="GE4" s="129" t="s">
        <v>335</v>
      </c>
      <c r="GF4" s="129" t="s">
        <v>336</v>
      </c>
      <c r="GG4" s="129" t="s">
        <v>337</v>
      </c>
      <c r="GH4" s="129" t="s">
        <v>338</v>
      </c>
      <c r="GI4" s="129" t="s">
        <v>339</v>
      </c>
      <c r="GJ4" s="129" t="s">
        <v>340</v>
      </c>
      <c r="GK4" s="129" t="s">
        <v>341</v>
      </c>
      <c r="GL4" s="134" t="s">
        <v>368</v>
      </c>
      <c r="GM4" s="134" t="s">
        <v>369</v>
      </c>
      <c r="GN4" s="138" t="s">
        <v>388</v>
      </c>
      <c r="GO4" s="137" t="s">
        <v>394</v>
      </c>
      <c r="GP4" s="526" t="s">
        <v>409</v>
      </c>
      <c r="GQ4" s="526" t="s">
        <v>410</v>
      </c>
      <c r="GR4" s="526" t="s">
        <v>377</v>
      </c>
      <c r="GS4" s="526" t="s">
        <v>378</v>
      </c>
      <c r="GT4" s="127" t="s">
        <v>411</v>
      </c>
      <c r="GU4" s="527" t="s">
        <v>375</v>
      </c>
      <c r="GV4" s="527" t="s">
        <v>376</v>
      </c>
      <c r="GW4" s="127" t="s">
        <v>420</v>
      </c>
      <c r="GX4" s="527" t="s">
        <v>877</v>
      </c>
      <c r="GY4" s="527" t="s">
        <v>357</v>
      </c>
      <c r="GZ4" s="127" t="s">
        <v>412</v>
      </c>
      <c r="HA4" s="527" t="s">
        <v>303</v>
      </c>
      <c r="HB4" s="528" t="s">
        <v>719</v>
      </c>
      <c r="HC4" s="127" t="s">
        <v>400</v>
      </c>
      <c r="HD4" s="527" t="s">
        <v>379</v>
      </c>
      <c r="HE4" s="527" t="s">
        <v>362</v>
      </c>
      <c r="HF4" s="527" t="s">
        <v>361</v>
      </c>
      <c r="HG4" s="527" t="s">
        <v>875</v>
      </c>
      <c r="HH4" s="527" t="s">
        <v>380</v>
      </c>
      <c r="HI4" s="137" t="s">
        <v>387</v>
      </c>
      <c r="HJ4" s="127" t="s">
        <v>407</v>
      </c>
      <c r="HK4" s="527" t="s">
        <v>413</v>
      </c>
      <c r="HL4" s="527" t="s">
        <v>414</v>
      </c>
      <c r="HM4" s="526" t="s">
        <v>408</v>
      </c>
      <c r="HN4" s="527" t="s">
        <v>468</v>
      </c>
      <c r="HO4" s="529" t="s">
        <v>386</v>
      </c>
      <c r="HP4" s="951" t="s">
        <v>603</v>
      </c>
      <c r="HQ4" s="530" t="s">
        <v>604</v>
      </c>
      <c r="HS4" s="230" t="s">
        <v>395</v>
      </c>
      <c r="HT4" s="231" t="s">
        <v>391</v>
      </c>
      <c r="HU4" s="232" t="s">
        <v>396</v>
      </c>
      <c r="HV4" s="134" t="s">
        <v>262</v>
      </c>
      <c r="HW4" s="233" t="s">
        <v>431</v>
      </c>
      <c r="HX4" s="129" t="s">
        <v>434</v>
      </c>
      <c r="HY4" s="129" t="s">
        <v>435</v>
      </c>
      <c r="HZ4" s="129" t="s">
        <v>265</v>
      </c>
      <c r="IA4" s="129" t="s">
        <v>430</v>
      </c>
      <c r="IB4" s="234" t="s">
        <v>448</v>
      </c>
      <c r="IC4" s="234" t="s">
        <v>439</v>
      </c>
      <c r="ID4" s="233" t="s">
        <v>433</v>
      </c>
      <c r="IE4" s="234" t="s">
        <v>432</v>
      </c>
      <c r="IF4" s="234" t="s">
        <v>436</v>
      </c>
      <c r="IG4" s="234" t="s">
        <v>437</v>
      </c>
      <c r="IH4" s="234" t="s">
        <v>438</v>
      </c>
      <c r="II4" s="246" t="s">
        <v>267</v>
      </c>
      <c r="IJ4" s="129" t="s">
        <v>268</v>
      </c>
      <c r="IK4" s="129" t="s">
        <v>269</v>
      </c>
      <c r="IL4" s="129" t="s">
        <v>270</v>
      </c>
      <c r="IM4" s="246" t="s">
        <v>271</v>
      </c>
      <c r="IN4" s="129" t="s">
        <v>272</v>
      </c>
      <c r="IO4" s="129" t="s">
        <v>273</v>
      </c>
      <c r="IP4" s="233" t="s">
        <v>274</v>
      </c>
      <c r="IQ4" s="234" t="s">
        <v>443</v>
      </c>
      <c r="IR4" s="129" t="s">
        <v>275</v>
      </c>
      <c r="IS4" s="129" t="s">
        <v>276</v>
      </c>
      <c r="IT4" s="129" t="s">
        <v>277</v>
      </c>
      <c r="IU4" s="129" t="s">
        <v>278</v>
      </c>
      <c r="IV4" s="129" t="s">
        <v>279</v>
      </c>
      <c r="IW4" s="129" t="s">
        <v>280</v>
      </c>
      <c r="IX4" s="129" t="s">
        <v>281</v>
      </c>
      <c r="IY4" s="129" t="s">
        <v>282</v>
      </c>
      <c r="IZ4" s="129" t="s">
        <v>283</v>
      </c>
      <c r="JA4" s="129" t="s">
        <v>284</v>
      </c>
      <c r="JB4" s="129" t="s">
        <v>285</v>
      </c>
      <c r="JC4" s="129" t="s">
        <v>286</v>
      </c>
      <c r="JD4" s="129" t="s">
        <v>287</v>
      </c>
      <c r="JE4" s="129" t="s">
        <v>288</v>
      </c>
      <c r="JF4" s="129" t="s">
        <v>289</v>
      </c>
      <c r="JG4" s="129" t="s">
        <v>290</v>
      </c>
      <c r="JH4" s="129" t="s">
        <v>291</v>
      </c>
      <c r="JI4" s="234" t="s">
        <v>292</v>
      </c>
      <c r="JJ4" s="129" t="s">
        <v>293</v>
      </c>
      <c r="JK4" s="129" t="s">
        <v>294</v>
      </c>
      <c r="JL4" s="129" t="s">
        <v>295</v>
      </c>
      <c r="JM4" s="129" t="s">
        <v>296</v>
      </c>
      <c r="JN4" s="129" t="s">
        <v>297</v>
      </c>
      <c r="JO4" s="129" t="s">
        <v>298</v>
      </c>
      <c r="JP4" s="129" t="s">
        <v>299</v>
      </c>
      <c r="JQ4" s="129" t="s">
        <v>300</v>
      </c>
      <c r="JR4" s="129" t="s">
        <v>301</v>
      </c>
      <c r="JS4" s="129" t="s">
        <v>302</v>
      </c>
      <c r="JT4" s="134" t="s">
        <v>303</v>
      </c>
      <c r="JU4" s="234" t="s">
        <v>304</v>
      </c>
      <c r="JV4" s="234" t="s">
        <v>440</v>
      </c>
      <c r="JW4" s="129" t="s">
        <v>305</v>
      </c>
      <c r="JX4" s="129" t="s">
        <v>306</v>
      </c>
      <c r="JY4" s="129" t="s">
        <v>307</v>
      </c>
      <c r="JZ4" s="234" t="s">
        <v>308</v>
      </c>
      <c r="KA4" s="234" t="s">
        <v>441</v>
      </c>
      <c r="KB4" s="129" t="s">
        <v>310</v>
      </c>
      <c r="KC4" s="129" t="s">
        <v>311</v>
      </c>
      <c r="KD4" s="129" t="s">
        <v>312</v>
      </c>
      <c r="KE4" s="129" t="s">
        <v>313</v>
      </c>
      <c r="KF4" s="129" t="s">
        <v>314</v>
      </c>
      <c r="KG4" s="129" t="s">
        <v>315</v>
      </c>
      <c r="KH4" s="129" t="s">
        <v>316</v>
      </c>
      <c r="KI4" s="129" t="s">
        <v>317</v>
      </c>
      <c r="KJ4" s="129" t="s">
        <v>318</v>
      </c>
      <c r="KK4" s="129" t="s">
        <v>319</v>
      </c>
      <c r="KL4" s="129" t="s">
        <v>320</v>
      </c>
      <c r="KM4" s="129" t="s">
        <v>321</v>
      </c>
      <c r="KN4" s="129" t="s">
        <v>322</v>
      </c>
      <c r="KO4" s="129" t="s">
        <v>323</v>
      </c>
      <c r="KP4" s="129" t="s">
        <v>324</v>
      </c>
      <c r="KQ4" s="234" t="s">
        <v>303</v>
      </c>
      <c r="KR4" s="234" t="s">
        <v>442</v>
      </c>
      <c r="KS4" s="234" t="s">
        <v>423</v>
      </c>
      <c r="KT4" s="127" t="s">
        <v>397</v>
      </c>
      <c r="KU4" s="237" t="s">
        <v>325</v>
      </c>
      <c r="KV4" s="234" t="s">
        <v>326</v>
      </c>
      <c r="KW4" s="234" t="s">
        <v>327</v>
      </c>
      <c r="KX4" s="237" t="s">
        <v>328</v>
      </c>
      <c r="KY4" s="234" t="s">
        <v>329</v>
      </c>
      <c r="KZ4" s="234" t="s">
        <v>330</v>
      </c>
      <c r="LA4" s="234" t="s">
        <v>331</v>
      </c>
      <c r="LB4" s="129" t="s">
        <v>332</v>
      </c>
      <c r="LC4" s="129" t="s">
        <v>333</v>
      </c>
      <c r="LD4" s="234" t="s">
        <v>328</v>
      </c>
      <c r="LE4" s="237" t="s">
        <v>398</v>
      </c>
      <c r="LF4" s="237" t="s">
        <v>444</v>
      </c>
      <c r="LG4" s="128" t="s">
        <v>350</v>
      </c>
      <c r="LH4" s="128" t="s">
        <v>351</v>
      </c>
      <c r="LI4" s="128" t="s">
        <v>446</v>
      </c>
      <c r="LJ4" s="232" t="s">
        <v>399</v>
      </c>
      <c r="LK4" s="237" t="s">
        <v>355</v>
      </c>
      <c r="LL4" s="237" t="s">
        <v>447</v>
      </c>
      <c r="LM4" s="237" t="s">
        <v>356</v>
      </c>
      <c r="LN4" s="237" t="s">
        <v>357</v>
      </c>
      <c r="LO4" s="232" t="s">
        <v>400</v>
      </c>
      <c r="LP4" s="237" t="s">
        <v>361</v>
      </c>
      <c r="LQ4" s="237" t="s">
        <v>424</v>
      </c>
      <c r="LR4" s="134" t="s">
        <v>362</v>
      </c>
      <c r="LS4" s="134" t="s">
        <v>363</v>
      </c>
      <c r="LT4" s="232" t="s">
        <v>422</v>
      </c>
      <c r="LU4" s="306" t="s">
        <v>425</v>
      </c>
      <c r="LV4" s="306" t="s">
        <v>426</v>
      </c>
      <c r="LW4" s="139" t="s">
        <v>416</v>
      </c>
      <c r="LX4" s="139" t="s">
        <v>417</v>
      </c>
      <c r="LY4" s="139" t="s">
        <v>418</v>
      </c>
      <c r="LZ4" s="132" t="s">
        <v>390</v>
      </c>
      <c r="MA4" s="237" t="s">
        <v>367</v>
      </c>
      <c r="MB4" s="129" t="s">
        <v>334</v>
      </c>
      <c r="MC4" s="129" t="s">
        <v>335</v>
      </c>
      <c r="MD4" s="129" t="s">
        <v>336</v>
      </c>
      <c r="ME4" s="234" t="s">
        <v>337</v>
      </c>
      <c r="MF4" s="129" t="s">
        <v>338</v>
      </c>
      <c r="MG4" s="129" t="s">
        <v>339</v>
      </c>
      <c r="MH4" s="129" t="s">
        <v>340</v>
      </c>
      <c r="MI4" s="129" t="s">
        <v>341</v>
      </c>
      <c r="MJ4" s="237" t="s">
        <v>469</v>
      </c>
      <c r="MK4" s="134" t="s">
        <v>368</v>
      </c>
      <c r="ML4" s="134" t="s">
        <v>369</v>
      </c>
      <c r="MM4" s="239" t="s">
        <v>388</v>
      </c>
      <c r="MN4" s="240" t="s">
        <v>394</v>
      </c>
      <c r="MO4" s="232" t="s">
        <v>409</v>
      </c>
      <c r="MP4" s="232" t="s">
        <v>410</v>
      </c>
      <c r="MQ4" s="232" t="s">
        <v>427</v>
      </c>
      <c r="MR4" s="127" t="s">
        <v>377</v>
      </c>
      <c r="MS4" s="127" t="s">
        <v>378</v>
      </c>
      <c r="MT4" s="232" t="s">
        <v>428</v>
      </c>
      <c r="MU4" s="134" t="s">
        <v>375</v>
      </c>
      <c r="MV4" s="134" t="s">
        <v>376</v>
      </c>
      <c r="MW4" s="232" t="s">
        <v>420</v>
      </c>
      <c r="MX4" s="237" t="s">
        <v>415</v>
      </c>
      <c r="MY4" s="134" t="s">
        <v>357</v>
      </c>
      <c r="MZ4" s="232" t="s">
        <v>412</v>
      </c>
      <c r="NA4" s="134" t="s">
        <v>303</v>
      </c>
      <c r="NB4" s="134" t="s">
        <v>421</v>
      </c>
      <c r="NC4" s="232" t="s">
        <v>400</v>
      </c>
      <c r="ND4" s="134" t="s">
        <v>379</v>
      </c>
      <c r="NE4" s="237" t="s">
        <v>361</v>
      </c>
      <c r="NF4" s="134" t="s">
        <v>363</v>
      </c>
      <c r="NG4" s="237" t="s">
        <v>380</v>
      </c>
      <c r="NH4" s="240" t="s">
        <v>387</v>
      </c>
      <c r="NI4" s="232" t="s">
        <v>407</v>
      </c>
      <c r="NJ4" s="237" t="s">
        <v>413</v>
      </c>
      <c r="NK4" s="237" t="s">
        <v>414</v>
      </c>
      <c r="NL4" s="134" t="s">
        <v>408</v>
      </c>
      <c r="NM4" s="322" t="s">
        <v>469</v>
      </c>
      <c r="NN4" s="142" t="s">
        <v>386</v>
      </c>
      <c r="NO4" s="267"/>
      <c r="NP4" s="356" t="s">
        <v>71</v>
      </c>
      <c r="NQ4" s="357" t="s">
        <v>73</v>
      </c>
      <c r="NR4" s="356" t="s">
        <v>81</v>
      </c>
      <c r="NS4" s="357" t="s">
        <v>84</v>
      </c>
      <c r="NT4" s="357" t="s">
        <v>86</v>
      </c>
      <c r="NU4" s="357" t="s">
        <v>88</v>
      </c>
      <c r="NV4" s="358" t="s">
        <v>43</v>
      </c>
    </row>
    <row r="5" spans="1:386" ht="56.65" customHeight="1" thickTop="1" thickBot="1">
      <c r="A5" s="20"/>
      <c r="B5" s="14" t="s">
        <v>0</v>
      </c>
      <c r="C5" s="318" t="s">
        <v>678</v>
      </c>
      <c r="D5" s="318" t="s">
        <v>679</v>
      </c>
      <c r="E5" s="318" t="s">
        <v>680</v>
      </c>
      <c r="F5" s="318" t="s">
        <v>681</v>
      </c>
      <c r="G5" s="318" t="s">
        <v>682</v>
      </c>
      <c r="H5" s="318" t="s">
        <v>683</v>
      </c>
      <c r="I5" s="318" t="s">
        <v>684</v>
      </c>
      <c r="J5" s="318" t="s">
        <v>685</v>
      </c>
      <c r="K5" s="377" t="s">
        <v>614</v>
      </c>
      <c r="L5" s="318" t="s">
        <v>686</v>
      </c>
      <c r="M5" s="53" t="s">
        <v>687</v>
      </c>
      <c r="N5" s="9" t="s">
        <v>688</v>
      </c>
      <c r="O5" s="9" t="s">
        <v>689</v>
      </c>
      <c r="P5" s="310" t="s">
        <v>690</v>
      </c>
      <c r="Q5" s="310" t="s">
        <v>691</v>
      </c>
      <c r="R5" s="310" t="s">
        <v>692</v>
      </c>
      <c r="S5" s="310" t="s">
        <v>693</v>
      </c>
      <c r="T5" s="310" t="s">
        <v>694</v>
      </c>
      <c r="U5" s="310" t="s">
        <v>715</v>
      </c>
      <c r="V5" s="310" t="s">
        <v>716</v>
      </c>
      <c r="W5" s="9" t="s">
        <v>695</v>
      </c>
      <c r="X5" s="310" t="s">
        <v>696</v>
      </c>
      <c r="Y5" s="310" t="s">
        <v>697</v>
      </c>
      <c r="Z5" s="318" t="s">
        <v>698</v>
      </c>
      <c r="AA5" s="318" t="s">
        <v>699</v>
      </c>
      <c r="AB5" s="336" t="s">
        <v>700</v>
      </c>
      <c r="AC5" s="361" t="s">
        <v>701</v>
      </c>
      <c r="AD5" s="362" t="s">
        <v>702</v>
      </c>
      <c r="AE5" s="362" t="s">
        <v>703</v>
      </c>
      <c r="AF5" s="346" t="s">
        <v>704</v>
      </c>
      <c r="AH5" s="476" t="s">
        <v>707</v>
      </c>
      <c r="AI5" s="477" t="s">
        <v>708</v>
      </c>
      <c r="AJ5" s="477" t="s">
        <v>709</v>
      </c>
      <c r="AK5" s="477" t="s">
        <v>710</v>
      </c>
      <c r="AL5" s="26" t="s">
        <v>711</v>
      </c>
      <c r="AM5" s="5"/>
      <c r="AN5" s="476" t="s">
        <v>616</v>
      </c>
      <c r="AO5" s="957" t="s">
        <v>502</v>
      </c>
      <c r="AP5" s="67"/>
      <c r="AQ5" s="275"/>
      <c r="AR5" s="476" t="s">
        <v>923</v>
      </c>
      <c r="AS5" s="26" t="s">
        <v>924</v>
      </c>
      <c r="AT5" s="328"/>
      <c r="AU5" s="148" t="s">
        <v>89</v>
      </c>
      <c r="AV5" s="148" t="s">
        <v>90</v>
      </c>
      <c r="AW5" s="148" t="s">
        <v>92</v>
      </c>
      <c r="AX5" s="346" t="s">
        <v>93</v>
      </c>
      <c r="AY5" s="81"/>
      <c r="AZ5" s="317" t="s">
        <v>488</v>
      </c>
      <c r="BA5" s="318" t="s">
        <v>489</v>
      </c>
      <c r="BB5" s="318" t="s">
        <v>490</v>
      </c>
      <c r="BC5" s="318" t="s">
        <v>480</v>
      </c>
      <c r="BD5" s="318" t="s">
        <v>481</v>
      </c>
      <c r="BE5" s="318" t="s">
        <v>482</v>
      </c>
      <c r="BF5" s="318" t="s">
        <v>483</v>
      </c>
      <c r="BG5" s="318" t="s">
        <v>484</v>
      </c>
      <c r="BH5" s="318" t="s">
        <v>485</v>
      </c>
      <c r="BI5" s="318" t="s">
        <v>486</v>
      </c>
      <c r="BJ5" s="319" t="s">
        <v>487</v>
      </c>
      <c r="BK5" s="318" t="s">
        <v>79</v>
      </c>
      <c r="BL5" s="318" t="s">
        <v>466</v>
      </c>
      <c r="BM5" s="318" t="s">
        <v>83</v>
      </c>
      <c r="BN5" s="318" t="s">
        <v>80</v>
      </c>
      <c r="BO5" s="318" t="s">
        <v>461</v>
      </c>
      <c r="BP5" s="318" t="s">
        <v>463</v>
      </c>
      <c r="BQ5" s="318" t="s">
        <v>477</v>
      </c>
      <c r="BR5" s="318" t="s">
        <v>478</v>
      </c>
      <c r="BS5" s="318" t="s">
        <v>465</v>
      </c>
      <c r="BT5" s="318" t="s">
        <v>467</v>
      </c>
      <c r="BU5" s="318" t="s">
        <v>82</v>
      </c>
      <c r="BV5" s="318" t="s">
        <v>462</v>
      </c>
      <c r="BW5" s="318" t="s">
        <v>473</v>
      </c>
      <c r="BX5" s="318" t="s">
        <v>472</v>
      </c>
      <c r="BY5" s="336" t="s">
        <v>470</v>
      </c>
      <c r="BZ5" s="49"/>
      <c r="CA5" s="24" t="s">
        <v>493</v>
      </c>
      <c r="CB5" s="25" t="s">
        <v>494</v>
      </c>
      <c r="CC5" s="25" t="s">
        <v>495</v>
      </c>
      <c r="CD5" s="25" t="s">
        <v>496</v>
      </c>
      <c r="CE5" s="26" t="s">
        <v>497</v>
      </c>
      <c r="CF5" s="251"/>
      <c r="CG5" s="269"/>
      <c r="CH5" s="270"/>
      <c r="CI5" s="133" t="s">
        <v>154</v>
      </c>
      <c r="CJ5" s="111" t="s">
        <v>342</v>
      </c>
      <c r="CK5" s="111" t="s">
        <v>343</v>
      </c>
      <c r="CL5" s="77"/>
      <c r="CM5" s="77"/>
      <c r="CN5" s="77"/>
      <c r="CO5" s="111" t="s">
        <v>344</v>
      </c>
      <c r="CP5" s="77" t="s">
        <v>345</v>
      </c>
      <c r="CQ5" s="77"/>
      <c r="CR5" s="77"/>
      <c r="CS5" s="77"/>
      <c r="CT5" s="77" t="s">
        <v>346</v>
      </c>
      <c r="CU5" s="77"/>
      <c r="CV5" s="77"/>
      <c r="CW5" s="111" t="s">
        <v>347</v>
      </c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111" t="s">
        <v>155</v>
      </c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133" t="s">
        <v>156</v>
      </c>
      <c r="EZ5" s="111" t="s">
        <v>348</v>
      </c>
      <c r="FA5" s="77"/>
      <c r="FB5" s="77"/>
      <c r="FC5" s="111" t="s">
        <v>349</v>
      </c>
      <c r="FD5" s="77"/>
      <c r="FE5" s="77"/>
      <c r="FF5" s="77"/>
      <c r="FG5" s="77"/>
      <c r="FH5" s="77"/>
      <c r="FI5" s="77"/>
      <c r="FJ5" s="111" t="s">
        <v>149</v>
      </c>
      <c r="FK5" s="111"/>
      <c r="FL5" s="111" t="s">
        <v>352</v>
      </c>
      <c r="FM5" s="111" t="s">
        <v>354</v>
      </c>
      <c r="FN5" s="111" t="s">
        <v>353</v>
      </c>
      <c r="FO5" s="133" t="s">
        <v>147</v>
      </c>
      <c r="FP5" s="136" t="s">
        <v>358</v>
      </c>
      <c r="FQ5" s="136" t="s">
        <v>359</v>
      </c>
      <c r="FR5" s="136" t="s">
        <v>360</v>
      </c>
      <c r="FS5" s="133" t="s">
        <v>151</v>
      </c>
      <c r="FT5" s="136" t="s">
        <v>872</v>
      </c>
      <c r="FU5" s="136" t="s">
        <v>364</v>
      </c>
      <c r="FV5" s="136" t="s">
        <v>365</v>
      </c>
      <c r="FW5" s="136" t="s">
        <v>366</v>
      </c>
      <c r="FX5" s="133" t="s">
        <v>873</v>
      </c>
      <c r="FY5" s="111" t="s">
        <v>168</v>
      </c>
      <c r="FZ5" s="111" t="s">
        <v>188</v>
      </c>
      <c r="GA5" s="111" t="s">
        <v>169</v>
      </c>
      <c r="GB5" s="270"/>
      <c r="GC5" s="111" t="s">
        <v>401</v>
      </c>
      <c r="GD5" s="77"/>
      <c r="GE5" s="77"/>
      <c r="GF5" s="77"/>
      <c r="GG5" s="77"/>
      <c r="GH5" s="77"/>
      <c r="GI5" s="77"/>
      <c r="GJ5" s="77"/>
      <c r="GK5" s="135"/>
      <c r="GL5" s="136" t="s">
        <v>402</v>
      </c>
      <c r="GM5" s="136" t="s">
        <v>403</v>
      </c>
      <c r="GN5" s="269"/>
      <c r="GO5" s="270"/>
      <c r="GP5" s="133" t="s">
        <v>145</v>
      </c>
      <c r="GQ5" s="133" t="s">
        <v>157</v>
      </c>
      <c r="GR5" s="133" t="s">
        <v>150</v>
      </c>
      <c r="GS5" s="133" t="s">
        <v>170</v>
      </c>
      <c r="GT5" s="133" t="s">
        <v>146</v>
      </c>
      <c r="GU5" s="136" t="s">
        <v>373</v>
      </c>
      <c r="GV5" s="136" t="s">
        <v>374</v>
      </c>
      <c r="GW5" s="133" t="s">
        <v>147</v>
      </c>
      <c r="GX5" s="136" t="s">
        <v>148</v>
      </c>
      <c r="GY5" s="136" t="s">
        <v>419</v>
      </c>
      <c r="GZ5" s="133"/>
      <c r="HA5" s="136" t="s">
        <v>384</v>
      </c>
      <c r="HB5" s="136" t="s">
        <v>385</v>
      </c>
      <c r="HC5" s="133" t="s">
        <v>151</v>
      </c>
      <c r="HD5" s="136" t="s">
        <v>872</v>
      </c>
      <c r="HE5" s="136" t="s">
        <v>874</v>
      </c>
      <c r="HF5" s="136" t="s">
        <v>381</v>
      </c>
      <c r="HG5" s="136" t="s">
        <v>382</v>
      </c>
      <c r="HH5" s="136" t="s">
        <v>383</v>
      </c>
      <c r="HI5" s="270"/>
      <c r="HJ5" s="133" t="s">
        <v>153</v>
      </c>
      <c r="HK5" s="136" t="s">
        <v>370</v>
      </c>
      <c r="HL5" s="136" t="s">
        <v>371</v>
      </c>
      <c r="HM5" s="133" t="s">
        <v>372</v>
      </c>
      <c r="HN5" s="136" t="s">
        <v>405</v>
      </c>
      <c r="HO5" s="143" t="s">
        <v>406</v>
      </c>
      <c r="HP5" s="271"/>
      <c r="HQ5" s="150" t="s">
        <v>937</v>
      </c>
      <c r="HS5" s="269"/>
      <c r="HT5" s="270"/>
      <c r="HU5" s="133" t="s">
        <v>154</v>
      </c>
      <c r="HV5" s="111" t="s">
        <v>342</v>
      </c>
      <c r="HW5" s="111" t="s">
        <v>343</v>
      </c>
      <c r="HX5" s="77"/>
      <c r="HY5" s="77"/>
      <c r="HZ5" s="77"/>
      <c r="IA5" s="77"/>
      <c r="IB5" s="77"/>
      <c r="IC5" s="77"/>
      <c r="ID5" s="111" t="s">
        <v>344</v>
      </c>
      <c r="IE5" s="111"/>
      <c r="IF5" s="111"/>
      <c r="IG5" s="111"/>
      <c r="IH5" s="111"/>
      <c r="II5" s="77" t="s">
        <v>345</v>
      </c>
      <c r="IJ5" s="77"/>
      <c r="IK5" s="77"/>
      <c r="IL5" s="77"/>
      <c r="IM5" s="77" t="s">
        <v>346</v>
      </c>
      <c r="IN5" s="77"/>
      <c r="IO5" s="77"/>
      <c r="IP5" s="111" t="s">
        <v>347</v>
      </c>
      <c r="IQ5" s="111"/>
      <c r="IR5" s="77"/>
      <c r="IS5" s="77"/>
      <c r="IT5" s="77"/>
      <c r="IU5" s="77"/>
      <c r="IV5" s="77"/>
      <c r="IW5" s="77"/>
      <c r="IX5" s="77"/>
      <c r="IY5" s="77"/>
      <c r="IZ5" s="77"/>
      <c r="JA5" s="77"/>
      <c r="JB5" s="77"/>
      <c r="JC5" s="77"/>
      <c r="JD5" s="77"/>
      <c r="JE5" s="77"/>
      <c r="JF5" s="77"/>
      <c r="JG5" s="77"/>
      <c r="JH5" s="77"/>
      <c r="JI5" s="77"/>
      <c r="JJ5" s="77"/>
      <c r="JK5" s="77"/>
      <c r="JL5" s="77"/>
      <c r="JM5" s="77"/>
      <c r="JN5" s="77"/>
      <c r="JO5" s="77"/>
      <c r="JP5" s="77"/>
      <c r="JQ5" s="77"/>
      <c r="JR5" s="77"/>
      <c r="JS5" s="77"/>
      <c r="JT5" s="111" t="s">
        <v>155</v>
      </c>
      <c r="JU5" s="77"/>
      <c r="JV5" s="77"/>
      <c r="JW5" s="77"/>
      <c r="JX5" s="77"/>
      <c r="JY5" s="77"/>
      <c r="JZ5" s="77"/>
      <c r="KA5" s="77"/>
      <c r="KB5" s="77"/>
      <c r="KC5" s="77"/>
      <c r="KD5" s="77"/>
      <c r="KE5" s="77"/>
      <c r="KF5" s="77"/>
      <c r="KG5" s="77"/>
      <c r="KH5" s="77"/>
      <c r="KI5" s="77"/>
      <c r="KJ5" s="77"/>
      <c r="KK5" s="77"/>
      <c r="KL5" s="77"/>
      <c r="KM5" s="77"/>
      <c r="KN5" s="77"/>
      <c r="KO5" s="77"/>
      <c r="KP5" s="77"/>
      <c r="KQ5" s="77"/>
      <c r="KR5" s="77"/>
      <c r="KS5" s="77"/>
      <c r="KT5" s="133" t="s">
        <v>156</v>
      </c>
      <c r="KU5" s="111" t="s">
        <v>348</v>
      </c>
      <c r="KV5" s="77"/>
      <c r="KW5" s="77"/>
      <c r="KX5" s="111" t="s">
        <v>349</v>
      </c>
      <c r="KY5" s="77"/>
      <c r="KZ5" s="77"/>
      <c r="LA5" s="77"/>
      <c r="LB5" s="77"/>
      <c r="LC5" s="77"/>
      <c r="LD5" s="77"/>
      <c r="LE5" s="111" t="s">
        <v>149</v>
      </c>
      <c r="LF5" s="111"/>
      <c r="LG5" s="111" t="s">
        <v>352</v>
      </c>
      <c r="LH5" s="111" t="s">
        <v>354</v>
      </c>
      <c r="LI5" s="111" t="s">
        <v>353</v>
      </c>
      <c r="LJ5" s="133" t="s">
        <v>147</v>
      </c>
      <c r="LK5" s="136" t="s">
        <v>358</v>
      </c>
      <c r="LL5" s="136"/>
      <c r="LM5" s="136" t="s">
        <v>359</v>
      </c>
      <c r="LN5" s="136" t="s">
        <v>360</v>
      </c>
      <c r="LO5" s="133" t="s">
        <v>151</v>
      </c>
      <c r="LP5" s="136" t="s">
        <v>364</v>
      </c>
      <c r="LQ5" s="136"/>
      <c r="LR5" s="136" t="s">
        <v>365</v>
      </c>
      <c r="LS5" s="136" t="s">
        <v>366</v>
      </c>
      <c r="LT5" s="133" t="s">
        <v>404</v>
      </c>
      <c r="LU5" s="307"/>
      <c r="LV5" s="307"/>
      <c r="LW5" s="111" t="s">
        <v>168</v>
      </c>
      <c r="LX5" s="111" t="s">
        <v>188</v>
      </c>
      <c r="LY5" s="111" t="s">
        <v>169</v>
      </c>
      <c r="LZ5" s="270"/>
      <c r="MA5" s="111" t="s">
        <v>401</v>
      </c>
      <c r="MB5" s="77"/>
      <c r="MC5" s="77"/>
      <c r="MD5" s="77"/>
      <c r="ME5" s="77"/>
      <c r="MF5" s="77"/>
      <c r="MG5" s="77"/>
      <c r="MH5" s="77"/>
      <c r="MI5" s="135"/>
      <c r="MJ5" s="135"/>
      <c r="MK5" s="136" t="s">
        <v>402</v>
      </c>
      <c r="ML5" s="136" t="s">
        <v>403</v>
      </c>
      <c r="MM5" s="269"/>
      <c r="MN5" s="270"/>
      <c r="MO5" s="133" t="s">
        <v>145</v>
      </c>
      <c r="MP5" s="133" t="s">
        <v>157</v>
      </c>
      <c r="MQ5" s="133"/>
      <c r="MR5" s="133" t="s">
        <v>150</v>
      </c>
      <c r="MS5" s="133" t="s">
        <v>170</v>
      </c>
      <c r="MT5" s="133" t="s">
        <v>146</v>
      </c>
      <c r="MU5" s="136" t="s">
        <v>373</v>
      </c>
      <c r="MV5" s="136" t="s">
        <v>374</v>
      </c>
      <c r="MW5" s="133" t="s">
        <v>147</v>
      </c>
      <c r="MX5" s="136" t="s">
        <v>148</v>
      </c>
      <c r="MY5" s="136" t="s">
        <v>419</v>
      </c>
      <c r="MZ5" s="133"/>
      <c r="NA5" s="136" t="s">
        <v>384</v>
      </c>
      <c r="NB5" s="136" t="s">
        <v>385</v>
      </c>
      <c r="NC5" s="133" t="s">
        <v>151</v>
      </c>
      <c r="ND5" s="136" t="s">
        <v>389</v>
      </c>
      <c r="NE5" s="136" t="s">
        <v>381</v>
      </c>
      <c r="NF5" s="136" t="s">
        <v>382</v>
      </c>
      <c r="NG5" s="136" t="s">
        <v>383</v>
      </c>
      <c r="NH5" s="270"/>
      <c r="NI5" s="133" t="s">
        <v>153</v>
      </c>
      <c r="NJ5" s="136" t="s">
        <v>370</v>
      </c>
      <c r="NK5" s="136" t="s">
        <v>371</v>
      </c>
      <c r="NL5" s="136" t="s">
        <v>372</v>
      </c>
      <c r="NM5" s="136" t="s">
        <v>405</v>
      </c>
      <c r="NN5" s="143" t="s">
        <v>406</v>
      </c>
      <c r="NO5" s="272"/>
      <c r="NP5" s="35" t="s">
        <v>70</v>
      </c>
      <c r="NQ5" s="89" t="s">
        <v>72</v>
      </c>
      <c r="NR5" s="35" t="s">
        <v>80</v>
      </c>
      <c r="NS5" s="89" t="s">
        <v>83</v>
      </c>
      <c r="NT5" s="89" t="s">
        <v>85</v>
      </c>
      <c r="NU5" s="89" t="s">
        <v>87</v>
      </c>
      <c r="NV5" s="34" t="s">
        <v>89</v>
      </c>
    </row>
    <row r="6" spans="1:386" ht="14.25" customHeight="1" thickTop="1">
      <c r="A6" s="39">
        <v>1954</v>
      </c>
      <c r="B6" s="907">
        <v>2472.6066296374611</v>
      </c>
      <c r="C6" s="908"/>
      <c r="D6" s="909"/>
      <c r="E6" s="909"/>
      <c r="F6" s="909"/>
      <c r="G6" s="909"/>
      <c r="H6" s="840"/>
      <c r="I6" s="840"/>
      <c r="J6" s="840"/>
      <c r="K6" s="840"/>
      <c r="L6" s="840"/>
      <c r="M6" s="840"/>
      <c r="N6" s="910"/>
      <c r="O6" s="840"/>
      <c r="P6" s="840"/>
      <c r="Q6" s="840"/>
      <c r="R6" s="840"/>
      <c r="S6" s="840"/>
      <c r="T6" s="840"/>
      <c r="U6" s="840"/>
      <c r="V6" s="840"/>
      <c r="W6" s="840"/>
      <c r="X6" s="840"/>
      <c r="Y6" s="840"/>
      <c r="Z6" s="840"/>
      <c r="AA6" s="840"/>
      <c r="AB6" s="911"/>
      <c r="AC6" s="320"/>
      <c r="AD6" s="536"/>
      <c r="AF6" s="321"/>
      <c r="AG6" s="107"/>
      <c r="AH6" s="912"/>
      <c r="AI6" s="480"/>
      <c r="AJ6" s="480"/>
      <c r="AK6" s="480"/>
      <c r="AL6" s="735"/>
      <c r="AM6" s="42"/>
      <c r="AN6" s="320"/>
      <c r="AO6" s="735"/>
      <c r="AP6" s="320"/>
      <c r="AQ6" s="735"/>
      <c r="AR6" s="320"/>
      <c r="AS6" s="735"/>
      <c r="AT6" s="913"/>
      <c r="AU6" s="914"/>
      <c r="AV6" s="914"/>
      <c r="AW6" s="914"/>
      <c r="AX6" s="915"/>
      <c r="AY6" s="272"/>
      <c r="AZ6" s="910"/>
      <c r="BA6" s="840"/>
      <c r="BB6" s="840"/>
      <c r="BC6" s="840"/>
      <c r="BD6" s="840"/>
      <c r="BE6" s="840"/>
      <c r="BF6" s="840"/>
      <c r="BG6" s="840"/>
      <c r="BH6" s="840"/>
      <c r="BI6" s="840"/>
      <c r="BJ6" s="840"/>
      <c r="BK6" s="74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840"/>
      <c r="BY6" s="911"/>
      <c r="BZ6" s="42"/>
      <c r="CA6" s="320"/>
      <c r="CB6" s="42"/>
      <c r="CC6" s="42"/>
      <c r="CD6" s="42"/>
      <c r="CE6" s="321"/>
      <c r="CF6" s="33">
        <v>1954</v>
      </c>
      <c r="CG6" s="273"/>
      <c r="CH6" s="149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1"/>
      <c r="DZ6" s="81"/>
      <c r="EA6" s="81"/>
      <c r="EB6" s="81"/>
      <c r="EC6" s="81"/>
      <c r="ED6" s="81"/>
      <c r="EE6" s="81"/>
      <c r="EF6" s="81"/>
      <c r="EG6" s="81"/>
      <c r="EH6" s="81"/>
      <c r="EI6" s="27"/>
      <c r="EJ6" s="27"/>
      <c r="EK6" s="27"/>
      <c r="EL6" s="27"/>
      <c r="EM6" s="81"/>
      <c r="EN6" s="81"/>
      <c r="EO6" s="81"/>
      <c r="EP6" s="81"/>
      <c r="EQ6" s="81"/>
      <c r="ER6" s="81"/>
      <c r="ES6" s="81"/>
      <c r="ET6" s="81"/>
      <c r="EU6" s="81"/>
      <c r="EV6" s="81"/>
      <c r="EW6" s="81"/>
      <c r="EX6" s="81"/>
      <c r="EY6" s="81"/>
      <c r="EZ6" s="81"/>
      <c r="FA6" s="81"/>
      <c r="FB6" s="81"/>
      <c r="FC6" s="81"/>
      <c r="FD6" s="81"/>
      <c r="FE6" s="81"/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81"/>
      <c r="FQ6" s="81"/>
      <c r="FR6" s="81"/>
      <c r="FS6" s="81"/>
      <c r="FT6" s="81"/>
      <c r="FU6" s="81"/>
      <c r="FV6" s="81"/>
      <c r="FW6" s="81"/>
      <c r="FX6" s="255"/>
      <c r="FY6" s="115"/>
      <c r="FZ6" s="81"/>
      <c r="GA6" s="81"/>
      <c r="GB6" s="255"/>
      <c r="GC6" s="81"/>
      <c r="GD6" s="81"/>
      <c r="GE6" s="81"/>
      <c r="GF6" s="81"/>
      <c r="GG6" s="81"/>
      <c r="GH6" s="81"/>
      <c r="GI6" s="81"/>
      <c r="GJ6" s="81"/>
      <c r="GK6" s="81"/>
      <c r="GL6" s="81"/>
      <c r="GM6" s="255"/>
      <c r="GN6" s="273"/>
      <c r="GO6" s="81"/>
      <c r="GP6" s="81"/>
      <c r="GQ6" s="81"/>
      <c r="GR6" s="81"/>
      <c r="GS6" s="81"/>
      <c r="GT6" s="81"/>
      <c r="GU6" s="81"/>
      <c r="GV6" s="81"/>
      <c r="GW6" s="81"/>
      <c r="GX6" s="81"/>
      <c r="GY6" s="81"/>
      <c r="GZ6" s="81"/>
      <c r="HA6" s="81"/>
      <c r="HB6" s="81"/>
      <c r="HC6" s="255"/>
      <c r="HD6" s="81"/>
      <c r="HE6" s="81"/>
      <c r="HF6" s="81"/>
      <c r="HG6" s="81"/>
      <c r="HH6" s="81"/>
      <c r="HI6" s="81"/>
      <c r="HJ6" s="81"/>
      <c r="HK6" s="81"/>
      <c r="HL6" s="81"/>
      <c r="HM6" s="81"/>
      <c r="HN6" s="81"/>
      <c r="HO6" s="121"/>
      <c r="HP6" s="115"/>
      <c r="HQ6" s="121"/>
      <c r="HS6" s="273"/>
      <c r="HT6" s="149"/>
      <c r="HU6" s="81"/>
      <c r="HV6" s="81"/>
      <c r="HW6" s="81"/>
      <c r="HX6" s="81"/>
      <c r="HY6" s="81"/>
      <c r="HZ6" s="81"/>
      <c r="IA6" s="81"/>
      <c r="IB6" s="81"/>
      <c r="IC6" s="81"/>
      <c r="ID6" s="81"/>
      <c r="IE6" s="81"/>
      <c r="IF6" s="81"/>
      <c r="IG6" s="81"/>
      <c r="IH6" s="81"/>
      <c r="II6" s="81"/>
      <c r="IJ6" s="81"/>
      <c r="IK6" s="81"/>
      <c r="IL6" s="81"/>
      <c r="IM6" s="81"/>
      <c r="IN6" s="81"/>
      <c r="IO6" s="81"/>
      <c r="IP6" s="81"/>
      <c r="IQ6" s="81"/>
      <c r="IR6" s="81"/>
      <c r="IS6" s="81"/>
      <c r="IT6" s="81"/>
      <c r="IU6" s="81"/>
      <c r="IV6" s="81"/>
      <c r="IW6" s="81"/>
      <c r="IX6" s="81"/>
      <c r="IY6" s="81"/>
      <c r="IZ6" s="81"/>
      <c r="JA6" s="81"/>
      <c r="JB6" s="81"/>
      <c r="JC6" s="81"/>
      <c r="JD6" s="81"/>
      <c r="JE6" s="81"/>
      <c r="JF6" s="81"/>
      <c r="JG6" s="81"/>
      <c r="JH6" s="81"/>
      <c r="JI6" s="81"/>
      <c r="JJ6" s="81"/>
      <c r="JK6" s="81"/>
      <c r="JL6" s="81"/>
      <c r="JM6" s="81"/>
      <c r="JN6" s="81"/>
      <c r="JO6" s="81"/>
      <c r="JP6" s="81"/>
      <c r="JQ6" s="81"/>
      <c r="JR6" s="81"/>
      <c r="JS6" s="81"/>
      <c r="JT6" s="81"/>
      <c r="JU6" s="81"/>
      <c r="JV6" s="81"/>
      <c r="JW6" s="81"/>
      <c r="JX6" s="81"/>
      <c r="JY6" s="81"/>
      <c r="JZ6" s="81"/>
      <c r="KA6" s="81"/>
      <c r="KB6" s="27"/>
      <c r="KC6" s="27"/>
      <c r="KD6" s="27"/>
      <c r="KE6" s="27"/>
      <c r="KF6" s="81"/>
      <c r="KG6" s="81"/>
      <c r="KH6" s="81"/>
      <c r="KI6" s="81"/>
      <c r="KJ6" s="81"/>
      <c r="KK6" s="81"/>
      <c r="KL6" s="81"/>
      <c r="KM6" s="81"/>
      <c r="KN6" s="81"/>
      <c r="KO6" s="81"/>
      <c r="KP6" s="81"/>
      <c r="KQ6" s="81"/>
      <c r="KR6" s="81"/>
      <c r="KS6" s="81"/>
      <c r="KT6" s="81"/>
      <c r="KU6" s="81"/>
      <c r="KV6" s="81"/>
      <c r="KW6" s="81"/>
      <c r="KX6" s="81"/>
      <c r="KY6" s="81"/>
      <c r="KZ6" s="81"/>
      <c r="LA6" s="81"/>
      <c r="LB6" s="81"/>
      <c r="LC6" s="81"/>
      <c r="LD6" s="81"/>
      <c r="LE6" s="81"/>
      <c r="LF6" s="81"/>
      <c r="LG6" s="81"/>
      <c r="LH6" s="81"/>
      <c r="LI6" s="81"/>
      <c r="LJ6" s="81"/>
      <c r="LK6" s="81"/>
      <c r="LL6" s="81"/>
      <c r="LM6" s="81"/>
      <c r="LN6" s="81"/>
      <c r="LO6" s="81"/>
      <c r="LP6" s="81"/>
      <c r="LQ6" s="81"/>
      <c r="LR6" s="81"/>
      <c r="LS6" s="81"/>
      <c r="LT6" s="255"/>
      <c r="LU6" s="255"/>
      <c r="LV6" s="255"/>
      <c r="LW6" s="115"/>
      <c r="LX6" s="81"/>
      <c r="LY6" s="81"/>
      <c r="LZ6" s="255"/>
      <c r="MA6" s="81"/>
      <c r="MB6" s="81"/>
      <c r="MC6" s="81"/>
      <c r="MD6" s="81"/>
      <c r="ME6" s="81"/>
      <c r="MF6" s="81"/>
      <c r="MG6" s="81"/>
      <c r="MH6" s="81"/>
      <c r="MI6" s="81"/>
      <c r="MJ6" s="81"/>
      <c r="MK6" s="81"/>
      <c r="ML6" s="255"/>
      <c r="MM6" s="273"/>
      <c r="MN6" s="81"/>
      <c r="MO6" s="81"/>
      <c r="MP6" s="81"/>
      <c r="MQ6" s="81"/>
      <c r="MR6" s="81"/>
      <c r="MS6" s="81"/>
      <c r="MT6" s="81"/>
      <c r="MU6" s="81"/>
      <c r="MV6" s="81"/>
      <c r="MW6" s="81"/>
      <c r="MX6" s="81"/>
      <c r="MY6" s="81"/>
      <c r="MZ6" s="81"/>
      <c r="NA6" s="81"/>
      <c r="NB6" s="81"/>
      <c r="NC6" s="255"/>
      <c r="ND6" s="81"/>
      <c r="NE6" s="81"/>
      <c r="NF6" s="81"/>
      <c r="NG6" s="81"/>
      <c r="NH6" s="81"/>
      <c r="NI6" s="81"/>
      <c r="NJ6" s="81"/>
      <c r="NK6" s="81"/>
      <c r="NL6" s="134"/>
      <c r="NM6" s="81"/>
      <c r="NN6" s="121"/>
      <c r="NO6" s="33">
        <v>1954</v>
      </c>
      <c r="NP6" s="274"/>
      <c r="NQ6" s="81"/>
      <c r="NR6" s="81"/>
      <c r="NS6" s="81"/>
      <c r="NT6" s="81"/>
      <c r="NU6" s="81"/>
      <c r="NV6" s="275"/>
    </row>
    <row r="7" spans="1:386" ht="14.25" customHeight="1">
      <c r="A7" s="39">
        <v>1955</v>
      </c>
      <c r="B7" s="898">
        <v>2759.2966098429515</v>
      </c>
      <c r="C7" s="916"/>
      <c r="D7" s="820"/>
      <c r="E7" s="820"/>
      <c r="F7" s="820"/>
      <c r="G7" s="820"/>
      <c r="H7" s="42"/>
      <c r="I7" s="42"/>
      <c r="J7" s="42"/>
      <c r="K7" s="42"/>
      <c r="L7" s="42"/>
      <c r="M7" s="42"/>
      <c r="N7" s="74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321"/>
      <c r="AC7" s="320"/>
      <c r="AD7" s="536"/>
      <c r="AE7" s="42"/>
      <c r="AF7" s="321"/>
      <c r="AG7" s="107"/>
      <c r="AH7" s="912"/>
      <c r="AI7" s="480"/>
      <c r="AJ7" s="480"/>
      <c r="AK7" s="480"/>
      <c r="AL7" s="337"/>
      <c r="AM7" s="42"/>
      <c r="AN7" s="320"/>
      <c r="AO7" s="337"/>
      <c r="AP7" s="36"/>
      <c r="AQ7" s="121"/>
      <c r="AR7" s="42"/>
      <c r="AS7" s="337"/>
      <c r="AT7" s="913"/>
      <c r="AU7" s="42"/>
      <c r="AV7" s="42"/>
      <c r="AW7" s="42"/>
      <c r="AX7" s="321"/>
      <c r="AY7" s="272"/>
      <c r="AZ7" s="74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74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321"/>
      <c r="BZ7" s="42"/>
      <c r="CA7" s="320"/>
      <c r="CB7" s="42"/>
      <c r="CC7" s="42"/>
      <c r="CD7" s="42"/>
      <c r="CE7" s="321"/>
      <c r="CF7" s="33">
        <v>1955</v>
      </c>
      <c r="CG7" s="276"/>
      <c r="CH7" s="149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1"/>
      <c r="DB7" s="81"/>
      <c r="DC7" s="81"/>
      <c r="DD7" s="81"/>
      <c r="DE7" s="81"/>
      <c r="DF7" s="81"/>
      <c r="DG7" s="81"/>
      <c r="DH7" s="81"/>
      <c r="DI7" s="81"/>
      <c r="DJ7" s="81"/>
      <c r="DK7" s="81"/>
      <c r="DL7" s="81"/>
      <c r="DM7" s="81"/>
      <c r="DN7" s="81"/>
      <c r="DO7" s="81"/>
      <c r="DP7" s="81"/>
      <c r="DQ7" s="81"/>
      <c r="DR7" s="81"/>
      <c r="DS7" s="81"/>
      <c r="DT7" s="81"/>
      <c r="DU7" s="81"/>
      <c r="DV7" s="81"/>
      <c r="DW7" s="81"/>
      <c r="DX7" s="81"/>
      <c r="DY7" s="81"/>
      <c r="DZ7" s="81"/>
      <c r="EA7" s="81"/>
      <c r="EB7" s="81"/>
      <c r="EC7" s="81"/>
      <c r="ED7" s="81"/>
      <c r="EE7" s="81"/>
      <c r="EF7" s="81"/>
      <c r="EG7" s="81"/>
      <c r="EH7" s="81"/>
      <c r="EI7" s="27"/>
      <c r="EJ7" s="27"/>
      <c r="EK7" s="27"/>
      <c r="EL7" s="27"/>
      <c r="EM7" s="81"/>
      <c r="EN7" s="81"/>
      <c r="EO7" s="81"/>
      <c r="EP7" s="81"/>
      <c r="EQ7" s="81"/>
      <c r="ER7" s="81"/>
      <c r="ES7" s="81"/>
      <c r="ET7" s="81"/>
      <c r="EU7" s="81"/>
      <c r="EV7" s="81"/>
      <c r="EW7" s="81"/>
      <c r="EX7" s="81"/>
      <c r="EY7" s="81"/>
      <c r="EZ7" s="81"/>
      <c r="FA7" s="81"/>
      <c r="FB7" s="81"/>
      <c r="FC7" s="81"/>
      <c r="FD7" s="81"/>
      <c r="FE7" s="81"/>
      <c r="FF7" s="81"/>
      <c r="FG7" s="81"/>
      <c r="FH7" s="81"/>
      <c r="FI7" s="81"/>
      <c r="FJ7" s="81"/>
      <c r="FK7" s="81"/>
      <c r="FL7" s="81"/>
      <c r="FM7" s="81"/>
      <c r="FN7" s="81"/>
      <c r="FO7" s="81"/>
      <c r="FP7" s="81"/>
      <c r="FQ7" s="81"/>
      <c r="FR7" s="81"/>
      <c r="FS7" s="81"/>
      <c r="FT7" s="81"/>
      <c r="FU7" s="81"/>
      <c r="FV7" s="81"/>
      <c r="FW7" s="81"/>
      <c r="FX7" s="255"/>
      <c r="FY7" s="115"/>
      <c r="FZ7" s="81"/>
      <c r="GA7" s="81"/>
      <c r="GB7" s="255"/>
      <c r="GC7" s="81"/>
      <c r="GD7" s="81"/>
      <c r="GE7" s="81"/>
      <c r="GF7" s="81"/>
      <c r="GG7" s="81"/>
      <c r="GH7" s="81"/>
      <c r="GI7" s="81"/>
      <c r="GJ7" s="81"/>
      <c r="GK7" s="81"/>
      <c r="GL7" s="81"/>
      <c r="GM7" s="255"/>
      <c r="GN7" s="276"/>
      <c r="GO7" s="81"/>
      <c r="GP7" s="81"/>
      <c r="GQ7" s="81"/>
      <c r="GR7" s="81"/>
      <c r="GS7" s="81"/>
      <c r="GT7" s="81"/>
      <c r="GU7" s="81"/>
      <c r="GV7" s="81"/>
      <c r="GW7" s="81"/>
      <c r="GX7" s="81"/>
      <c r="GY7" s="81"/>
      <c r="GZ7" s="81"/>
      <c r="HA7" s="81"/>
      <c r="HB7" s="81"/>
      <c r="HC7" s="255"/>
      <c r="HD7" s="81"/>
      <c r="HE7" s="81"/>
      <c r="HF7" s="81"/>
      <c r="HG7" s="81"/>
      <c r="HH7" s="81"/>
      <c r="HI7" s="81"/>
      <c r="HJ7" s="81"/>
      <c r="HK7" s="81"/>
      <c r="HL7" s="81"/>
      <c r="HM7" s="81"/>
      <c r="HN7" s="81"/>
      <c r="HO7" s="121"/>
      <c r="HP7" s="115"/>
      <c r="HQ7" s="121"/>
      <c r="HS7" s="276"/>
      <c r="HT7" s="149"/>
      <c r="HU7" s="81"/>
      <c r="HV7" s="81"/>
      <c r="HW7" s="81"/>
      <c r="HX7" s="81"/>
      <c r="HY7" s="81"/>
      <c r="HZ7" s="81"/>
      <c r="IA7" s="81"/>
      <c r="IB7" s="81"/>
      <c r="IC7" s="81"/>
      <c r="ID7" s="81"/>
      <c r="IE7" s="81"/>
      <c r="IF7" s="81"/>
      <c r="IG7" s="81"/>
      <c r="IH7" s="81"/>
      <c r="II7" s="81"/>
      <c r="IJ7" s="81"/>
      <c r="IK7" s="81"/>
      <c r="IL7" s="81"/>
      <c r="IM7" s="81"/>
      <c r="IN7" s="81"/>
      <c r="IO7" s="81"/>
      <c r="IP7" s="81"/>
      <c r="IQ7" s="81"/>
      <c r="IR7" s="81"/>
      <c r="IS7" s="81"/>
      <c r="IT7" s="81"/>
      <c r="IU7" s="81"/>
      <c r="IV7" s="81"/>
      <c r="IW7" s="81"/>
      <c r="IX7" s="81"/>
      <c r="IY7" s="81"/>
      <c r="IZ7" s="81"/>
      <c r="JA7" s="81"/>
      <c r="JB7" s="81"/>
      <c r="JC7" s="81"/>
      <c r="JD7" s="81"/>
      <c r="JE7" s="81"/>
      <c r="JF7" s="81"/>
      <c r="JG7" s="81"/>
      <c r="JH7" s="81"/>
      <c r="JI7" s="81"/>
      <c r="JJ7" s="81"/>
      <c r="JK7" s="81"/>
      <c r="JL7" s="81"/>
      <c r="JM7" s="81"/>
      <c r="JN7" s="81"/>
      <c r="JO7" s="81"/>
      <c r="JP7" s="81"/>
      <c r="JQ7" s="81"/>
      <c r="JR7" s="81"/>
      <c r="JS7" s="81"/>
      <c r="JT7" s="81"/>
      <c r="JU7" s="81"/>
      <c r="JV7" s="81"/>
      <c r="JW7" s="81"/>
      <c r="JX7" s="81"/>
      <c r="JY7" s="81"/>
      <c r="JZ7" s="81"/>
      <c r="KA7" s="81"/>
      <c r="KB7" s="27"/>
      <c r="KC7" s="27"/>
      <c r="KD7" s="27"/>
      <c r="KE7" s="27"/>
      <c r="KF7" s="81"/>
      <c r="KG7" s="81"/>
      <c r="KH7" s="81"/>
      <c r="KI7" s="81"/>
      <c r="KJ7" s="81"/>
      <c r="KK7" s="81"/>
      <c r="KL7" s="81"/>
      <c r="KM7" s="81"/>
      <c r="KN7" s="81"/>
      <c r="KO7" s="81"/>
      <c r="KP7" s="81"/>
      <c r="KQ7" s="81"/>
      <c r="KR7" s="81"/>
      <c r="KS7" s="81"/>
      <c r="KT7" s="81"/>
      <c r="KU7" s="81"/>
      <c r="KV7" s="81"/>
      <c r="KW7" s="81"/>
      <c r="KX7" s="81"/>
      <c r="KY7" s="81"/>
      <c r="KZ7" s="81"/>
      <c r="LA7" s="81"/>
      <c r="LB7" s="81"/>
      <c r="LC7" s="81"/>
      <c r="LD7" s="81"/>
      <c r="LE7" s="81"/>
      <c r="LF7" s="81"/>
      <c r="LG7" s="81"/>
      <c r="LH7" s="81"/>
      <c r="LI7" s="81"/>
      <c r="LJ7" s="81"/>
      <c r="LK7" s="81"/>
      <c r="LL7" s="81"/>
      <c r="LM7" s="81"/>
      <c r="LN7" s="81"/>
      <c r="LO7" s="81"/>
      <c r="LP7" s="81"/>
      <c r="LQ7" s="81"/>
      <c r="LR7" s="81"/>
      <c r="LS7" s="81"/>
      <c r="LT7" s="255"/>
      <c r="LU7" s="255"/>
      <c r="LV7" s="255"/>
      <c r="LW7" s="115"/>
      <c r="LX7" s="81"/>
      <c r="LY7" s="81"/>
      <c r="LZ7" s="255"/>
      <c r="MA7" s="81"/>
      <c r="MB7" s="81"/>
      <c r="MC7" s="81"/>
      <c r="MD7" s="81"/>
      <c r="ME7" s="81"/>
      <c r="MF7" s="81"/>
      <c r="MG7" s="81"/>
      <c r="MH7" s="81"/>
      <c r="MI7" s="81"/>
      <c r="MJ7" s="81"/>
      <c r="MK7" s="81"/>
      <c r="ML7" s="255"/>
      <c r="MM7" s="276"/>
      <c r="MN7" s="81"/>
      <c r="MO7" s="81"/>
      <c r="MP7" s="81"/>
      <c r="MQ7" s="81"/>
      <c r="MR7" s="81"/>
      <c r="MS7" s="81"/>
      <c r="MT7" s="81"/>
      <c r="MU7" s="81"/>
      <c r="MV7" s="81"/>
      <c r="MW7" s="81"/>
      <c r="MX7" s="81"/>
      <c r="MY7" s="81"/>
      <c r="MZ7" s="81"/>
      <c r="NA7" s="81"/>
      <c r="NB7" s="81"/>
      <c r="NC7" s="255"/>
      <c r="ND7" s="81"/>
      <c r="NE7" s="81"/>
      <c r="NF7" s="81"/>
      <c r="NG7" s="81"/>
      <c r="NH7" s="81"/>
      <c r="NI7" s="81"/>
      <c r="NJ7" s="81"/>
      <c r="NK7" s="81"/>
      <c r="NL7" s="81"/>
      <c r="NM7" s="81"/>
      <c r="NN7" s="121"/>
      <c r="NO7" s="33">
        <v>1955</v>
      </c>
      <c r="NP7" s="122"/>
      <c r="NQ7" s="81"/>
      <c r="NR7" s="81"/>
      <c r="NS7" s="81"/>
      <c r="NT7" s="81"/>
      <c r="NU7" s="81"/>
      <c r="NV7" s="121"/>
    </row>
    <row r="8" spans="1:386" ht="14.25" customHeight="1">
      <c r="A8" s="39">
        <v>1956</v>
      </c>
      <c r="B8" s="898">
        <v>3169.8193319626484</v>
      </c>
      <c r="C8" s="916"/>
      <c r="D8" s="820"/>
      <c r="E8" s="820"/>
      <c r="F8" s="820"/>
      <c r="G8" s="820"/>
      <c r="H8" s="42"/>
      <c r="I8" s="42"/>
      <c r="J8" s="42"/>
      <c r="K8" s="42"/>
      <c r="L8" s="42"/>
      <c r="M8" s="42"/>
      <c r="N8" s="74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321"/>
      <c r="AC8" s="320"/>
      <c r="AD8" s="536"/>
      <c r="AE8" s="42"/>
      <c r="AF8" s="321"/>
      <c r="AG8" s="107"/>
      <c r="AH8" s="912"/>
      <c r="AI8" s="480"/>
      <c r="AJ8" s="480"/>
      <c r="AK8" s="480"/>
      <c r="AL8" s="337"/>
      <c r="AM8" s="42"/>
      <c r="AN8" s="320"/>
      <c r="AO8" s="337"/>
      <c r="AP8" s="36"/>
      <c r="AQ8" s="121"/>
      <c r="AR8" s="42"/>
      <c r="AS8" s="337"/>
      <c r="AT8" s="913"/>
      <c r="AU8" s="42"/>
      <c r="AV8" s="42"/>
      <c r="AW8" s="42"/>
      <c r="AX8" s="321"/>
      <c r="AY8" s="272"/>
      <c r="AZ8" s="74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74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321"/>
      <c r="BZ8" s="42"/>
      <c r="CA8" s="320"/>
      <c r="CB8" s="42"/>
      <c r="CC8" s="42"/>
      <c r="CD8" s="42"/>
      <c r="CE8" s="321"/>
      <c r="CF8" s="33">
        <v>1956</v>
      </c>
      <c r="CG8" s="276"/>
      <c r="CH8" s="149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27"/>
      <c r="EJ8" s="27"/>
      <c r="EK8" s="27"/>
      <c r="EL8" s="27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81"/>
      <c r="FQ8" s="81"/>
      <c r="FR8" s="81"/>
      <c r="FS8" s="81"/>
      <c r="FT8" s="81"/>
      <c r="FU8" s="81"/>
      <c r="FV8" s="81"/>
      <c r="FW8" s="81"/>
      <c r="FX8" s="255"/>
      <c r="FY8" s="115"/>
      <c r="FZ8" s="81"/>
      <c r="GA8" s="81"/>
      <c r="GB8" s="255"/>
      <c r="GC8" s="81"/>
      <c r="GD8" s="81"/>
      <c r="GE8" s="81"/>
      <c r="GF8" s="81"/>
      <c r="GG8" s="81"/>
      <c r="GH8" s="81"/>
      <c r="GI8" s="81"/>
      <c r="GJ8" s="81"/>
      <c r="GK8" s="81"/>
      <c r="GL8" s="81"/>
      <c r="GM8" s="255"/>
      <c r="GN8" s="276"/>
      <c r="GO8" s="81"/>
      <c r="GP8" s="81"/>
      <c r="GQ8" s="81"/>
      <c r="GR8" s="81"/>
      <c r="GS8" s="81"/>
      <c r="GT8" s="81"/>
      <c r="GU8" s="81"/>
      <c r="GV8" s="81"/>
      <c r="GW8" s="81"/>
      <c r="GX8" s="81"/>
      <c r="GY8" s="81"/>
      <c r="GZ8" s="81"/>
      <c r="HA8" s="81"/>
      <c r="HB8" s="81"/>
      <c r="HC8" s="255"/>
      <c r="HD8" s="81"/>
      <c r="HE8" s="81"/>
      <c r="HF8" s="81"/>
      <c r="HG8" s="81"/>
      <c r="HH8" s="81"/>
      <c r="HI8" s="81"/>
      <c r="HJ8" s="81"/>
      <c r="HK8" s="81"/>
      <c r="HL8" s="81"/>
      <c r="HM8" s="81"/>
      <c r="HN8" s="81"/>
      <c r="HO8" s="121"/>
      <c r="HP8" s="115"/>
      <c r="HQ8" s="121"/>
      <c r="HS8" s="276"/>
      <c r="HT8" s="149"/>
      <c r="HU8" s="81"/>
      <c r="HV8" s="81"/>
      <c r="HW8" s="81"/>
      <c r="HX8" s="81"/>
      <c r="HY8" s="81"/>
      <c r="HZ8" s="81"/>
      <c r="IA8" s="81"/>
      <c r="IB8" s="81"/>
      <c r="IC8" s="81"/>
      <c r="ID8" s="81"/>
      <c r="IE8" s="81"/>
      <c r="IF8" s="81"/>
      <c r="IG8" s="81"/>
      <c r="IH8" s="81"/>
      <c r="II8" s="81"/>
      <c r="IJ8" s="81"/>
      <c r="IK8" s="81"/>
      <c r="IL8" s="81"/>
      <c r="IM8" s="81"/>
      <c r="IN8" s="81"/>
      <c r="IO8" s="81"/>
      <c r="IP8" s="81"/>
      <c r="IQ8" s="81"/>
      <c r="IR8" s="81"/>
      <c r="IS8" s="81"/>
      <c r="IT8" s="81"/>
      <c r="IU8" s="81"/>
      <c r="IV8" s="81"/>
      <c r="IW8" s="81"/>
      <c r="IX8" s="81"/>
      <c r="IY8" s="81"/>
      <c r="IZ8" s="81"/>
      <c r="JA8" s="81"/>
      <c r="JB8" s="81"/>
      <c r="JC8" s="81"/>
      <c r="JD8" s="81"/>
      <c r="JE8" s="81"/>
      <c r="JF8" s="81"/>
      <c r="JG8" s="81"/>
      <c r="JH8" s="81"/>
      <c r="JI8" s="81"/>
      <c r="JJ8" s="81"/>
      <c r="JK8" s="81"/>
      <c r="JL8" s="81"/>
      <c r="JM8" s="81"/>
      <c r="JN8" s="81"/>
      <c r="JO8" s="81"/>
      <c r="JP8" s="81"/>
      <c r="JQ8" s="81"/>
      <c r="JR8" s="81"/>
      <c r="JS8" s="81"/>
      <c r="JT8" s="81"/>
      <c r="JU8" s="81"/>
      <c r="JV8" s="81"/>
      <c r="JW8" s="81"/>
      <c r="JX8" s="81"/>
      <c r="JY8" s="81"/>
      <c r="JZ8" s="81"/>
      <c r="KA8" s="81"/>
      <c r="KB8" s="27"/>
      <c r="KC8" s="27"/>
      <c r="KD8" s="27"/>
      <c r="KE8" s="27"/>
      <c r="KF8" s="81"/>
      <c r="KG8" s="81"/>
      <c r="KH8" s="81"/>
      <c r="KI8" s="81"/>
      <c r="KJ8" s="81"/>
      <c r="KK8" s="81"/>
      <c r="KL8" s="81"/>
      <c r="KM8" s="81"/>
      <c r="KN8" s="81"/>
      <c r="KO8" s="81"/>
      <c r="KP8" s="81"/>
      <c r="KQ8" s="81"/>
      <c r="KR8" s="81"/>
      <c r="KS8" s="81"/>
      <c r="KT8" s="81"/>
      <c r="KU8" s="81"/>
      <c r="KV8" s="81"/>
      <c r="KW8" s="81"/>
      <c r="KX8" s="81"/>
      <c r="KY8" s="81"/>
      <c r="KZ8" s="81"/>
      <c r="LA8" s="81"/>
      <c r="LB8" s="81"/>
      <c r="LC8" s="81"/>
      <c r="LD8" s="81"/>
      <c r="LE8" s="81"/>
      <c r="LF8" s="81"/>
      <c r="LG8" s="81"/>
      <c r="LH8" s="81"/>
      <c r="LI8" s="81"/>
      <c r="LJ8" s="81"/>
      <c r="LK8" s="81"/>
      <c r="LL8" s="81"/>
      <c r="LM8" s="81"/>
      <c r="LN8" s="81"/>
      <c r="LO8" s="81"/>
      <c r="LP8" s="81"/>
      <c r="LQ8" s="81"/>
      <c r="LR8" s="81"/>
      <c r="LS8" s="81"/>
      <c r="LT8" s="255"/>
      <c r="LU8" s="255"/>
      <c r="LV8" s="255"/>
      <c r="LW8" s="115"/>
      <c r="LX8" s="81"/>
      <c r="LY8" s="81"/>
      <c r="LZ8" s="255"/>
      <c r="MA8" s="81"/>
      <c r="MB8" s="81"/>
      <c r="MC8" s="81"/>
      <c r="MD8" s="81"/>
      <c r="ME8" s="81"/>
      <c r="MF8" s="81"/>
      <c r="MG8" s="81"/>
      <c r="MH8" s="81"/>
      <c r="MI8" s="81"/>
      <c r="MJ8" s="81"/>
      <c r="MK8" s="81"/>
      <c r="ML8" s="255"/>
      <c r="MM8" s="276"/>
      <c r="MN8" s="81"/>
      <c r="MO8" s="81"/>
      <c r="MP8" s="81"/>
      <c r="MQ8" s="81"/>
      <c r="MR8" s="81"/>
      <c r="MS8" s="81"/>
      <c r="MT8" s="81"/>
      <c r="MU8" s="81"/>
      <c r="MV8" s="81"/>
      <c r="MW8" s="81"/>
      <c r="MX8" s="81"/>
      <c r="MY8" s="81"/>
      <c r="MZ8" s="81"/>
      <c r="NA8" s="81"/>
      <c r="NB8" s="81"/>
      <c r="NC8" s="255"/>
      <c r="ND8" s="81"/>
      <c r="NE8" s="81"/>
      <c r="NF8" s="81"/>
      <c r="NG8" s="81"/>
      <c r="NH8" s="81"/>
      <c r="NI8" s="81"/>
      <c r="NJ8" s="81"/>
      <c r="NK8" s="81"/>
      <c r="NL8" s="81"/>
      <c r="NM8" s="81"/>
      <c r="NN8" s="121"/>
      <c r="NO8" s="33">
        <v>1956</v>
      </c>
      <c r="NP8" s="122"/>
      <c r="NQ8" s="81"/>
      <c r="NR8" s="81"/>
      <c r="NS8" s="81"/>
      <c r="NT8" s="81"/>
      <c r="NU8" s="81"/>
      <c r="NV8" s="121"/>
    </row>
    <row r="9" spans="1:386" ht="14.25" customHeight="1">
      <c r="A9" s="39">
        <v>1957</v>
      </c>
      <c r="B9" s="898">
        <v>3716.3693544937596</v>
      </c>
      <c r="C9" s="916"/>
      <c r="D9" s="820"/>
      <c r="E9" s="820"/>
      <c r="F9" s="820"/>
      <c r="G9" s="820"/>
      <c r="H9" s="42"/>
      <c r="I9" s="42"/>
      <c r="J9" s="42"/>
      <c r="K9" s="42"/>
      <c r="L9" s="42"/>
      <c r="M9" s="42"/>
      <c r="N9" s="74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321"/>
      <c r="AC9" s="320"/>
      <c r="AD9" s="536"/>
      <c r="AE9" s="42"/>
      <c r="AF9" s="321"/>
      <c r="AG9" s="107"/>
      <c r="AH9" s="912"/>
      <c r="AI9" s="480"/>
      <c r="AJ9" s="480"/>
      <c r="AK9" s="480"/>
      <c r="AL9" s="337"/>
      <c r="AM9" s="480"/>
      <c r="AN9" s="320"/>
      <c r="AO9" s="337"/>
      <c r="AP9" s="36"/>
      <c r="AQ9" s="121"/>
      <c r="AR9" s="480"/>
      <c r="AS9" s="337"/>
      <c r="AT9" s="913"/>
      <c r="AU9" s="42"/>
      <c r="AV9" s="42"/>
      <c r="AW9" s="42"/>
      <c r="AX9" s="321"/>
      <c r="AY9" s="272"/>
      <c r="AZ9" s="74"/>
      <c r="BA9" s="42"/>
      <c r="BB9" s="42"/>
      <c r="BC9" s="42"/>
      <c r="BD9" s="42"/>
      <c r="BE9" s="42"/>
      <c r="BF9" s="42"/>
      <c r="BG9" s="42"/>
      <c r="BH9" s="42"/>
      <c r="BI9" s="42"/>
      <c r="BK9" s="74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321"/>
      <c r="BZ9" s="42"/>
      <c r="CA9" s="320"/>
      <c r="CB9" s="42"/>
      <c r="CC9" s="42"/>
      <c r="CD9" s="42"/>
      <c r="CE9" s="321"/>
      <c r="CF9" s="33">
        <v>1957</v>
      </c>
      <c r="CG9" s="276"/>
      <c r="CH9" s="149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1"/>
      <c r="DX9" s="81"/>
      <c r="DY9" s="81"/>
      <c r="DZ9" s="81"/>
      <c r="EA9" s="81"/>
      <c r="EB9" s="81"/>
      <c r="EC9" s="81"/>
      <c r="ED9" s="81"/>
      <c r="EE9" s="81"/>
      <c r="EF9" s="81"/>
      <c r="EG9" s="81"/>
      <c r="EH9" s="81"/>
      <c r="EI9" s="27"/>
      <c r="EJ9" s="27"/>
      <c r="EK9" s="27"/>
      <c r="EL9" s="27"/>
      <c r="EM9" s="81"/>
      <c r="EN9" s="81"/>
      <c r="EO9" s="81"/>
      <c r="EP9" s="81"/>
      <c r="EQ9" s="81"/>
      <c r="ER9" s="81"/>
      <c r="ES9" s="81"/>
      <c r="ET9" s="81"/>
      <c r="EU9" s="81"/>
      <c r="EV9" s="81"/>
      <c r="EW9" s="81"/>
      <c r="EX9" s="81"/>
      <c r="EY9" s="81"/>
      <c r="EZ9" s="81"/>
      <c r="FA9" s="81"/>
      <c r="FB9" s="81"/>
      <c r="FC9" s="81"/>
      <c r="FD9" s="81"/>
      <c r="FE9" s="81"/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81"/>
      <c r="FQ9" s="81"/>
      <c r="FR9" s="81"/>
      <c r="FS9" s="81"/>
      <c r="FT9" s="81"/>
      <c r="FU9" s="81"/>
      <c r="FV9" s="81"/>
      <c r="FW9" s="81"/>
      <c r="FX9" s="255"/>
      <c r="FY9" s="115"/>
      <c r="FZ9" s="81"/>
      <c r="GA9" s="81"/>
      <c r="GB9" s="255"/>
      <c r="GC9" s="81"/>
      <c r="GD9" s="81"/>
      <c r="GE9" s="81"/>
      <c r="GF9" s="81"/>
      <c r="GG9" s="81"/>
      <c r="GH9" s="81"/>
      <c r="GI9" s="81"/>
      <c r="GJ9" s="81"/>
      <c r="GK9" s="81"/>
      <c r="GL9" s="81"/>
      <c r="GM9" s="255"/>
      <c r="GN9" s="276"/>
      <c r="GO9" s="81"/>
      <c r="GP9" s="81"/>
      <c r="GQ9" s="81"/>
      <c r="GR9" s="81"/>
      <c r="GS9" s="81"/>
      <c r="GT9" s="81"/>
      <c r="GU9" s="81"/>
      <c r="GV9" s="81"/>
      <c r="GW9" s="81"/>
      <c r="GX9" s="81"/>
      <c r="GY9" s="81"/>
      <c r="GZ9" s="81"/>
      <c r="HA9" s="81"/>
      <c r="HB9" s="81"/>
      <c r="HC9" s="255"/>
      <c r="HD9" s="81"/>
      <c r="HE9" s="81"/>
      <c r="HF9" s="81"/>
      <c r="HG9" s="81"/>
      <c r="HH9" s="81"/>
      <c r="HI9" s="81"/>
      <c r="HJ9" s="81"/>
      <c r="HK9" s="81"/>
      <c r="HL9" s="81"/>
      <c r="HM9" s="81"/>
      <c r="HN9" s="81"/>
      <c r="HO9" s="121"/>
      <c r="HP9" s="115"/>
      <c r="HQ9" s="121"/>
      <c r="HS9" s="276"/>
      <c r="HT9" s="149"/>
      <c r="HU9" s="81"/>
      <c r="HV9" s="81"/>
      <c r="HW9" s="81"/>
      <c r="HX9" s="81"/>
      <c r="HY9" s="81"/>
      <c r="HZ9" s="81"/>
      <c r="IA9" s="81"/>
      <c r="IB9" s="81"/>
      <c r="IC9" s="81"/>
      <c r="ID9" s="81"/>
      <c r="IE9" s="81"/>
      <c r="IF9" s="81"/>
      <c r="IG9" s="81"/>
      <c r="IH9" s="81"/>
      <c r="II9" s="81"/>
      <c r="IJ9" s="81"/>
      <c r="IK9" s="81"/>
      <c r="IL9" s="81"/>
      <c r="IM9" s="81"/>
      <c r="IN9" s="81"/>
      <c r="IO9" s="81"/>
      <c r="IP9" s="81"/>
      <c r="IQ9" s="81"/>
      <c r="IR9" s="81"/>
      <c r="IS9" s="81"/>
      <c r="IT9" s="81"/>
      <c r="IU9" s="81"/>
      <c r="IV9" s="81"/>
      <c r="IW9" s="81"/>
      <c r="IX9" s="81"/>
      <c r="IY9" s="81"/>
      <c r="IZ9" s="81"/>
      <c r="JA9" s="81"/>
      <c r="JB9" s="81"/>
      <c r="JC9" s="81"/>
      <c r="JD9" s="81"/>
      <c r="JE9" s="81"/>
      <c r="JF9" s="81"/>
      <c r="JG9" s="81"/>
      <c r="JH9" s="81"/>
      <c r="JI9" s="81"/>
      <c r="JJ9" s="81"/>
      <c r="JK9" s="81"/>
      <c r="JL9" s="81"/>
      <c r="JM9" s="81"/>
      <c r="JN9" s="81"/>
      <c r="JO9" s="81"/>
      <c r="JP9" s="81"/>
      <c r="JQ9" s="81"/>
      <c r="JR9" s="81"/>
      <c r="JS9" s="81"/>
      <c r="JT9" s="81"/>
      <c r="JU9" s="81"/>
      <c r="JV9" s="81"/>
      <c r="JW9" s="81"/>
      <c r="JX9" s="81"/>
      <c r="JY9" s="81"/>
      <c r="JZ9" s="81"/>
      <c r="KA9" s="81"/>
      <c r="KB9" s="27"/>
      <c r="KC9" s="27"/>
      <c r="KD9" s="27"/>
      <c r="KE9" s="27"/>
      <c r="KF9" s="81"/>
      <c r="KG9" s="81"/>
      <c r="KH9" s="81"/>
      <c r="KI9" s="81"/>
      <c r="KJ9" s="81"/>
      <c r="KK9" s="81"/>
      <c r="KL9" s="81"/>
      <c r="KM9" s="81"/>
      <c r="KN9" s="81"/>
      <c r="KO9" s="81"/>
      <c r="KP9" s="81"/>
      <c r="KQ9" s="81"/>
      <c r="KR9" s="81"/>
      <c r="KS9" s="81"/>
      <c r="KT9" s="81"/>
      <c r="KU9" s="81"/>
      <c r="KV9" s="81"/>
      <c r="KW9" s="81"/>
      <c r="KX9" s="81"/>
      <c r="KY9" s="81"/>
      <c r="KZ9" s="81"/>
      <c r="LA9" s="81"/>
      <c r="LB9" s="81"/>
      <c r="LC9" s="81"/>
      <c r="LD9" s="81"/>
      <c r="LE9" s="81"/>
      <c r="LF9" s="81"/>
      <c r="LG9" s="81"/>
      <c r="LH9" s="81"/>
      <c r="LI9" s="81"/>
      <c r="LJ9" s="81"/>
      <c r="LK9" s="81"/>
      <c r="LL9" s="81"/>
      <c r="LM9" s="81"/>
      <c r="LN9" s="81"/>
      <c r="LO9" s="81"/>
      <c r="LP9" s="81"/>
      <c r="LQ9" s="81"/>
      <c r="LR9" s="81"/>
      <c r="LS9" s="81"/>
      <c r="LT9" s="255"/>
      <c r="LU9" s="255"/>
      <c r="LV9" s="255"/>
      <c r="LW9" s="115"/>
      <c r="LX9" s="81"/>
      <c r="LY9" s="81"/>
      <c r="LZ9" s="255"/>
      <c r="MA9" s="81"/>
      <c r="MB9" s="81"/>
      <c r="MC9" s="81"/>
      <c r="MD9" s="81"/>
      <c r="ME9" s="81"/>
      <c r="MF9" s="81"/>
      <c r="MG9" s="81"/>
      <c r="MH9" s="81"/>
      <c r="MI9" s="81"/>
      <c r="MJ9" s="81"/>
      <c r="MK9" s="81"/>
      <c r="ML9" s="255"/>
      <c r="MM9" s="276"/>
      <c r="MN9" s="81"/>
      <c r="MO9" s="81"/>
      <c r="MP9" s="81"/>
      <c r="MQ9" s="81"/>
      <c r="MR9" s="81"/>
      <c r="MS9" s="81"/>
      <c r="MT9" s="81"/>
      <c r="MU9" s="81"/>
      <c r="MV9" s="81"/>
      <c r="MW9" s="81"/>
      <c r="MX9" s="81"/>
      <c r="MY9" s="81"/>
      <c r="MZ9" s="81"/>
      <c r="NA9" s="81"/>
      <c r="NB9" s="81"/>
      <c r="NC9" s="255"/>
      <c r="ND9" s="81"/>
      <c r="NE9" s="81"/>
      <c r="NF9" s="81"/>
      <c r="NG9" s="81"/>
      <c r="NH9" s="81"/>
      <c r="NI9" s="81"/>
      <c r="NJ9" s="81"/>
      <c r="NK9" s="81"/>
      <c r="NL9" s="81"/>
      <c r="NM9" s="81"/>
      <c r="NN9" s="121"/>
      <c r="NO9" s="33">
        <v>1957</v>
      </c>
      <c r="NP9" s="122"/>
      <c r="NQ9" s="81"/>
      <c r="NR9" s="81"/>
      <c r="NS9" s="81"/>
      <c r="NT9" s="81"/>
      <c r="NU9" s="81"/>
      <c r="NV9" s="121"/>
    </row>
    <row r="10" spans="1:386" ht="14.25" customHeight="1">
      <c r="A10" s="39">
        <v>1958</v>
      </c>
      <c r="B10" s="898">
        <v>4272.7142355661044</v>
      </c>
      <c r="C10" s="559">
        <v>538.86925582681238</v>
      </c>
      <c r="D10" s="917">
        <v>521.64905701200826</v>
      </c>
      <c r="E10" s="42">
        <v>0</v>
      </c>
      <c r="F10" s="42">
        <v>0</v>
      </c>
      <c r="G10" s="42">
        <v>-3.1769499837726736</v>
      </c>
      <c r="H10" s="42">
        <v>216.49417619270855</v>
      </c>
      <c r="I10" s="42">
        <v>27.204812904931906</v>
      </c>
      <c r="J10" s="42">
        <v>152.48037695479184</v>
      </c>
      <c r="K10" s="42">
        <v>117.33559313884581</v>
      </c>
      <c r="L10" s="42">
        <v>11.311047804502783</v>
      </c>
      <c r="M10" s="820">
        <v>17.220198814804132</v>
      </c>
      <c r="N10" s="559">
        <v>498.39169160866902</v>
      </c>
      <c r="O10" s="917">
        <v>374.46539973315066</v>
      </c>
      <c r="P10" s="536">
        <v>194.40337528397822</v>
      </c>
      <c r="Q10" s="536">
        <v>63.290180664238584</v>
      </c>
      <c r="R10" s="536">
        <v>57.456757179089585</v>
      </c>
      <c r="S10" s="536"/>
      <c r="T10" s="536">
        <v>14.325724520091834</v>
      </c>
      <c r="U10" s="536">
        <v>33.66689505126633</v>
      </c>
      <c r="V10" s="536">
        <v>11.322467034486076</v>
      </c>
      <c r="W10" s="917">
        <v>123.92629187551836</v>
      </c>
      <c r="X10" s="536">
        <v>71.296863918839321</v>
      </c>
      <c r="Y10" s="536">
        <v>74.843436346808019</v>
      </c>
      <c r="Z10" s="536">
        <v>52.629427956679045</v>
      </c>
      <c r="AA10" s="536"/>
      <c r="AB10" s="918"/>
      <c r="AC10" s="919">
        <v>40.477564218143357</v>
      </c>
      <c r="AD10" s="536">
        <v>40.477564218143357</v>
      </c>
      <c r="AE10" s="536">
        <v>74.14445926940968</v>
      </c>
      <c r="AF10" s="918">
        <v>147.18365727885759</v>
      </c>
      <c r="AG10" s="107"/>
      <c r="AH10" s="912">
        <v>0.94735013826124426</v>
      </c>
      <c r="AI10" s="480">
        <v>0.94735013826124426</v>
      </c>
      <c r="AJ10" s="480">
        <v>1.7353011500799811</v>
      </c>
      <c r="AK10" s="480">
        <v>3.4447344045080235</v>
      </c>
      <c r="AL10" s="920"/>
      <c r="AM10" s="480"/>
      <c r="AN10" s="320"/>
      <c r="AO10" s="920"/>
      <c r="AP10" s="36"/>
      <c r="AQ10" s="121"/>
      <c r="AR10" s="480"/>
      <c r="AS10" s="920"/>
      <c r="AT10" s="321"/>
      <c r="AU10" s="42"/>
      <c r="AV10" s="42"/>
      <c r="AW10" s="42"/>
      <c r="AX10" s="321"/>
      <c r="AY10" s="272"/>
      <c r="AZ10" s="903">
        <v>12.611872128991468</v>
      </c>
      <c r="BA10" s="480">
        <v>12.208844969546471</v>
      </c>
      <c r="BB10" s="480">
        <v>0</v>
      </c>
      <c r="BC10" s="480">
        <v>0</v>
      </c>
      <c r="BD10" s="480">
        <v>-7.4354375430205913E-2</v>
      </c>
      <c r="BE10" s="480">
        <v>5.0669004351053823</v>
      </c>
      <c r="BF10" s="480">
        <v>0.63671032989940779</v>
      </c>
      <c r="BG10" s="480">
        <v>3.5687005624093477</v>
      </c>
      <c r="BH10" s="480">
        <v>2.7461605590690685</v>
      </c>
      <c r="BI10" s="480">
        <v>0.26472745849346857</v>
      </c>
      <c r="BJ10" s="480">
        <v>0.40302715944499801</v>
      </c>
      <c r="BK10" s="903">
        <v>11.664521990730222</v>
      </c>
      <c r="BL10" s="480">
        <v>8.7641105650384468</v>
      </c>
      <c r="BM10" s="480">
        <v>4.5498801128744608</v>
      </c>
      <c r="BN10" s="480">
        <v>1.4812640671686081</v>
      </c>
      <c r="BO10" s="480">
        <v>1.3447367179583207</v>
      </c>
      <c r="BP10" s="480">
        <v>0</v>
      </c>
      <c r="BQ10" s="480">
        <v>0.33528393733529843</v>
      </c>
      <c r="BR10" s="480">
        <v>0.78795101181873684</v>
      </c>
      <c r="BS10" s="480">
        <v>0.26499471788302098</v>
      </c>
      <c r="BT10" s="480">
        <v>2.900411425691777</v>
      </c>
      <c r="BU10" s="480">
        <v>1.6686550980958124</v>
      </c>
      <c r="BV10" s="480">
        <v>1.7516602379773192</v>
      </c>
      <c r="BW10" s="480">
        <v>1.2317563275959647</v>
      </c>
      <c r="BX10" s="480">
        <v>0</v>
      </c>
      <c r="BY10" s="906">
        <v>0</v>
      </c>
      <c r="BZ10" s="480"/>
      <c r="CA10" s="912"/>
      <c r="CB10" s="480"/>
      <c r="CC10" s="480"/>
      <c r="CD10" s="480"/>
      <c r="CE10" s="906"/>
      <c r="CF10" s="33">
        <v>1958</v>
      </c>
      <c r="CG10" s="276"/>
      <c r="CH10" s="149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1"/>
      <c r="DX10" s="81"/>
      <c r="DY10" s="81"/>
      <c r="DZ10" s="81"/>
      <c r="EA10" s="81"/>
      <c r="EB10" s="81"/>
      <c r="EC10" s="81"/>
      <c r="ED10" s="81"/>
      <c r="EE10" s="81"/>
      <c r="EF10" s="81"/>
      <c r="EG10" s="81"/>
      <c r="EH10" s="81"/>
      <c r="EI10" s="27"/>
      <c r="EJ10" s="27"/>
      <c r="EK10" s="27"/>
      <c r="EL10" s="27"/>
      <c r="EM10" s="81"/>
      <c r="EN10" s="81"/>
      <c r="EO10" s="81"/>
      <c r="EP10" s="81"/>
      <c r="EQ10" s="81"/>
      <c r="ER10" s="81"/>
      <c r="ES10" s="81"/>
      <c r="ET10" s="81"/>
      <c r="EU10" s="81"/>
      <c r="EV10" s="81"/>
      <c r="EW10" s="81"/>
      <c r="EX10" s="81"/>
      <c r="EY10" s="81"/>
      <c r="EZ10" s="81"/>
      <c r="FA10" s="81"/>
      <c r="FB10" s="81"/>
      <c r="FC10" s="81"/>
      <c r="FD10" s="81"/>
      <c r="FE10" s="81"/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81"/>
      <c r="FQ10" s="81"/>
      <c r="FR10" s="81"/>
      <c r="FS10" s="81"/>
      <c r="FT10" s="81"/>
      <c r="FU10" s="81"/>
      <c r="FV10" s="81"/>
      <c r="FW10" s="81"/>
      <c r="FX10" s="255"/>
      <c r="FY10" s="115"/>
      <c r="FZ10" s="81"/>
      <c r="GA10" s="81"/>
      <c r="GB10" s="255"/>
      <c r="GC10" s="81"/>
      <c r="GD10" s="81"/>
      <c r="GE10" s="81"/>
      <c r="GF10" s="81"/>
      <c r="GG10" s="81"/>
      <c r="GH10" s="81"/>
      <c r="GI10" s="81"/>
      <c r="GJ10" s="81"/>
      <c r="GK10" s="81"/>
      <c r="GL10" s="81"/>
      <c r="GM10" s="255"/>
      <c r="GN10" s="276"/>
      <c r="GO10" s="81"/>
      <c r="GP10" s="81"/>
      <c r="GQ10" s="81"/>
      <c r="GR10" s="81"/>
      <c r="GS10" s="81"/>
      <c r="GT10" s="81"/>
      <c r="GU10" s="81"/>
      <c r="GV10" s="81"/>
      <c r="GW10" s="81"/>
      <c r="GX10" s="81"/>
      <c r="GY10" s="81"/>
      <c r="GZ10" s="81"/>
      <c r="HA10" s="81"/>
      <c r="HB10" s="81"/>
      <c r="HC10" s="255"/>
      <c r="HD10" s="81"/>
      <c r="HE10" s="81"/>
      <c r="HF10" s="81"/>
      <c r="HG10" s="81"/>
      <c r="HH10" s="81"/>
      <c r="HI10" s="81"/>
      <c r="HJ10" s="81"/>
      <c r="HK10" s="81"/>
      <c r="HL10" s="81"/>
      <c r="HM10" s="81"/>
      <c r="HN10" s="81"/>
      <c r="HO10" s="121"/>
      <c r="HP10" s="115"/>
      <c r="HQ10" s="121"/>
      <c r="HS10" s="308">
        <v>538.86925582681226</v>
      </c>
      <c r="HT10" s="278">
        <v>521.64905701200814</v>
      </c>
      <c r="HU10" s="120">
        <v>216.49417619270855</v>
      </c>
      <c r="HV10" s="120">
        <v>172.40933732405372</v>
      </c>
      <c r="HW10" s="279">
        <v>43.367230416020575</v>
      </c>
      <c r="HX10" s="280">
        <v>0</v>
      </c>
      <c r="HY10" s="280">
        <v>0</v>
      </c>
      <c r="HZ10" s="280">
        <v>0</v>
      </c>
      <c r="IA10" s="280">
        <v>0</v>
      </c>
      <c r="IB10" s="280">
        <v>0</v>
      </c>
      <c r="IC10" s="113">
        <v>43.367230416020575</v>
      </c>
      <c r="ID10" s="120">
        <v>16.684096017693797</v>
      </c>
      <c r="IE10" s="281">
        <v>0</v>
      </c>
      <c r="IF10" s="249">
        <v>16.684096017693797</v>
      </c>
      <c r="IG10" s="249">
        <v>0</v>
      </c>
      <c r="IH10" s="249">
        <v>0</v>
      </c>
      <c r="II10" s="283"/>
      <c r="IJ10" s="283"/>
      <c r="IK10" s="283"/>
      <c r="IL10" s="283"/>
      <c r="IM10" s="283"/>
      <c r="IN10" s="283"/>
      <c r="IO10" s="283"/>
      <c r="IP10" s="120">
        <v>112.35801089033934</v>
      </c>
      <c r="IQ10" s="249">
        <v>90.327311192047418</v>
      </c>
      <c r="IR10" s="283"/>
      <c r="IS10" s="283"/>
      <c r="IT10" s="283"/>
      <c r="IU10" s="283"/>
      <c r="IV10" s="283"/>
      <c r="IW10" s="283"/>
      <c r="IX10" s="283"/>
      <c r="IY10" s="283"/>
      <c r="IZ10" s="283"/>
      <c r="JA10" s="283"/>
      <c r="JB10" s="283"/>
      <c r="JC10" s="283"/>
      <c r="JD10" s="283"/>
      <c r="JE10" s="283"/>
      <c r="JF10" s="283"/>
      <c r="JG10" s="283"/>
      <c r="JH10" s="283"/>
      <c r="JI10" s="249">
        <v>22.030699698291922</v>
      </c>
      <c r="JJ10" s="298"/>
      <c r="JK10" s="283"/>
      <c r="JL10" s="283"/>
      <c r="JM10" s="283"/>
      <c r="JN10" s="283"/>
      <c r="JO10" s="283"/>
      <c r="JP10" s="283"/>
      <c r="JQ10" s="283"/>
      <c r="JR10" s="283"/>
      <c r="JS10" s="283"/>
      <c r="JT10" s="120">
        <v>44.084838868654813</v>
      </c>
      <c r="JU10" s="249">
        <v>0</v>
      </c>
      <c r="JV10" s="249">
        <v>32.509946750327551</v>
      </c>
      <c r="JW10" s="283"/>
      <c r="JX10" s="283"/>
      <c r="JY10" s="283"/>
      <c r="JZ10" s="282">
        <v>0</v>
      </c>
      <c r="KA10" s="249">
        <v>6.3731323548856285</v>
      </c>
      <c r="KB10" s="304"/>
      <c r="KC10" s="304"/>
      <c r="KD10" s="304"/>
      <c r="KE10" s="304"/>
      <c r="KF10" s="283"/>
      <c r="KG10" s="283"/>
      <c r="KH10" s="283"/>
      <c r="KI10" s="283"/>
      <c r="KJ10" s="283"/>
      <c r="KK10" s="283"/>
      <c r="KL10" s="283"/>
      <c r="KM10" s="283"/>
      <c r="KN10" s="283"/>
      <c r="KO10" s="283"/>
      <c r="KP10" s="283"/>
      <c r="KQ10" s="249">
        <v>5.2017597634416362</v>
      </c>
      <c r="KR10" s="249">
        <v>0</v>
      </c>
      <c r="KS10" s="249">
        <v>0</v>
      </c>
      <c r="KT10" s="120">
        <v>152.48037695479184</v>
      </c>
      <c r="KU10" s="120">
        <v>144.73393194138927</v>
      </c>
      <c r="KV10" s="123">
        <v>40.309881841020278</v>
      </c>
      <c r="KW10" s="123">
        <v>104.424050100369</v>
      </c>
      <c r="KX10" s="120">
        <v>7.7464450134025711</v>
      </c>
      <c r="KY10" s="123">
        <v>0</v>
      </c>
      <c r="KZ10" s="282">
        <v>0</v>
      </c>
      <c r="LA10" s="282">
        <v>0</v>
      </c>
      <c r="LB10" s="283"/>
      <c r="LC10" s="283"/>
      <c r="LD10" s="282">
        <v>7.7464450134025711</v>
      </c>
      <c r="LE10" s="120">
        <v>117.33559313884581</v>
      </c>
      <c r="LF10" s="284"/>
      <c r="LG10" s="249">
        <v>90.548483646460639</v>
      </c>
      <c r="LH10" s="249">
        <v>26.787109492385177</v>
      </c>
      <c r="LI10" s="284"/>
      <c r="LJ10" s="120">
        <v>27.204812904931906</v>
      </c>
      <c r="LK10" s="123">
        <v>5.4271393025855543</v>
      </c>
      <c r="LL10" s="123">
        <v>21.777673602346351</v>
      </c>
      <c r="LM10" s="283"/>
      <c r="LN10" s="283"/>
      <c r="LO10" s="120">
        <v>11.311047804502783</v>
      </c>
      <c r="LP10" s="249">
        <v>6.606325051386535</v>
      </c>
      <c r="LQ10" s="249">
        <v>4.7047227531162479</v>
      </c>
      <c r="LR10" s="283"/>
      <c r="LS10" s="283"/>
      <c r="LT10" s="285">
        <v>-3.1769499837726736</v>
      </c>
      <c r="LU10" s="286">
        <v>0</v>
      </c>
      <c r="LV10" s="286">
        <v>-3.1769499837726736</v>
      </c>
      <c r="LW10" s="298"/>
      <c r="LX10" s="283"/>
      <c r="LY10" s="283"/>
      <c r="LZ10" s="285">
        <v>17.220198814804132</v>
      </c>
      <c r="MA10" s="249">
        <v>13.471085307658097</v>
      </c>
      <c r="MB10" s="284"/>
      <c r="MC10" s="284"/>
      <c r="MD10" s="284"/>
      <c r="ME10" s="249">
        <v>0</v>
      </c>
      <c r="MF10" s="284"/>
      <c r="MG10" s="284"/>
      <c r="MH10" s="284"/>
      <c r="MI10" s="284"/>
      <c r="MJ10" s="249">
        <v>3.7491135071460335</v>
      </c>
      <c r="MK10" s="284"/>
      <c r="ML10" s="287"/>
      <c r="MM10" s="277">
        <v>498.39169160866902</v>
      </c>
      <c r="MN10" s="120">
        <v>374.46539973315066</v>
      </c>
      <c r="MO10" s="123">
        <v>194.40337528397822</v>
      </c>
      <c r="MP10" s="123">
        <v>63.290180664238584</v>
      </c>
      <c r="MQ10" s="123">
        <v>57.456757179089585</v>
      </c>
      <c r="MR10" s="283"/>
      <c r="MS10" s="283"/>
      <c r="MT10" s="123">
        <v>14.325724520091834</v>
      </c>
      <c r="MU10" s="283"/>
      <c r="MV10" s="283"/>
      <c r="MW10" s="120">
        <v>33.66689505126633</v>
      </c>
      <c r="MX10" s="123">
        <v>33.66689505126633</v>
      </c>
      <c r="MY10" s="283"/>
      <c r="MZ10" s="114">
        <v>11.322467034486076</v>
      </c>
      <c r="NA10" s="311"/>
      <c r="NB10" s="311"/>
      <c r="NC10" s="312">
        <v>11.322467034486076</v>
      </c>
      <c r="ND10" s="283"/>
      <c r="NE10" s="123">
        <v>0.5060521918911447</v>
      </c>
      <c r="NF10" s="123">
        <v>10.816414842594931</v>
      </c>
      <c r="NG10" s="123">
        <v>0</v>
      </c>
      <c r="NH10" s="120">
        <v>123.92629187551836</v>
      </c>
      <c r="NI10" s="120">
        <v>71.296863918839321</v>
      </c>
      <c r="NJ10" s="123">
        <v>74.843436346808019</v>
      </c>
      <c r="NK10" s="123">
        <v>-3.5465724279686994</v>
      </c>
      <c r="NL10" s="283"/>
      <c r="NM10" s="123">
        <v>52.629427956679045</v>
      </c>
      <c r="NN10" s="300"/>
      <c r="NO10" s="33">
        <v>1958</v>
      </c>
      <c r="NP10" s="122"/>
      <c r="NQ10" s="81"/>
      <c r="NR10" s="81"/>
      <c r="NS10" s="81"/>
      <c r="NT10" s="81"/>
      <c r="NU10" s="81"/>
      <c r="NV10" s="121"/>
    </row>
    <row r="11" spans="1:386" ht="14.25" customHeight="1">
      <c r="A11" s="39">
        <v>1959</v>
      </c>
      <c r="B11" s="898">
        <v>4431.1942977749022</v>
      </c>
      <c r="C11" s="559">
        <v>596.23886625076636</v>
      </c>
      <c r="D11" s="917">
        <v>571.37559650451362</v>
      </c>
      <c r="E11" s="42">
        <v>0</v>
      </c>
      <c r="F11" s="42">
        <v>0</v>
      </c>
      <c r="G11" s="42">
        <v>-0.67493659322298749</v>
      </c>
      <c r="H11" s="42">
        <v>239.07780702703351</v>
      </c>
      <c r="I11" s="42">
        <v>28.498190953565803</v>
      </c>
      <c r="J11" s="42">
        <v>168.79244647987213</v>
      </c>
      <c r="K11" s="42">
        <v>124.37344488117991</v>
      </c>
      <c r="L11" s="42">
        <v>11.308643756085248</v>
      </c>
      <c r="M11" s="820">
        <v>24.863269746252691</v>
      </c>
      <c r="N11" s="559">
        <v>554.93010229226013</v>
      </c>
      <c r="O11" s="917">
        <v>417.45579555972256</v>
      </c>
      <c r="P11" s="536">
        <v>205.84123664250598</v>
      </c>
      <c r="Q11" s="536">
        <v>76.959599966343319</v>
      </c>
      <c r="R11" s="536">
        <v>64.879256668229303</v>
      </c>
      <c r="S11" s="536"/>
      <c r="T11" s="536">
        <v>16.926904907864845</v>
      </c>
      <c r="U11" s="536">
        <v>34.422367266476748</v>
      </c>
      <c r="V11" s="536">
        <v>18.426430108302384</v>
      </c>
      <c r="W11" s="917">
        <v>137.4743067325376</v>
      </c>
      <c r="X11" s="536">
        <v>79.140071881047689</v>
      </c>
      <c r="Y11" s="536">
        <v>81.221977810633106</v>
      </c>
      <c r="Z11" s="536">
        <v>58.33423485148991</v>
      </c>
      <c r="AA11" s="536"/>
      <c r="AB11" s="918"/>
      <c r="AC11" s="919">
        <v>41.308763958506233</v>
      </c>
      <c r="AD11" s="536">
        <v>41.308763958506233</v>
      </c>
      <c r="AE11" s="536">
        <v>75.731131224982988</v>
      </c>
      <c r="AF11" s="918">
        <v>153.91980094479106</v>
      </c>
      <c r="AG11" s="107"/>
      <c r="AH11" s="912">
        <v>0.93222641984462706</v>
      </c>
      <c r="AI11" s="480">
        <v>0.93222641984462706</v>
      </c>
      <c r="AJ11" s="480">
        <v>1.7090456011601867</v>
      </c>
      <c r="AK11" s="480">
        <v>3.4735511602838307</v>
      </c>
      <c r="AL11" s="920"/>
      <c r="AM11" s="480"/>
      <c r="AN11" s="320"/>
      <c r="AO11" s="920"/>
      <c r="AP11" s="36"/>
      <c r="AQ11" s="121"/>
      <c r="AR11" s="480"/>
      <c r="AS11" s="920"/>
      <c r="AT11" s="321"/>
      <c r="AU11" s="42"/>
      <c r="AV11" s="42"/>
      <c r="AW11" s="42"/>
      <c r="AX11" s="321"/>
      <c r="AY11" s="272"/>
      <c r="AZ11" s="903">
        <v>13.455489111596036</v>
      </c>
      <c r="BA11" s="480">
        <v>12.894392755276527</v>
      </c>
      <c r="BB11" s="480">
        <v>0</v>
      </c>
      <c r="BC11" s="480">
        <v>0</v>
      </c>
      <c r="BD11" s="480">
        <v>-1.5231482707989196E-2</v>
      </c>
      <c r="BE11" s="480">
        <v>5.3953356806557773</v>
      </c>
      <c r="BF11" s="480">
        <v>0.64312663897125888</v>
      </c>
      <c r="BG11" s="480">
        <v>3.8091863081840089</v>
      </c>
      <c r="BH11" s="480">
        <v>2.806770286368018</v>
      </c>
      <c r="BI11" s="480">
        <v>0.25520532380545391</v>
      </c>
      <c r="BJ11" s="480">
        <v>0.56109635631950583</v>
      </c>
      <c r="BK11" s="903">
        <v>12.523262691751409</v>
      </c>
      <c r="BL11" s="480">
        <v>9.4208415949926962</v>
      </c>
      <c r="BM11" s="480">
        <v>4.6452767089420544</v>
      </c>
      <c r="BN11" s="480">
        <v>1.7367687985378597</v>
      </c>
      <c r="BO11" s="480">
        <v>1.464148315518641</v>
      </c>
      <c r="BP11" s="480">
        <v>0</v>
      </c>
      <c r="BQ11" s="480">
        <v>0.38199419322155631</v>
      </c>
      <c r="BR11" s="480">
        <v>0.77681918131555949</v>
      </c>
      <c r="BS11" s="480">
        <v>0.41583439745702655</v>
      </c>
      <c r="BT11" s="480">
        <v>3.1024210967587114</v>
      </c>
      <c r="BU11" s="480">
        <v>1.7859761175624234</v>
      </c>
      <c r="BV11" s="480">
        <v>1.8329590704568797</v>
      </c>
      <c r="BW11" s="480">
        <v>1.316444979196288</v>
      </c>
      <c r="BX11" s="480">
        <v>0</v>
      </c>
      <c r="BY11" s="906">
        <v>0</v>
      </c>
      <c r="BZ11" s="480"/>
      <c r="CA11" s="912"/>
      <c r="CB11" s="480"/>
      <c r="CC11" s="480"/>
      <c r="CD11" s="480"/>
      <c r="CE11" s="906"/>
      <c r="CF11" s="33">
        <v>1959</v>
      </c>
      <c r="CG11" s="276"/>
      <c r="CH11" s="149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1"/>
      <c r="DX11" s="81"/>
      <c r="DY11" s="81"/>
      <c r="DZ11" s="81"/>
      <c r="EA11" s="81"/>
      <c r="EB11" s="81"/>
      <c r="EC11" s="81"/>
      <c r="ED11" s="81"/>
      <c r="EE11" s="81"/>
      <c r="EF11" s="81"/>
      <c r="EG11" s="81"/>
      <c r="EH11" s="81"/>
      <c r="EI11" s="27"/>
      <c r="EJ11" s="27"/>
      <c r="EK11" s="27"/>
      <c r="EL11" s="27"/>
      <c r="EM11" s="81"/>
      <c r="EN11" s="81"/>
      <c r="EO11" s="81"/>
      <c r="EP11" s="81"/>
      <c r="EQ11" s="81"/>
      <c r="ER11" s="81"/>
      <c r="ES11" s="81"/>
      <c r="ET11" s="81"/>
      <c r="EU11" s="81"/>
      <c r="EV11" s="81"/>
      <c r="EW11" s="81"/>
      <c r="EX11" s="81"/>
      <c r="EY11" s="81"/>
      <c r="EZ11" s="81"/>
      <c r="FA11" s="81"/>
      <c r="FB11" s="81"/>
      <c r="FC11" s="81"/>
      <c r="FD11" s="81"/>
      <c r="FE11" s="81"/>
      <c r="FF11" s="81"/>
      <c r="FG11" s="81"/>
      <c r="FH11" s="81"/>
      <c r="FI11" s="81"/>
      <c r="FJ11" s="81"/>
      <c r="FK11" s="81"/>
      <c r="FL11" s="81"/>
      <c r="FM11" s="81"/>
      <c r="FN11" s="81"/>
      <c r="FO11" s="81"/>
      <c r="FP11" s="81"/>
      <c r="FQ11" s="81"/>
      <c r="FR11" s="81"/>
      <c r="FS11" s="81"/>
      <c r="FT11" s="81"/>
      <c r="FU11" s="81"/>
      <c r="FV11" s="81"/>
      <c r="FW11" s="81"/>
      <c r="FX11" s="255"/>
      <c r="FY11" s="115"/>
      <c r="FZ11" s="81"/>
      <c r="GA11" s="81"/>
      <c r="GB11" s="255"/>
      <c r="GC11" s="81"/>
      <c r="GD11" s="81"/>
      <c r="GE11" s="81"/>
      <c r="GF11" s="81"/>
      <c r="GG11" s="81"/>
      <c r="GH11" s="81"/>
      <c r="GI11" s="81"/>
      <c r="GJ11" s="81"/>
      <c r="GK11" s="81"/>
      <c r="GL11" s="81"/>
      <c r="GM11" s="255"/>
      <c r="GN11" s="276"/>
      <c r="GO11" s="81"/>
      <c r="GP11" s="81"/>
      <c r="GQ11" s="81"/>
      <c r="GR11" s="81"/>
      <c r="GS11" s="81"/>
      <c r="GT11" s="81"/>
      <c r="GU11" s="81"/>
      <c r="GV11" s="81"/>
      <c r="GW11" s="81"/>
      <c r="GX11" s="81"/>
      <c r="GY11" s="81"/>
      <c r="GZ11" s="81"/>
      <c r="HA11" s="81"/>
      <c r="HB11" s="81"/>
      <c r="HC11" s="255"/>
      <c r="HD11" s="81"/>
      <c r="HE11" s="81"/>
      <c r="HF11" s="81"/>
      <c r="HG11" s="81"/>
      <c r="HH11" s="81"/>
      <c r="HI11" s="81"/>
      <c r="HJ11" s="81"/>
      <c r="HK11" s="81"/>
      <c r="HL11" s="81"/>
      <c r="HM11" s="81"/>
      <c r="HN11" s="81"/>
      <c r="HO11" s="121"/>
      <c r="HP11" s="115"/>
      <c r="HQ11" s="121"/>
      <c r="HS11" s="277">
        <v>596.23886625076636</v>
      </c>
      <c r="HT11" s="278">
        <v>571.37559650451362</v>
      </c>
      <c r="HU11" s="120">
        <v>239.07780702703351</v>
      </c>
      <c r="HV11" s="120">
        <v>198.93741059944946</v>
      </c>
      <c r="HW11" s="279">
        <v>50.618441455410917</v>
      </c>
      <c r="HX11" s="280">
        <v>0</v>
      </c>
      <c r="HY11" s="280">
        <v>0</v>
      </c>
      <c r="HZ11" s="280">
        <v>0</v>
      </c>
      <c r="IA11" s="280">
        <v>0</v>
      </c>
      <c r="IB11" s="280">
        <v>0</v>
      </c>
      <c r="IC11" s="113">
        <v>50.618441455410917</v>
      </c>
      <c r="ID11" s="120">
        <v>18.683062276874256</v>
      </c>
      <c r="IE11" s="281">
        <v>0</v>
      </c>
      <c r="IF11" s="249">
        <v>18.598319570156143</v>
      </c>
      <c r="IG11" s="249">
        <v>0</v>
      </c>
      <c r="IH11" s="249">
        <v>8.4742706718112765E-2</v>
      </c>
      <c r="II11" s="283"/>
      <c r="IJ11" s="283"/>
      <c r="IK11" s="283"/>
      <c r="IL11" s="283"/>
      <c r="IM11" s="283"/>
      <c r="IN11" s="283"/>
      <c r="IO11" s="283"/>
      <c r="IP11" s="120">
        <v>129.63590686716429</v>
      </c>
      <c r="IQ11" s="249">
        <v>104.15840275023139</v>
      </c>
      <c r="IR11" s="283"/>
      <c r="IS11" s="283"/>
      <c r="IT11" s="283"/>
      <c r="IU11" s="283"/>
      <c r="IV11" s="283"/>
      <c r="IW11" s="283"/>
      <c r="IX11" s="283"/>
      <c r="IY11" s="283"/>
      <c r="IZ11" s="283"/>
      <c r="JA11" s="283"/>
      <c r="JB11" s="283"/>
      <c r="JC11" s="283"/>
      <c r="JD11" s="283"/>
      <c r="JE11" s="283"/>
      <c r="JF11" s="283"/>
      <c r="JG11" s="283"/>
      <c r="JH11" s="283"/>
      <c r="JI11" s="249">
        <v>25.477504116932916</v>
      </c>
      <c r="JJ11" s="298"/>
      <c r="JK11" s="283"/>
      <c r="JL11" s="283"/>
      <c r="JM11" s="283"/>
      <c r="JN11" s="283"/>
      <c r="JO11" s="283"/>
      <c r="JP11" s="283"/>
      <c r="JQ11" s="283"/>
      <c r="JR11" s="283"/>
      <c r="JS11" s="283"/>
      <c r="JT11" s="120">
        <v>40.140396427584051</v>
      </c>
      <c r="JU11" s="249">
        <v>0</v>
      </c>
      <c r="JV11" s="249">
        <v>33.362782926448141</v>
      </c>
      <c r="JW11" s="283"/>
      <c r="JX11" s="283"/>
      <c r="JY11" s="283"/>
      <c r="JZ11" s="282">
        <v>0</v>
      </c>
      <c r="KA11" s="249">
        <v>6.7776135011359138</v>
      </c>
      <c r="KB11" s="304"/>
      <c r="KC11" s="304"/>
      <c r="KD11" s="304"/>
      <c r="KE11" s="304"/>
      <c r="KF11" s="283"/>
      <c r="KG11" s="283"/>
      <c r="KH11" s="283"/>
      <c r="KI11" s="283"/>
      <c r="KJ11" s="283"/>
      <c r="KK11" s="283"/>
      <c r="KL11" s="283"/>
      <c r="KM11" s="283"/>
      <c r="KN11" s="283"/>
      <c r="KO11" s="283"/>
      <c r="KP11" s="283"/>
      <c r="KQ11" s="249">
        <v>0</v>
      </c>
      <c r="KR11" s="249">
        <v>0</v>
      </c>
      <c r="KS11" s="249">
        <v>0</v>
      </c>
      <c r="KT11" s="120">
        <v>168.79244647987213</v>
      </c>
      <c r="KU11" s="120">
        <v>158.32882574255046</v>
      </c>
      <c r="KV11" s="123">
        <v>43.176709578930918</v>
      </c>
      <c r="KW11" s="123">
        <v>115.15211616361954</v>
      </c>
      <c r="KX11" s="120">
        <v>10.46362073732165</v>
      </c>
      <c r="KY11" s="123">
        <v>0</v>
      </c>
      <c r="KZ11" s="282">
        <v>0</v>
      </c>
      <c r="LA11" s="282">
        <v>0</v>
      </c>
      <c r="LB11" s="283"/>
      <c r="LC11" s="283"/>
      <c r="LD11" s="282">
        <v>10.46362073732165</v>
      </c>
      <c r="LE11" s="120">
        <v>124.37344488117991</v>
      </c>
      <c r="LF11" s="284"/>
      <c r="LG11" s="249">
        <v>95.747238349380353</v>
      </c>
      <c r="LH11" s="249">
        <v>28.62620653179955</v>
      </c>
      <c r="LI11" s="284"/>
      <c r="LJ11" s="120">
        <v>28.498190953565803</v>
      </c>
      <c r="LK11" s="123">
        <v>6.829300542112918</v>
      </c>
      <c r="LL11" s="123">
        <v>21.668890411452885</v>
      </c>
      <c r="LM11" s="283"/>
      <c r="LN11" s="283"/>
      <c r="LO11" s="120">
        <v>11.308643756085248</v>
      </c>
      <c r="LP11" s="249">
        <v>1.0343418316444892</v>
      </c>
      <c r="LQ11" s="249">
        <v>10.274301924440758</v>
      </c>
      <c r="LR11" s="283"/>
      <c r="LS11" s="283"/>
      <c r="LT11" s="285">
        <v>-0.67493659322298749</v>
      </c>
      <c r="LU11" s="286">
        <v>0</v>
      </c>
      <c r="LV11" s="286">
        <v>-0.67493659322298749</v>
      </c>
      <c r="LW11" s="298"/>
      <c r="LX11" s="283"/>
      <c r="LY11" s="283"/>
      <c r="LZ11" s="285">
        <v>24.863269746252691</v>
      </c>
      <c r="MA11" s="249">
        <v>16.984602069885689</v>
      </c>
      <c r="MB11" s="284"/>
      <c r="MC11" s="284"/>
      <c r="MD11" s="284"/>
      <c r="ME11" s="249">
        <v>0</v>
      </c>
      <c r="MF11" s="284"/>
      <c r="MG11" s="284"/>
      <c r="MH11" s="284"/>
      <c r="MI11" s="284"/>
      <c r="MJ11" s="249">
        <v>7.8786676763670025</v>
      </c>
      <c r="MK11" s="284"/>
      <c r="ML11" s="287"/>
      <c r="MM11" s="277">
        <v>554.93010229226013</v>
      </c>
      <c r="MN11" s="120">
        <v>417.45579555972256</v>
      </c>
      <c r="MO11" s="123">
        <v>205.84123664250598</v>
      </c>
      <c r="MP11" s="123">
        <v>76.959599966343319</v>
      </c>
      <c r="MQ11" s="123">
        <v>64.879256668229303</v>
      </c>
      <c r="MR11" s="283"/>
      <c r="MS11" s="283"/>
      <c r="MT11" s="123">
        <v>16.926904907864845</v>
      </c>
      <c r="MU11" s="283"/>
      <c r="MV11" s="283"/>
      <c r="MW11" s="120">
        <v>34.422367266476748</v>
      </c>
      <c r="MX11" s="123">
        <v>34.422367266476748</v>
      </c>
      <c r="MY11" s="283"/>
      <c r="MZ11" s="114">
        <v>18.426430108302384</v>
      </c>
      <c r="NA11" s="283"/>
      <c r="NB11" s="283"/>
      <c r="NC11" s="114">
        <v>18.426430108302384</v>
      </c>
      <c r="ND11" s="283"/>
      <c r="NE11" s="123">
        <v>0.51747142187443651</v>
      </c>
      <c r="NF11" s="123">
        <v>17.908958686427948</v>
      </c>
      <c r="NG11" s="123">
        <v>0</v>
      </c>
      <c r="NH11" s="120">
        <v>137.4743067325376</v>
      </c>
      <c r="NI11" s="120">
        <v>79.140071881047689</v>
      </c>
      <c r="NJ11" s="123">
        <v>81.221977810633106</v>
      </c>
      <c r="NK11" s="123">
        <v>-2.0819059295854219</v>
      </c>
      <c r="NL11" s="283"/>
      <c r="NM11" s="123">
        <v>58.33423485148991</v>
      </c>
      <c r="NN11" s="300"/>
      <c r="NO11" s="33">
        <v>1959</v>
      </c>
      <c r="NP11" s="122"/>
      <c r="NQ11" s="81"/>
      <c r="NR11" s="81"/>
      <c r="NS11" s="81"/>
      <c r="NT11" s="81"/>
      <c r="NU11" s="81"/>
      <c r="NV11" s="121"/>
    </row>
    <row r="12" spans="1:386" ht="14.25" customHeight="1">
      <c r="A12" s="39">
        <v>1960</v>
      </c>
      <c r="B12" s="898">
        <v>4558.1478245155749</v>
      </c>
      <c r="C12" s="559">
        <v>655.43795752046458</v>
      </c>
      <c r="D12" s="917">
        <v>636.01444833098947</v>
      </c>
      <c r="E12" s="42">
        <v>0</v>
      </c>
      <c r="F12" s="42">
        <v>0</v>
      </c>
      <c r="G12" s="42">
        <v>-0.19773298234226436</v>
      </c>
      <c r="H12" s="42">
        <v>283.48538939574246</v>
      </c>
      <c r="I12" s="42">
        <v>36.033079706225287</v>
      </c>
      <c r="J12" s="42">
        <v>175.70709074080753</v>
      </c>
      <c r="K12" s="42">
        <v>130.61916266993617</v>
      </c>
      <c r="L12" s="42">
        <v>10.367458800620245</v>
      </c>
      <c r="M12" s="820">
        <v>19.423509189475077</v>
      </c>
      <c r="N12" s="559">
        <v>607.84981909535657</v>
      </c>
      <c r="O12" s="917">
        <v>454.74018246727491</v>
      </c>
      <c r="P12" s="536">
        <v>228.1796545382424</v>
      </c>
      <c r="Q12" s="536">
        <v>78.28963975334463</v>
      </c>
      <c r="R12" s="536">
        <v>72.683398843652711</v>
      </c>
      <c r="S12" s="536"/>
      <c r="T12" s="536">
        <v>24.826006995780894</v>
      </c>
      <c r="U12" s="536">
        <v>35.561285204284012</v>
      </c>
      <c r="V12" s="536">
        <v>15.200197131970237</v>
      </c>
      <c r="W12" s="917">
        <v>153.10963662808169</v>
      </c>
      <c r="X12" s="536">
        <v>78.459125166780865</v>
      </c>
      <c r="Y12" s="536">
        <v>83.147620593078756</v>
      </c>
      <c r="Z12" s="536">
        <v>74.650511461300823</v>
      </c>
      <c r="AA12" s="536"/>
      <c r="AB12" s="918"/>
      <c r="AC12" s="919">
        <v>47.588138425108014</v>
      </c>
      <c r="AD12" s="536">
        <v>47.588138425108014</v>
      </c>
      <c r="AE12" s="536">
        <v>83.149423629392032</v>
      </c>
      <c r="AF12" s="918">
        <v>181.27426586371456</v>
      </c>
      <c r="AG12" s="107"/>
      <c r="AH12" s="912">
        <v>1.0440235871500179</v>
      </c>
      <c r="AI12" s="480">
        <v>1.0440235871500179</v>
      </c>
      <c r="AJ12" s="480">
        <v>1.8241932212505392</v>
      </c>
      <c r="AK12" s="480">
        <v>3.9769281919455914</v>
      </c>
      <c r="AL12" s="920"/>
      <c r="AM12" s="480"/>
      <c r="AN12" s="320"/>
      <c r="AO12" s="920"/>
      <c r="AP12" s="36"/>
      <c r="AQ12" s="121"/>
      <c r="AR12" s="480"/>
      <c r="AS12" s="920"/>
      <c r="AT12" s="321"/>
      <c r="AU12" s="42"/>
      <c r="AV12" s="42"/>
      <c r="AW12" s="42"/>
      <c r="AX12" s="321"/>
      <c r="AY12" s="272"/>
      <c r="AZ12" s="903">
        <v>14.379480059756999</v>
      </c>
      <c r="BA12" s="480">
        <v>13.953352827002336</v>
      </c>
      <c r="BB12" s="480">
        <v>0</v>
      </c>
      <c r="BC12" s="480">
        <v>0</v>
      </c>
      <c r="BD12" s="480">
        <v>-4.3380116212724798E-3</v>
      </c>
      <c r="BE12" s="480">
        <v>6.2193110076650564</v>
      </c>
      <c r="BF12" s="480">
        <v>0.79052020894155106</v>
      </c>
      <c r="BG12" s="480">
        <v>3.8547914088214354</v>
      </c>
      <c r="BH12" s="480">
        <v>2.8656192756060506</v>
      </c>
      <c r="BI12" s="480">
        <v>0.22744893758951454</v>
      </c>
      <c r="BJ12" s="480">
        <v>0.42612723275466263</v>
      </c>
      <c r="BK12" s="903">
        <v>13.335456472606982</v>
      </c>
      <c r="BL12" s="480">
        <v>9.9764246350567447</v>
      </c>
      <c r="BM12" s="480">
        <v>5.0059731128288405</v>
      </c>
      <c r="BN12" s="480">
        <v>1.7175757076650973</v>
      </c>
      <c r="BO12" s="480">
        <v>1.594581870573214</v>
      </c>
      <c r="BP12" s="480">
        <v>0</v>
      </c>
      <c r="BQ12" s="480">
        <v>0.54465120376870013</v>
      </c>
      <c r="BR12" s="480">
        <v>0.78016963410052087</v>
      </c>
      <c r="BS12" s="480">
        <v>0.33347310612037173</v>
      </c>
      <c r="BT12" s="480">
        <v>3.359031837550237</v>
      </c>
      <c r="BU12" s="480">
        <v>1.721294003340474</v>
      </c>
      <c r="BV12" s="480">
        <v>1.8241536649135641</v>
      </c>
      <c r="BW12" s="480">
        <v>1.6377378342097633</v>
      </c>
      <c r="BX12" s="480">
        <v>0</v>
      </c>
      <c r="BY12" s="906">
        <v>0</v>
      </c>
      <c r="BZ12" s="480"/>
      <c r="CA12" s="912"/>
      <c r="CB12" s="480"/>
      <c r="CC12" s="480"/>
      <c r="CD12" s="480"/>
      <c r="CE12" s="906"/>
      <c r="CF12" s="33">
        <v>1960</v>
      </c>
      <c r="CG12" s="276"/>
      <c r="CH12" s="149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1"/>
      <c r="DX12" s="81"/>
      <c r="DY12" s="81"/>
      <c r="DZ12" s="81"/>
      <c r="EA12" s="81"/>
      <c r="EB12" s="81"/>
      <c r="EC12" s="81"/>
      <c r="ED12" s="81"/>
      <c r="EE12" s="81"/>
      <c r="EF12" s="81"/>
      <c r="EG12" s="81"/>
      <c r="EH12" s="81"/>
      <c r="EI12" s="27"/>
      <c r="EJ12" s="27"/>
      <c r="EK12" s="27"/>
      <c r="EL12" s="27"/>
      <c r="EM12" s="81"/>
      <c r="EN12" s="81"/>
      <c r="EO12" s="81"/>
      <c r="EP12" s="81"/>
      <c r="EQ12" s="81"/>
      <c r="ER12" s="81"/>
      <c r="ES12" s="81"/>
      <c r="ET12" s="81"/>
      <c r="EU12" s="81"/>
      <c r="EV12" s="81"/>
      <c r="EW12" s="81"/>
      <c r="EX12" s="81"/>
      <c r="EY12" s="81"/>
      <c r="EZ12" s="81"/>
      <c r="FA12" s="81"/>
      <c r="FB12" s="81"/>
      <c r="FC12" s="81"/>
      <c r="FD12" s="81"/>
      <c r="FE12" s="81"/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81"/>
      <c r="FQ12" s="81"/>
      <c r="FR12" s="81"/>
      <c r="FS12" s="81"/>
      <c r="FT12" s="81"/>
      <c r="FU12" s="81"/>
      <c r="FV12" s="81"/>
      <c r="FW12" s="81"/>
      <c r="FX12" s="255"/>
      <c r="FY12" s="115"/>
      <c r="FZ12" s="81"/>
      <c r="GA12" s="81"/>
      <c r="GB12" s="255"/>
      <c r="GC12" s="81"/>
      <c r="GD12" s="81"/>
      <c r="GE12" s="81"/>
      <c r="GF12" s="81"/>
      <c r="GG12" s="81"/>
      <c r="GH12" s="81"/>
      <c r="GI12" s="81"/>
      <c r="GJ12" s="81"/>
      <c r="GK12" s="81"/>
      <c r="GL12" s="81"/>
      <c r="GM12" s="255"/>
      <c r="GN12" s="276"/>
      <c r="GO12" s="81"/>
      <c r="GP12" s="81"/>
      <c r="GQ12" s="81"/>
      <c r="GR12" s="81"/>
      <c r="GS12" s="81"/>
      <c r="GT12" s="81"/>
      <c r="GU12" s="81"/>
      <c r="GV12" s="81"/>
      <c r="GW12" s="81"/>
      <c r="GX12" s="81"/>
      <c r="GY12" s="81"/>
      <c r="GZ12" s="81"/>
      <c r="HA12" s="81"/>
      <c r="HB12" s="81"/>
      <c r="HC12" s="255"/>
      <c r="HD12" s="81"/>
      <c r="HE12" s="81"/>
      <c r="HF12" s="81"/>
      <c r="HG12" s="81"/>
      <c r="HH12" s="81"/>
      <c r="HI12" s="81"/>
      <c r="HJ12" s="81"/>
      <c r="HK12" s="81"/>
      <c r="HL12" s="81"/>
      <c r="HM12" s="81"/>
      <c r="HN12" s="81"/>
      <c r="HO12" s="121"/>
      <c r="HP12" s="115"/>
      <c r="HQ12" s="121"/>
      <c r="HS12" s="277">
        <v>655.43795752046458</v>
      </c>
      <c r="HT12" s="278">
        <v>636.01444833098947</v>
      </c>
      <c r="HU12" s="120">
        <v>283.48538939574246</v>
      </c>
      <c r="HV12" s="120">
        <v>238.49722933419881</v>
      </c>
      <c r="HW12" s="279">
        <v>50.464582356688666</v>
      </c>
      <c r="HX12" s="280">
        <v>0</v>
      </c>
      <c r="HY12" s="280">
        <v>0</v>
      </c>
      <c r="HZ12" s="280">
        <v>0</v>
      </c>
      <c r="IA12" s="280">
        <v>0</v>
      </c>
      <c r="IB12" s="280">
        <v>0</v>
      </c>
      <c r="IC12" s="113">
        <v>50.464582356688666</v>
      </c>
      <c r="ID12" s="120">
        <v>41.340617600038463</v>
      </c>
      <c r="IE12" s="281">
        <v>0</v>
      </c>
      <c r="IF12" s="249">
        <v>33.479980286802977</v>
      </c>
      <c r="IG12" s="249">
        <v>7.4928179053526138</v>
      </c>
      <c r="IH12" s="249">
        <v>0.36781940788287232</v>
      </c>
      <c r="II12" s="283"/>
      <c r="IJ12" s="283"/>
      <c r="IK12" s="283"/>
      <c r="IL12" s="283"/>
      <c r="IM12" s="283"/>
      <c r="IN12" s="283"/>
      <c r="IO12" s="283"/>
      <c r="IP12" s="120">
        <v>146.69202937747167</v>
      </c>
      <c r="IQ12" s="249">
        <v>120.74513480701501</v>
      </c>
      <c r="IR12" s="283"/>
      <c r="IS12" s="283"/>
      <c r="IT12" s="283"/>
      <c r="IU12" s="283"/>
      <c r="IV12" s="283"/>
      <c r="IW12" s="283"/>
      <c r="IX12" s="283"/>
      <c r="IY12" s="283"/>
      <c r="IZ12" s="283"/>
      <c r="JA12" s="283"/>
      <c r="JB12" s="283"/>
      <c r="JC12" s="283"/>
      <c r="JD12" s="283"/>
      <c r="JE12" s="283"/>
      <c r="JF12" s="283"/>
      <c r="JG12" s="283"/>
      <c r="JH12" s="283"/>
      <c r="JI12" s="249">
        <v>25.946894570456649</v>
      </c>
      <c r="JJ12" s="298"/>
      <c r="JK12" s="283"/>
      <c r="JL12" s="283"/>
      <c r="JM12" s="283"/>
      <c r="JN12" s="283"/>
      <c r="JO12" s="283"/>
      <c r="JP12" s="283"/>
      <c r="JQ12" s="283"/>
      <c r="JR12" s="283"/>
      <c r="JS12" s="283"/>
      <c r="JT12" s="120">
        <v>44.988160061543638</v>
      </c>
      <c r="JU12" s="249">
        <v>0</v>
      </c>
      <c r="JV12" s="249">
        <v>31.508059572319787</v>
      </c>
      <c r="JW12" s="283"/>
      <c r="JX12" s="283"/>
      <c r="JY12" s="283"/>
      <c r="JZ12" s="282">
        <v>0</v>
      </c>
      <c r="KA12" s="249">
        <v>7.3065041529936421</v>
      </c>
      <c r="KB12" s="304"/>
      <c r="KC12" s="304"/>
      <c r="KD12" s="304"/>
      <c r="KE12" s="304"/>
      <c r="KF12" s="283"/>
      <c r="KG12" s="283"/>
      <c r="KH12" s="283"/>
      <c r="KI12" s="283"/>
      <c r="KJ12" s="283"/>
      <c r="KK12" s="283"/>
      <c r="KL12" s="283"/>
      <c r="KM12" s="283"/>
      <c r="KN12" s="283"/>
      <c r="KO12" s="283"/>
      <c r="KP12" s="283"/>
      <c r="KQ12" s="249">
        <v>6.1735963362302124</v>
      </c>
      <c r="KR12" s="249">
        <v>0</v>
      </c>
      <c r="KS12" s="249">
        <v>0</v>
      </c>
      <c r="KT12" s="120">
        <v>175.70709074080753</v>
      </c>
      <c r="KU12" s="120">
        <v>169.04847763633961</v>
      </c>
      <c r="KV12" s="123">
        <v>49.221088312718621</v>
      </c>
      <c r="KW12" s="123">
        <v>119.82738932362098</v>
      </c>
      <c r="KX12" s="120">
        <v>6.6586131044679249</v>
      </c>
      <c r="KY12" s="123">
        <v>0</v>
      </c>
      <c r="KZ12" s="282">
        <v>0</v>
      </c>
      <c r="LA12" s="282">
        <v>0</v>
      </c>
      <c r="LB12" s="283"/>
      <c r="LC12" s="283"/>
      <c r="LD12" s="282">
        <v>6.6586131044679249</v>
      </c>
      <c r="LE12" s="120">
        <v>130.61916266993617</v>
      </c>
      <c r="LF12" s="284"/>
      <c r="LG12" s="249">
        <v>99.489740723378176</v>
      </c>
      <c r="LH12" s="249">
        <v>31.129421946558004</v>
      </c>
      <c r="LI12" s="284"/>
      <c r="LJ12" s="120">
        <v>36.033079706225287</v>
      </c>
      <c r="LK12" s="123">
        <v>10.246054355534721</v>
      </c>
      <c r="LL12" s="123">
        <v>25.787025350690566</v>
      </c>
      <c r="LM12" s="283"/>
      <c r="LN12" s="283"/>
      <c r="LO12" s="120">
        <v>10.367458800620245</v>
      </c>
      <c r="LP12" s="249">
        <v>0.17910160710636713</v>
      </c>
      <c r="LQ12" s="249">
        <v>10.188357193513879</v>
      </c>
      <c r="LR12" s="283"/>
      <c r="LS12" s="283"/>
      <c r="LT12" s="285">
        <v>-0.19773298234226436</v>
      </c>
      <c r="LU12" s="286">
        <v>0</v>
      </c>
      <c r="LV12" s="286">
        <v>-0.19773298234226436</v>
      </c>
      <c r="LW12" s="298"/>
      <c r="LX12" s="283"/>
      <c r="LY12" s="283"/>
      <c r="LZ12" s="285">
        <v>19.423509189475077</v>
      </c>
      <c r="MA12" s="249">
        <v>13.640570721094322</v>
      </c>
      <c r="MB12" s="284"/>
      <c r="MC12" s="284"/>
      <c r="MD12" s="284"/>
      <c r="ME12" s="249">
        <v>0</v>
      </c>
      <c r="MF12" s="284"/>
      <c r="MG12" s="284"/>
      <c r="MH12" s="284"/>
      <c r="MI12" s="284"/>
      <c r="MJ12" s="249">
        <v>5.7829384683807534</v>
      </c>
      <c r="MK12" s="284"/>
      <c r="ML12" s="287"/>
      <c r="MM12" s="277">
        <v>607.84981909535657</v>
      </c>
      <c r="MN12" s="120">
        <v>454.74018246727491</v>
      </c>
      <c r="MO12" s="123">
        <v>228.1796545382424</v>
      </c>
      <c r="MP12" s="123">
        <v>78.28963975334463</v>
      </c>
      <c r="MQ12" s="123">
        <v>72.683398843652711</v>
      </c>
      <c r="MR12" s="283"/>
      <c r="MS12" s="283"/>
      <c r="MT12" s="123">
        <v>24.826006995780894</v>
      </c>
      <c r="MU12" s="283"/>
      <c r="MV12" s="283"/>
      <c r="MW12" s="120">
        <v>35.561285204284012</v>
      </c>
      <c r="MX12" s="123">
        <v>35.561285204284012</v>
      </c>
      <c r="MY12" s="283"/>
      <c r="MZ12" s="114">
        <v>15.200197131970237</v>
      </c>
      <c r="NA12" s="283"/>
      <c r="NB12" s="283"/>
      <c r="NC12" s="114">
        <v>15.200197131970237</v>
      </c>
      <c r="ND12" s="283"/>
      <c r="NE12" s="123">
        <v>1.6918490738403471</v>
      </c>
      <c r="NF12" s="123">
        <v>13.50834805812989</v>
      </c>
      <c r="NG12" s="123">
        <v>0</v>
      </c>
      <c r="NH12" s="120">
        <v>153.10963662808169</v>
      </c>
      <c r="NI12" s="120">
        <v>78.459125166780865</v>
      </c>
      <c r="NJ12" s="123">
        <v>83.147620593078756</v>
      </c>
      <c r="NK12" s="123">
        <v>-4.6884954262978855</v>
      </c>
      <c r="NL12" s="283"/>
      <c r="NM12" s="123">
        <v>74.650511461300823</v>
      </c>
      <c r="NN12" s="300"/>
      <c r="NO12" s="33">
        <v>1960</v>
      </c>
      <c r="NP12" s="122"/>
      <c r="NQ12" s="81"/>
      <c r="NR12" s="81"/>
      <c r="NS12" s="81"/>
      <c r="NT12" s="81"/>
      <c r="NU12" s="81"/>
      <c r="NV12" s="121"/>
    </row>
    <row r="13" spans="1:386" ht="14.25" customHeight="1">
      <c r="A13" s="39">
        <v>1961</v>
      </c>
      <c r="B13" s="898">
        <v>5191.14064953057</v>
      </c>
      <c r="C13" s="559">
        <v>772.45080715925621</v>
      </c>
      <c r="D13" s="917">
        <v>737.10348226413282</v>
      </c>
      <c r="E13" s="42">
        <v>0</v>
      </c>
      <c r="F13" s="42">
        <v>0</v>
      </c>
      <c r="G13" s="42">
        <v>0.27225848328585339</v>
      </c>
      <c r="H13" s="42">
        <v>341.26849614751239</v>
      </c>
      <c r="I13" s="42">
        <v>49.295613813662207</v>
      </c>
      <c r="J13" s="42">
        <v>191.55577993340785</v>
      </c>
      <c r="K13" s="42">
        <v>138.43472407534287</v>
      </c>
      <c r="L13" s="42">
        <v>16.276609810921592</v>
      </c>
      <c r="M13" s="820">
        <v>35.347324895123393</v>
      </c>
      <c r="N13" s="559">
        <v>654.45650475400578</v>
      </c>
      <c r="O13" s="917">
        <v>498.27209019989664</v>
      </c>
      <c r="P13" s="536">
        <v>240.69392857572151</v>
      </c>
      <c r="Q13" s="536">
        <v>86.699001117882517</v>
      </c>
      <c r="R13" s="536">
        <v>78.170639356676645</v>
      </c>
      <c r="S13" s="536"/>
      <c r="T13" s="536">
        <v>24.348803384900172</v>
      </c>
      <c r="U13" s="536">
        <v>37.310831440145208</v>
      </c>
      <c r="V13" s="536">
        <v>31.048886324570574</v>
      </c>
      <c r="W13" s="917">
        <v>156.18441455410911</v>
      </c>
      <c r="X13" s="536">
        <v>98.938011611553847</v>
      </c>
      <c r="Y13" s="536">
        <v>101.12389263519766</v>
      </c>
      <c r="Z13" s="536">
        <v>57.246402942555264</v>
      </c>
      <c r="AA13" s="536"/>
      <c r="AB13" s="918"/>
      <c r="AC13" s="919">
        <v>117.99430240525044</v>
      </c>
      <c r="AD13" s="536">
        <v>117.99430240525044</v>
      </c>
      <c r="AE13" s="536">
        <v>155.30513384539563</v>
      </c>
      <c r="AF13" s="918">
        <v>238.83139206423618</v>
      </c>
      <c r="AG13" s="107"/>
      <c r="AH13" s="912">
        <v>2.2729937478369142</v>
      </c>
      <c r="AI13" s="480">
        <v>2.2729937478369142</v>
      </c>
      <c r="AJ13" s="480">
        <v>2.9917342705680636</v>
      </c>
      <c r="AK13" s="480">
        <v>4.6007497809914568</v>
      </c>
      <c r="AL13" s="920"/>
      <c r="AM13" s="480"/>
      <c r="AN13" s="320"/>
      <c r="AO13" s="920"/>
      <c r="AP13" s="36"/>
      <c r="AQ13" s="121"/>
      <c r="AR13" s="480"/>
      <c r="AS13" s="920"/>
      <c r="AT13" s="321"/>
      <c r="AU13" s="42"/>
      <c r="AV13" s="42"/>
      <c r="AW13" s="42"/>
      <c r="AX13" s="321"/>
      <c r="AY13" s="272"/>
      <c r="AZ13" s="903">
        <v>14.880174884668328</v>
      </c>
      <c r="BA13" s="480">
        <v>14.199258545051912</v>
      </c>
      <c r="BB13" s="480">
        <v>0</v>
      </c>
      <c r="BC13" s="480">
        <v>0</v>
      </c>
      <c r="BD13" s="480">
        <v>5.2446755283055849E-3</v>
      </c>
      <c r="BE13" s="480">
        <v>6.5740560541038899</v>
      </c>
      <c r="BF13" s="480">
        <v>0.94961044482815082</v>
      </c>
      <c r="BG13" s="480">
        <v>3.6900518183942874</v>
      </c>
      <c r="BH13" s="480">
        <v>2.6667496302158833</v>
      </c>
      <c r="BI13" s="480">
        <v>0.31354592198139475</v>
      </c>
      <c r="BJ13" s="480">
        <v>0.68091633961641584</v>
      </c>
      <c r="BK13" s="903">
        <v>12.607181136831414</v>
      </c>
      <c r="BL13" s="480">
        <v>9.5985087640604565</v>
      </c>
      <c r="BM13" s="480">
        <v>4.6366289188771495</v>
      </c>
      <c r="BN13" s="480">
        <v>1.6701339256859207</v>
      </c>
      <c r="BO13" s="480">
        <v>1.5058470697330373</v>
      </c>
      <c r="BP13" s="480">
        <v>0</v>
      </c>
      <c r="BQ13" s="480">
        <v>0.46904534145307758</v>
      </c>
      <c r="BR13" s="480">
        <v>0.71874052273114952</v>
      </c>
      <c r="BS13" s="480">
        <v>0.59811298558012094</v>
      </c>
      <c r="BT13" s="480">
        <v>3.0086723727709579</v>
      </c>
      <c r="BU13" s="480">
        <v>1.9059011938060417</v>
      </c>
      <c r="BV13" s="480">
        <v>1.9480091074847337</v>
      </c>
      <c r="BW13" s="480">
        <v>1.1027711789649159</v>
      </c>
      <c r="BX13" s="480">
        <v>0</v>
      </c>
      <c r="BY13" s="906">
        <v>0</v>
      </c>
      <c r="BZ13" s="480"/>
      <c r="CA13" s="912"/>
      <c r="CB13" s="480"/>
      <c r="CC13" s="480"/>
      <c r="CD13" s="480"/>
      <c r="CE13" s="906"/>
      <c r="CF13" s="33">
        <v>1961</v>
      </c>
      <c r="CG13" s="276"/>
      <c r="CH13" s="149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1"/>
      <c r="DX13" s="81"/>
      <c r="DY13" s="81"/>
      <c r="DZ13" s="81"/>
      <c r="EA13" s="81"/>
      <c r="EB13" s="81"/>
      <c r="EC13" s="81"/>
      <c r="ED13" s="81"/>
      <c r="EE13" s="81"/>
      <c r="EF13" s="81"/>
      <c r="EG13" s="81"/>
      <c r="EH13" s="81"/>
      <c r="EI13" s="27"/>
      <c r="EJ13" s="27"/>
      <c r="EK13" s="27"/>
      <c r="EL13" s="27"/>
      <c r="EM13" s="81"/>
      <c r="EN13" s="81"/>
      <c r="EO13" s="81"/>
      <c r="EP13" s="81"/>
      <c r="EQ13" s="81"/>
      <c r="ER13" s="81"/>
      <c r="ES13" s="81"/>
      <c r="ET13" s="81"/>
      <c r="EU13" s="81"/>
      <c r="EV13" s="81"/>
      <c r="EW13" s="81"/>
      <c r="EX13" s="81"/>
      <c r="EY13" s="81"/>
      <c r="EZ13" s="81"/>
      <c r="FA13" s="81"/>
      <c r="FB13" s="81"/>
      <c r="FC13" s="81"/>
      <c r="FD13" s="81"/>
      <c r="FE13" s="81"/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81"/>
      <c r="FQ13" s="81"/>
      <c r="FR13" s="81"/>
      <c r="FS13" s="81"/>
      <c r="FT13" s="81"/>
      <c r="FU13" s="81"/>
      <c r="FV13" s="81"/>
      <c r="FW13" s="81"/>
      <c r="FX13" s="255"/>
      <c r="FY13" s="115"/>
      <c r="FZ13" s="81"/>
      <c r="GA13" s="81"/>
      <c r="GB13" s="255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255"/>
      <c r="GN13" s="276"/>
      <c r="GO13" s="81"/>
      <c r="GP13" s="81"/>
      <c r="GQ13" s="81"/>
      <c r="GR13" s="81"/>
      <c r="GS13" s="81"/>
      <c r="GT13" s="81"/>
      <c r="GU13" s="81"/>
      <c r="GV13" s="81"/>
      <c r="GW13" s="81"/>
      <c r="GX13" s="81"/>
      <c r="GY13" s="81"/>
      <c r="GZ13" s="81"/>
      <c r="HA13" s="81"/>
      <c r="HB13" s="81"/>
      <c r="HC13" s="255"/>
      <c r="HD13" s="81"/>
      <c r="HE13" s="81"/>
      <c r="HF13" s="81"/>
      <c r="HG13" s="81"/>
      <c r="HH13" s="81"/>
      <c r="HI13" s="81"/>
      <c r="HJ13" s="81"/>
      <c r="HK13" s="81"/>
      <c r="HL13" s="81"/>
      <c r="HM13" s="81"/>
      <c r="HN13" s="81"/>
      <c r="HO13" s="121"/>
      <c r="HP13" s="115"/>
      <c r="HQ13" s="121"/>
      <c r="HS13" s="277">
        <v>772.45080715925621</v>
      </c>
      <c r="HT13" s="278">
        <v>737.10348226413282</v>
      </c>
      <c r="HU13" s="120">
        <v>341.26849614751239</v>
      </c>
      <c r="HV13" s="120">
        <v>292.85036000625053</v>
      </c>
      <c r="HW13" s="279">
        <v>63.790823747190267</v>
      </c>
      <c r="HX13" s="280">
        <v>0</v>
      </c>
      <c r="HY13" s="280">
        <v>0</v>
      </c>
      <c r="HZ13" s="280">
        <v>0</v>
      </c>
      <c r="IA13" s="280">
        <v>0</v>
      </c>
      <c r="IB13" s="280">
        <v>0</v>
      </c>
      <c r="IC13" s="113">
        <v>63.790823747190267</v>
      </c>
      <c r="ID13" s="120">
        <v>71.798108013895401</v>
      </c>
      <c r="IE13" s="281">
        <v>0</v>
      </c>
      <c r="IF13" s="249">
        <v>50.828194679840855</v>
      </c>
      <c r="IG13" s="249">
        <v>20.602093926171673</v>
      </c>
      <c r="IH13" s="249">
        <v>0.36781940788287915</v>
      </c>
      <c r="II13" s="283"/>
      <c r="IJ13" s="283"/>
      <c r="IK13" s="283"/>
      <c r="IL13" s="283"/>
      <c r="IM13" s="283"/>
      <c r="IN13" s="283"/>
      <c r="IO13" s="283"/>
      <c r="IP13" s="120">
        <v>157.26142824516486</v>
      </c>
      <c r="IQ13" s="249">
        <v>127.85631002608393</v>
      </c>
      <c r="IR13" s="283"/>
      <c r="IS13" s="283"/>
      <c r="IT13" s="283"/>
      <c r="IU13" s="283"/>
      <c r="IV13" s="283"/>
      <c r="IW13" s="283"/>
      <c r="IX13" s="283"/>
      <c r="IY13" s="283"/>
      <c r="IZ13" s="283"/>
      <c r="JA13" s="283"/>
      <c r="JB13" s="283"/>
      <c r="JC13" s="283"/>
      <c r="JD13" s="283"/>
      <c r="JE13" s="283"/>
      <c r="JF13" s="283"/>
      <c r="JG13" s="283"/>
      <c r="JH13" s="283"/>
      <c r="JI13" s="249">
        <v>29.405118219080936</v>
      </c>
      <c r="JJ13" s="298"/>
      <c r="JK13" s="283"/>
      <c r="JL13" s="283"/>
      <c r="JM13" s="283"/>
      <c r="JN13" s="283"/>
      <c r="JO13" s="283"/>
      <c r="JP13" s="283"/>
      <c r="JQ13" s="283"/>
      <c r="JR13" s="283"/>
      <c r="JS13" s="283"/>
      <c r="JT13" s="120">
        <v>48.418136141261883</v>
      </c>
      <c r="JU13" s="249">
        <v>0</v>
      </c>
      <c r="JV13" s="249">
        <v>40.895267630690078</v>
      </c>
      <c r="JW13" s="283"/>
      <c r="JX13" s="283"/>
      <c r="JY13" s="283"/>
      <c r="JZ13" s="282">
        <v>0</v>
      </c>
      <c r="KA13" s="249">
        <v>7.5228685105718034</v>
      </c>
      <c r="KB13" s="304"/>
      <c r="KC13" s="304"/>
      <c r="KD13" s="304"/>
      <c r="KE13" s="304"/>
      <c r="KF13" s="283"/>
      <c r="KG13" s="283"/>
      <c r="KH13" s="283"/>
      <c r="KI13" s="283"/>
      <c r="KJ13" s="283"/>
      <c r="KK13" s="283"/>
      <c r="KL13" s="283"/>
      <c r="KM13" s="283"/>
      <c r="KN13" s="283"/>
      <c r="KO13" s="283"/>
      <c r="KP13" s="283"/>
      <c r="KQ13" s="249">
        <v>0</v>
      </c>
      <c r="KR13" s="249">
        <v>0</v>
      </c>
      <c r="KS13" s="249">
        <v>0</v>
      </c>
      <c r="KT13" s="120">
        <v>191.55577993340785</v>
      </c>
      <c r="KU13" s="120">
        <v>183.68192035387591</v>
      </c>
      <c r="KV13" s="123">
        <v>54.448090584544374</v>
      </c>
      <c r="KW13" s="123">
        <v>129.23382976933155</v>
      </c>
      <c r="KX13" s="120">
        <v>7.8738595795319313</v>
      </c>
      <c r="KY13" s="123">
        <v>0</v>
      </c>
      <c r="KZ13" s="282">
        <v>0</v>
      </c>
      <c r="LA13" s="282">
        <v>0</v>
      </c>
      <c r="LB13" s="283"/>
      <c r="LC13" s="283"/>
      <c r="LD13" s="282">
        <v>7.8738595795319313</v>
      </c>
      <c r="LE13" s="120">
        <v>138.43472407534287</v>
      </c>
      <c r="LF13" s="284"/>
      <c r="LG13" s="249">
        <v>104.32848917577199</v>
      </c>
      <c r="LH13" s="249">
        <v>34.106234899570879</v>
      </c>
      <c r="LI13" s="284"/>
      <c r="LJ13" s="120">
        <v>49.295613813662207</v>
      </c>
      <c r="LK13" s="123">
        <v>22.411140360366858</v>
      </c>
      <c r="LL13" s="123">
        <v>26.88447345329535</v>
      </c>
      <c r="LM13" s="283"/>
      <c r="LN13" s="283"/>
      <c r="LO13" s="120">
        <v>16.276609810921592</v>
      </c>
      <c r="LP13" s="249">
        <v>0.96462442753597055</v>
      </c>
      <c r="LQ13" s="249">
        <v>15.31198538338562</v>
      </c>
      <c r="LR13" s="283"/>
      <c r="LS13" s="283"/>
      <c r="LT13" s="285">
        <v>0.27225848328585339</v>
      </c>
      <c r="LU13" s="286">
        <v>0</v>
      </c>
      <c r="LV13" s="286">
        <v>0.27225848328585339</v>
      </c>
      <c r="LW13" s="298"/>
      <c r="LX13" s="283"/>
      <c r="LY13" s="283"/>
      <c r="LZ13" s="285">
        <v>35.347324895123393</v>
      </c>
      <c r="MA13" s="249">
        <v>18.305626675321243</v>
      </c>
      <c r="MB13" s="284"/>
      <c r="MC13" s="284"/>
      <c r="MD13" s="284"/>
      <c r="ME13" s="249">
        <v>0</v>
      </c>
      <c r="MF13" s="284"/>
      <c r="MG13" s="284"/>
      <c r="MH13" s="284"/>
      <c r="MI13" s="284"/>
      <c r="MJ13" s="249">
        <v>17.041698219802146</v>
      </c>
      <c r="MK13" s="284"/>
      <c r="ML13" s="287"/>
      <c r="MM13" s="277">
        <v>654.45650475400578</v>
      </c>
      <c r="MN13" s="120">
        <v>498.27209019989664</v>
      </c>
      <c r="MO13" s="123">
        <v>240.69392857572151</v>
      </c>
      <c r="MP13" s="123">
        <v>86.699001117882517</v>
      </c>
      <c r="MQ13" s="123">
        <v>78.170639356676645</v>
      </c>
      <c r="MR13" s="283"/>
      <c r="MS13" s="283"/>
      <c r="MT13" s="123">
        <v>24.348803384900172</v>
      </c>
      <c r="MU13" s="283"/>
      <c r="MV13" s="283"/>
      <c r="MW13" s="120">
        <v>37.310831440145208</v>
      </c>
      <c r="MX13" s="123">
        <v>37.310831440145208</v>
      </c>
      <c r="MY13" s="283"/>
      <c r="MZ13" s="114">
        <v>31.048886324570574</v>
      </c>
      <c r="NA13" s="283"/>
      <c r="NB13" s="283"/>
      <c r="NC13" s="114">
        <v>31.048886324570574</v>
      </c>
      <c r="ND13" s="283"/>
      <c r="NE13" s="123">
        <v>4.7311672857091347</v>
      </c>
      <c r="NF13" s="123">
        <v>26.317719038861441</v>
      </c>
      <c r="NG13" s="123">
        <v>0</v>
      </c>
      <c r="NH13" s="120">
        <v>156.18441455410911</v>
      </c>
      <c r="NI13" s="120">
        <v>98.938011611553847</v>
      </c>
      <c r="NJ13" s="123">
        <v>101.12389263519766</v>
      </c>
      <c r="NK13" s="123">
        <v>-2.185881023643816</v>
      </c>
      <c r="NL13" s="283"/>
      <c r="NM13" s="123">
        <v>57.246402942555264</v>
      </c>
      <c r="NN13" s="300"/>
      <c r="NO13" s="33">
        <v>1961</v>
      </c>
      <c r="NP13" s="122"/>
      <c r="NQ13" s="81"/>
      <c r="NR13" s="81"/>
      <c r="NS13" s="81"/>
      <c r="NT13" s="81"/>
      <c r="NU13" s="81"/>
      <c r="NV13" s="121"/>
    </row>
    <row r="14" spans="1:386" ht="14.25" customHeight="1">
      <c r="A14" s="39">
        <v>1962</v>
      </c>
      <c r="B14" s="898">
        <v>5998.7380812259844</v>
      </c>
      <c r="C14" s="559">
        <v>895.90650655704212</v>
      </c>
      <c r="D14" s="917">
        <v>865.39372302958191</v>
      </c>
      <c r="E14" s="42">
        <v>0</v>
      </c>
      <c r="F14" s="42">
        <v>0</v>
      </c>
      <c r="G14" s="42">
        <v>-2.920918827305182</v>
      </c>
      <c r="H14" s="42">
        <v>408.68702895676324</v>
      </c>
      <c r="I14" s="42">
        <v>57.715793396078993</v>
      </c>
      <c r="J14" s="42">
        <v>219.74505066532041</v>
      </c>
      <c r="K14" s="42">
        <v>164.09493587200848</v>
      </c>
      <c r="L14" s="42">
        <v>18.071832966715952</v>
      </c>
      <c r="M14" s="820">
        <v>30.512783527460243</v>
      </c>
      <c r="N14" s="559">
        <v>801.61491952447932</v>
      </c>
      <c r="O14" s="917">
        <v>632.62654309857805</v>
      </c>
      <c r="P14" s="536">
        <v>297.35674876492016</v>
      </c>
      <c r="Q14" s="536">
        <v>115.72908778382798</v>
      </c>
      <c r="R14" s="536">
        <v>86.592020963302204</v>
      </c>
      <c r="S14" s="536"/>
      <c r="T14" s="536">
        <v>68.957123796473269</v>
      </c>
      <c r="U14" s="536">
        <v>37.631170891781764</v>
      </c>
      <c r="V14" s="536">
        <v>26.360390898272691</v>
      </c>
      <c r="W14" s="917">
        <v>168.98837642590121</v>
      </c>
      <c r="X14" s="536">
        <v>104.81831404084478</v>
      </c>
      <c r="Y14" s="536">
        <v>107.15925618741962</v>
      </c>
      <c r="Z14" s="536">
        <v>64.17006238505644</v>
      </c>
      <c r="AA14" s="536"/>
      <c r="AB14" s="918"/>
      <c r="AC14" s="919">
        <v>94.291587032562802</v>
      </c>
      <c r="AD14" s="536">
        <v>94.291587032562802</v>
      </c>
      <c r="AE14" s="536">
        <v>131.92275792434458</v>
      </c>
      <c r="AF14" s="918">
        <v>232.76717993100385</v>
      </c>
      <c r="AG14" s="107"/>
      <c r="AH14" s="912">
        <v>1.5718570431948593</v>
      </c>
      <c r="AI14" s="480">
        <v>1.5718570431948593</v>
      </c>
      <c r="AJ14" s="480">
        <v>2.1991751621431526</v>
      </c>
      <c r="AK14" s="480">
        <v>3.8802690962535298</v>
      </c>
      <c r="AL14" s="920"/>
      <c r="AM14" s="480"/>
      <c r="AN14" s="320"/>
      <c r="AO14" s="920"/>
      <c r="AP14" s="36"/>
      <c r="AQ14" s="121"/>
      <c r="AR14" s="480"/>
      <c r="AS14" s="920"/>
      <c r="AT14" s="321"/>
      <c r="AU14" s="42"/>
      <c r="AV14" s="42"/>
      <c r="AW14" s="42"/>
      <c r="AX14" s="321"/>
      <c r="AY14" s="272"/>
      <c r="AZ14" s="903">
        <v>14.934916217811304</v>
      </c>
      <c r="BA14" s="480">
        <v>14.426262845813701</v>
      </c>
      <c r="BB14" s="480">
        <v>0</v>
      </c>
      <c r="BC14" s="480">
        <v>0</v>
      </c>
      <c r="BD14" s="480">
        <v>-4.8692221393140452E-2</v>
      </c>
      <c r="BE14" s="480">
        <v>6.8128833668503557</v>
      </c>
      <c r="BF14" s="480">
        <v>0.96213224539190745</v>
      </c>
      <c r="BG14" s="480">
        <v>3.6631879520302428</v>
      </c>
      <c r="BH14" s="480">
        <v>2.7354909257593687</v>
      </c>
      <c r="BI14" s="480">
        <v>0.30126057717496718</v>
      </c>
      <c r="BJ14" s="480">
        <v>0.50865337199760241</v>
      </c>
      <c r="BK14" s="903">
        <v>13.363059174616444</v>
      </c>
      <c r="BL14" s="480">
        <v>10.545993749560171</v>
      </c>
      <c r="BM14" s="480">
        <v>4.9569883655288427</v>
      </c>
      <c r="BN14" s="480">
        <v>1.9292238837034872</v>
      </c>
      <c r="BO14" s="480">
        <v>1.443503946843518</v>
      </c>
      <c r="BP14" s="480">
        <v>0</v>
      </c>
      <c r="BQ14" s="480">
        <v>1.1495271649263314</v>
      </c>
      <c r="BR14" s="480">
        <v>0.62731811894829292</v>
      </c>
      <c r="BS14" s="480">
        <v>0.43943226960969961</v>
      </c>
      <c r="BT14" s="480">
        <v>2.8170654250562719</v>
      </c>
      <c r="BU14" s="480">
        <v>1.7473394007464762</v>
      </c>
      <c r="BV14" s="480">
        <v>1.7863633106901557</v>
      </c>
      <c r="BW14" s="480">
        <v>1.0697260243097957</v>
      </c>
      <c r="BX14" s="480">
        <v>0</v>
      </c>
      <c r="BY14" s="906">
        <v>0</v>
      </c>
      <c r="BZ14" s="480"/>
      <c r="CA14" s="912"/>
      <c r="CB14" s="480"/>
      <c r="CC14" s="480"/>
      <c r="CD14" s="480"/>
      <c r="CE14" s="906"/>
      <c r="CF14" s="33">
        <v>1962</v>
      </c>
      <c r="CG14" s="276"/>
      <c r="CH14" s="149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1"/>
      <c r="DX14" s="81"/>
      <c r="DY14" s="81"/>
      <c r="DZ14" s="81"/>
      <c r="EA14" s="81"/>
      <c r="EB14" s="81"/>
      <c r="EC14" s="81"/>
      <c r="ED14" s="81"/>
      <c r="EE14" s="81"/>
      <c r="EF14" s="81"/>
      <c r="EG14" s="81"/>
      <c r="EH14" s="81"/>
      <c r="EI14" s="27"/>
      <c r="EJ14" s="27"/>
      <c r="EK14" s="27"/>
      <c r="EL14" s="27"/>
      <c r="EM14" s="81"/>
      <c r="EN14" s="81"/>
      <c r="EO14" s="81"/>
      <c r="EP14" s="81"/>
      <c r="EQ14" s="81"/>
      <c r="ER14" s="81"/>
      <c r="ES14" s="81"/>
      <c r="ET14" s="81"/>
      <c r="EU14" s="81"/>
      <c r="EV14" s="81"/>
      <c r="EW14" s="81"/>
      <c r="EX14" s="81"/>
      <c r="EY14" s="81"/>
      <c r="EZ14" s="81"/>
      <c r="FA14" s="81"/>
      <c r="FB14" s="81"/>
      <c r="FC14" s="81"/>
      <c r="FD14" s="81"/>
      <c r="FE14" s="81"/>
      <c r="FF14" s="81"/>
      <c r="FG14" s="81"/>
      <c r="FH14" s="81"/>
      <c r="FI14" s="81"/>
      <c r="FJ14" s="81"/>
      <c r="FK14" s="81"/>
      <c r="FL14" s="81"/>
      <c r="FM14" s="81"/>
      <c r="FN14" s="81"/>
      <c r="FO14" s="81"/>
      <c r="FP14" s="81"/>
      <c r="FQ14" s="81"/>
      <c r="FR14" s="81"/>
      <c r="FS14" s="81"/>
      <c r="FT14" s="81"/>
      <c r="FU14" s="81"/>
      <c r="FV14" s="81"/>
      <c r="FW14" s="81"/>
      <c r="FX14" s="255"/>
      <c r="FY14" s="115"/>
      <c r="FZ14" s="81"/>
      <c r="GA14" s="81"/>
      <c r="GB14" s="255"/>
      <c r="GC14" s="81"/>
      <c r="GD14" s="81"/>
      <c r="GE14" s="81"/>
      <c r="GF14" s="81"/>
      <c r="GG14" s="81"/>
      <c r="GH14" s="81"/>
      <c r="GI14" s="81"/>
      <c r="GJ14" s="81"/>
      <c r="GK14" s="81"/>
      <c r="GL14" s="81"/>
      <c r="GM14" s="255"/>
      <c r="GN14" s="276"/>
      <c r="GO14" s="81"/>
      <c r="GP14" s="81"/>
      <c r="GQ14" s="81"/>
      <c r="GR14" s="81"/>
      <c r="GS14" s="81"/>
      <c r="GT14" s="81"/>
      <c r="GU14" s="81"/>
      <c r="GV14" s="81"/>
      <c r="GW14" s="81"/>
      <c r="GX14" s="81"/>
      <c r="GY14" s="81"/>
      <c r="GZ14" s="81"/>
      <c r="HA14" s="81"/>
      <c r="HB14" s="81"/>
      <c r="HC14" s="255"/>
      <c r="HD14" s="81"/>
      <c r="HE14" s="81"/>
      <c r="HF14" s="81"/>
      <c r="HG14" s="81"/>
      <c r="HH14" s="81"/>
      <c r="HI14" s="81"/>
      <c r="HJ14" s="81"/>
      <c r="HK14" s="81"/>
      <c r="HL14" s="81"/>
      <c r="HM14" s="81"/>
      <c r="HN14" s="81"/>
      <c r="HO14" s="121"/>
      <c r="HP14" s="115"/>
      <c r="HQ14" s="121"/>
      <c r="HS14" s="277">
        <v>895.90650655704212</v>
      </c>
      <c r="HT14" s="278">
        <v>865.39372302958191</v>
      </c>
      <c r="HU14" s="120">
        <v>408.68702895676324</v>
      </c>
      <c r="HV14" s="120">
        <v>349.22469438534495</v>
      </c>
      <c r="HW14" s="279">
        <v>58.179774740663277</v>
      </c>
      <c r="HX14" s="280">
        <v>0</v>
      </c>
      <c r="HY14" s="280">
        <v>0</v>
      </c>
      <c r="HZ14" s="280">
        <v>0</v>
      </c>
      <c r="IA14" s="280">
        <v>0</v>
      </c>
      <c r="IB14" s="280">
        <v>0</v>
      </c>
      <c r="IC14" s="113">
        <v>58.179774740663277</v>
      </c>
      <c r="ID14" s="120">
        <v>95.521858810236452</v>
      </c>
      <c r="IE14" s="281">
        <v>0</v>
      </c>
      <c r="IF14" s="249">
        <v>86.396091017273093</v>
      </c>
      <c r="IG14" s="249">
        <v>8.3318308030723731</v>
      </c>
      <c r="IH14" s="249">
        <v>0.7939369898909745</v>
      </c>
      <c r="II14" s="283"/>
      <c r="IJ14" s="283"/>
      <c r="IK14" s="283"/>
      <c r="IL14" s="283"/>
      <c r="IM14" s="283"/>
      <c r="IN14" s="283"/>
      <c r="IO14" s="283"/>
      <c r="IP14" s="120">
        <v>195.5230608344452</v>
      </c>
      <c r="IQ14" s="249">
        <v>162.18552041638119</v>
      </c>
      <c r="IR14" s="283"/>
      <c r="IS14" s="283"/>
      <c r="IT14" s="283"/>
      <c r="IU14" s="283"/>
      <c r="IV14" s="283"/>
      <c r="IW14" s="283"/>
      <c r="IX14" s="283"/>
      <c r="IY14" s="283"/>
      <c r="IZ14" s="283"/>
      <c r="JA14" s="283"/>
      <c r="JB14" s="283"/>
      <c r="JC14" s="283"/>
      <c r="JD14" s="283"/>
      <c r="JE14" s="283"/>
      <c r="JF14" s="283"/>
      <c r="JG14" s="283"/>
      <c r="JH14" s="283"/>
      <c r="JI14" s="249">
        <v>33.337540418064016</v>
      </c>
      <c r="JJ14" s="298"/>
      <c r="JK14" s="283"/>
      <c r="JL14" s="283"/>
      <c r="JM14" s="283"/>
      <c r="JN14" s="283"/>
      <c r="JO14" s="283"/>
      <c r="JP14" s="283"/>
      <c r="JQ14" s="283"/>
      <c r="JR14" s="283"/>
      <c r="JS14" s="283"/>
      <c r="JT14" s="120">
        <v>59.462334571418268</v>
      </c>
      <c r="JU14" s="249">
        <v>0</v>
      </c>
      <c r="JV14" s="249">
        <v>45.526666907071508</v>
      </c>
      <c r="JW14" s="283"/>
      <c r="JX14" s="283"/>
      <c r="JY14" s="283"/>
      <c r="JZ14" s="282">
        <v>0</v>
      </c>
      <c r="KA14" s="249">
        <v>13.935667664346759</v>
      </c>
      <c r="KB14" s="304"/>
      <c r="KC14" s="304"/>
      <c r="KD14" s="304"/>
      <c r="KE14" s="304"/>
      <c r="KF14" s="283"/>
      <c r="KG14" s="283"/>
      <c r="KH14" s="283"/>
      <c r="KI14" s="283"/>
      <c r="KJ14" s="283"/>
      <c r="KK14" s="283"/>
      <c r="KL14" s="283"/>
      <c r="KM14" s="283"/>
      <c r="KN14" s="283"/>
      <c r="KO14" s="283"/>
      <c r="KP14" s="283"/>
      <c r="KQ14" s="249">
        <v>0</v>
      </c>
      <c r="KR14" s="249">
        <v>0</v>
      </c>
      <c r="KS14" s="249">
        <v>0</v>
      </c>
      <c r="KT14" s="120">
        <v>219.74505066532041</v>
      </c>
      <c r="KU14" s="120">
        <v>205.48724051302395</v>
      </c>
      <c r="KV14" s="123">
        <v>61.113314822160518</v>
      </c>
      <c r="KW14" s="123">
        <v>144.37392569086342</v>
      </c>
      <c r="KX14" s="120">
        <v>14.257810152296468</v>
      </c>
      <c r="KY14" s="123">
        <v>0</v>
      </c>
      <c r="KZ14" s="282">
        <v>0</v>
      </c>
      <c r="LA14" s="282">
        <v>0</v>
      </c>
      <c r="LB14" s="283"/>
      <c r="LC14" s="283"/>
      <c r="LD14" s="282">
        <v>14.257810152296468</v>
      </c>
      <c r="LE14" s="120">
        <v>164.09493587200848</v>
      </c>
      <c r="LF14" s="284"/>
      <c r="LG14" s="249">
        <v>123.55606841921797</v>
      </c>
      <c r="LH14" s="249">
        <v>40.538867452790505</v>
      </c>
      <c r="LI14" s="284"/>
      <c r="LJ14" s="120">
        <v>57.715793396078993</v>
      </c>
      <c r="LK14" s="123">
        <v>19.495029629896745</v>
      </c>
      <c r="LL14" s="123">
        <v>38.220763766182252</v>
      </c>
      <c r="LM14" s="283"/>
      <c r="LN14" s="283"/>
      <c r="LO14" s="120">
        <v>18.071832966715952</v>
      </c>
      <c r="LP14" s="249">
        <v>0.73263375524383068</v>
      </c>
      <c r="LQ14" s="249">
        <v>17.339199211472121</v>
      </c>
      <c r="LR14" s="283"/>
      <c r="LS14" s="283"/>
      <c r="LT14" s="285">
        <v>-2.920918827305182</v>
      </c>
      <c r="LU14" s="286">
        <v>0</v>
      </c>
      <c r="LV14" s="286">
        <v>-2.920918827305182</v>
      </c>
      <c r="LW14" s="298"/>
      <c r="LX14" s="283"/>
      <c r="LY14" s="283"/>
      <c r="LZ14" s="285">
        <v>30.512783527460243</v>
      </c>
      <c r="MA14" s="249">
        <v>20.719291286526513</v>
      </c>
      <c r="MB14" s="284"/>
      <c r="MC14" s="284"/>
      <c r="MD14" s="284"/>
      <c r="ME14" s="249">
        <v>0</v>
      </c>
      <c r="MF14" s="284"/>
      <c r="MG14" s="284"/>
      <c r="MH14" s="284"/>
      <c r="MI14" s="284"/>
      <c r="MJ14" s="249">
        <v>9.7934922409337322</v>
      </c>
      <c r="MK14" s="284"/>
      <c r="ML14" s="287"/>
      <c r="MM14" s="277">
        <v>801.61491952447932</v>
      </c>
      <c r="MN14" s="120">
        <v>632.62654309857805</v>
      </c>
      <c r="MO14" s="123">
        <v>297.35674876492016</v>
      </c>
      <c r="MP14" s="123">
        <v>115.72908778382798</v>
      </c>
      <c r="MQ14" s="123">
        <v>86.592020963302204</v>
      </c>
      <c r="MR14" s="283"/>
      <c r="MS14" s="283"/>
      <c r="MT14" s="123">
        <v>68.957123796473269</v>
      </c>
      <c r="MU14" s="283"/>
      <c r="MV14" s="283"/>
      <c r="MW14" s="120">
        <v>37.631170891781764</v>
      </c>
      <c r="MX14" s="123">
        <v>37.631170891781764</v>
      </c>
      <c r="MY14" s="283"/>
      <c r="MZ14" s="114">
        <v>26.360390898272691</v>
      </c>
      <c r="NA14" s="283"/>
      <c r="NB14" s="283"/>
      <c r="NC14" s="114">
        <v>26.360390898272691</v>
      </c>
      <c r="ND14" s="283"/>
      <c r="NE14" s="123">
        <v>1.3072013270347265</v>
      </c>
      <c r="NF14" s="123">
        <v>25.053189571237965</v>
      </c>
      <c r="NG14" s="123">
        <v>0</v>
      </c>
      <c r="NH14" s="120">
        <v>168.98837642590121</v>
      </c>
      <c r="NI14" s="120">
        <v>104.81831404084478</v>
      </c>
      <c r="NJ14" s="123">
        <v>107.15925618741962</v>
      </c>
      <c r="NK14" s="123">
        <v>-2.3409421465748319</v>
      </c>
      <c r="NL14" s="283"/>
      <c r="NM14" s="123">
        <v>64.17006238505644</v>
      </c>
      <c r="NN14" s="300"/>
      <c r="NO14" s="33">
        <v>1962</v>
      </c>
      <c r="NP14" s="122"/>
      <c r="NQ14" s="81"/>
      <c r="NR14" s="81"/>
      <c r="NS14" s="81"/>
      <c r="NT14" s="81"/>
      <c r="NU14" s="81"/>
      <c r="NV14" s="121"/>
    </row>
    <row r="15" spans="1:386" ht="14.25" customHeight="1">
      <c r="A15" s="39">
        <v>1963</v>
      </c>
      <c r="B15" s="898">
        <v>7080.4219282418344</v>
      </c>
      <c r="C15" s="559">
        <v>1010.3313980743571</v>
      </c>
      <c r="D15" s="917">
        <v>982.99856959119154</v>
      </c>
      <c r="E15" s="42">
        <v>0</v>
      </c>
      <c r="F15" s="42">
        <v>0</v>
      </c>
      <c r="G15" s="42">
        <v>-2.4905941605663937</v>
      </c>
      <c r="H15" s="42">
        <v>456.41941028692315</v>
      </c>
      <c r="I15" s="42">
        <v>44.760376473982191</v>
      </c>
      <c r="J15" s="42">
        <v>247.4174509874629</v>
      </c>
      <c r="K15" s="42">
        <v>210.89755147668677</v>
      </c>
      <c r="L15" s="42">
        <v>25.994374526702966</v>
      </c>
      <c r="M15" s="820">
        <v>27.332828483165653</v>
      </c>
      <c r="N15" s="559">
        <v>987.07222963470474</v>
      </c>
      <c r="O15" s="917">
        <v>763.60390898272681</v>
      </c>
      <c r="P15" s="536">
        <v>357.71338934766146</v>
      </c>
      <c r="Q15" s="536">
        <v>149.49454882021323</v>
      </c>
      <c r="R15" s="536">
        <v>104.03820032935464</v>
      </c>
      <c r="S15" s="536"/>
      <c r="T15" s="536">
        <v>56.749966944334261</v>
      </c>
      <c r="U15" s="536">
        <v>37.476109768850748</v>
      </c>
      <c r="V15" s="536">
        <v>58.131693772312573</v>
      </c>
      <c r="W15" s="917">
        <v>223.46832065197793</v>
      </c>
      <c r="X15" s="536">
        <v>141.74870481891506</v>
      </c>
      <c r="Y15" s="536">
        <v>138.45636051110071</v>
      </c>
      <c r="Z15" s="536">
        <v>81.719615833062875</v>
      </c>
      <c r="AA15" s="536"/>
      <c r="AB15" s="918"/>
      <c r="AC15" s="919">
        <v>23.259168439652399</v>
      </c>
      <c r="AD15" s="536">
        <v>23.259168439652399</v>
      </c>
      <c r="AE15" s="536">
        <v>60.735278208503146</v>
      </c>
      <c r="AF15" s="918">
        <v>219.39466060846473</v>
      </c>
      <c r="AG15" s="107"/>
      <c r="AH15" s="912">
        <v>0.32849975150319843</v>
      </c>
      <c r="AI15" s="480">
        <v>0.32849975150319843</v>
      </c>
      <c r="AJ15" s="480">
        <v>0.8577917929755996</v>
      </c>
      <c r="AK15" s="480">
        <v>3.098609981608023</v>
      </c>
      <c r="AL15" s="920"/>
      <c r="AM15" s="480"/>
      <c r="AN15" s="320"/>
      <c r="AO15" s="906"/>
      <c r="AP15" s="36"/>
      <c r="AQ15" s="121"/>
      <c r="AR15" s="480"/>
      <c r="AS15" s="906"/>
      <c r="AT15" s="42"/>
      <c r="AU15" s="320"/>
      <c r="AV15" s="42"/>
      <c r="AW15" s="42"/>
      <c r="AX15" s="321"/>
      <c r="AY15" s="272"/>
      <c r="AZ15" s="903">
        <v>14.269367112776516</v>
      </c>
      <c r="BA15" s="480">
        <v>13.883333218749062</v>
      </c>
      <c r="BB15" s="480">
        <v>0</v>
      </c>
      <c r="BC15" s="480">
        <v>0</v>
      </c>
      <c r="BD15" s="480">
        <v>-3.5175787344425141E-2</v>
      </c>
      <c r="BE15" s="480">
        <v>6.4462176818360648</v>
      </c>
      <c r="BF15" s="480">
        <v>0.63217103341603831</v>
      </c>
      <c r="BG15" s="480">
        <v>3.4943885194268365</v>
      </c>
      <c r="BH15" s="480">
        <v>2.9786014677384562</v>
      </c>
      <c r="BI15" s="480">
        <v>0.36713030367609362</v>
      </c>
      <c r="BJ15" s="480">
        <v>0.38603389402745336</v>
      </c>
      <c r="BK15" s="903">
        <v>13.940867361273316</v>
      </c>
      <c r="BL15" s="480">
        <v>10.784723237141041</v>
      </c>
      <c r="BM15" s="480">
        <v>5.052147922440076</v>
      </c>
      <c r="BN15" s="480">
        <v>2.111379100501356</v>
      </c>
      <c r="BO15" s="480">
        <v>1.4693785396372381</v>
      </c>
      <c r="BP15" s="480">
        <v>0</v>
      </c>
      <c r="BQ15" s="480">
        <v>0.80150544020511583</v>
      </c>
      <c r="BR15" s="480">
        <v>0.52929204147240105</v>
      </c>
      <c r="BS15" s="480">
        <v>0.82102019288485351</v>
      </c>
      <c r="BT15" s="480">
        <v>3.1561441241322767</v>
      </c>
      <c r="BU15" s="480">
        <v>2.0019810437216869</v>
      </c>
      <c r="BV15" s="480">
        <v>1.9554817765709243</v>
      </c>
      <c r="BW15" s="480">
        <v>1.1541630804105902</v>
      </c>
      <c r="BX15" s="480">
        <v>0</v>
      </c>
      <c r="BY15" s="906">
        <v>0</v>
      </c>
      <c r="BZ15" s="480"/>
      <c r="CA15" s="912"/>
      <c r="CB15" s="480"/>
      <c r="CC15" s="480"/>
      <c r="CD15" s="480"/>
      <c r="CE15" s="906"/>
      <c r="CF15" s="33">
        <v>1963</v>
      </c>
      <c r="CG15" s="276"/>
      <c r="CH15" s="149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1"/>
      <c r="DX15" s="81"/>
      <c r="DY15" s="81"/>
      <c r="DZ15" s="81"/>
      <c r="EA15" s="81"/>
      <c r="EB15" s="81"/>
      <c r="EC15" s="81"/>
      <c r="ED15" s="81"/>
      <c r="EE15" s="81"/>
      <c r="EF15" s="81"/>
      <c r="EG15" s="81"/>
      <c r="EH15" s="81"/>
      <c r="EI15" s="27"/>
      <c r="EJ15" s="27"/>
      <c r="EK15" s="27"/>
      <c r="EL15" s="27"/>
      <c r="EM15" s="81"/>
      <c r="EN15" s="81"/>
      <c r="EO15" s="81"/>
      <c r="EP15" s="81"/>
      <c r="EQ15" s="81"/>
      <c r="ER15" s="81"/>
      <c r="ES15" s="81"/>
      <c r="ET15" s="81"/>
      <c r="EU15" s="81"/>
      <c r="EV15" s="81"/>
      <c r="EW15" s="81"/>
      <c r="EX15" s="81"/>
      <c r="EY15" s="81"/>
      <c r="EZ15" s="81"/>
      <c r="FA15" s="81"/>
      <c r="FB15" s="81"/>
      <c r="FC15" s="81"/>
      <c r="FD15" s="81"/>
      <c r="FE15" s="81"/>
      <c r="FF15" s="81"/>
      <c r="FG15" s="81"/>
      <c r="FH15" s="81"/>
      <c r="FI15" s="81"/>
      <c r="FJ15" s="81"/>
      <c r="FK15" s="81"/>
      <c r="FL15" s="81"/>
      <c r="FM15" s="81"/>
      <c r="FN15" s="81"/>
      <c r="FO15" s="81"/>
      <c r="FP15" s="81"/>
      <c r="FQ15" s="81"/>
      <c r="FR15" s="81"/>
      <c r="FS15" s="81"/>
      <c r="FT15" s="81"/>
      <c r="FU15" s="81"/>
      <c r="FV15" s="81"/>
      <c r="FW15" s="81"/>
      <c r="FX15" s="255"/>
      <c r="FY15" s="115"/>
      <c r="FZ15" s="81"/>
      <c r="GA15" s="81"/>
      <c r="GB15" s="255"/>
      <c r="GC15" s="81"/>
      <c r="GD15" s="81"/>
      <c r="GE15" s="81"/>
      <c r="GF15" s="81"/>
      <c r="GG15" s="81"/>
      <c r="GH15" s="81"/>
      <c r="GI15" s="81"/>
      <c r="GJ15" s="81"/>
      <c r="GK15" s="81"/>
      <c r="GL15" s="81"/>
      <c r="GM15" s="255"/>
      <c r="GN15" s="276"/>
      <c r="GO15" s="81"/>
      <c r="GP15" s="81"/>
      <c r="GQ15" s="81"/>
      <c r="GR15" s="81"/>
      <c r="GS15" s="81"/>
      <c r="GT15" s="81"/>
      <c r="GU15" s="81"/>
      <c r="GV15" s="81"/>
      <c r="GW15" s="81"/>
      <c r="GX15" s="81"/>
      <c r="GY15" s="81"/>
      <c r="GZ15" s="81"/>
      <c r="HA15" s="81"/>
      <c r="HB15" s="81"/>
      <c r="HC15" s="255"/>
      <c r="HD15" s="81"/>
      <c r="HE15" s="81"/>
      <c r="HF15" s="81"/>
      <c r="HG15" s="81"/>
      <c r="HH15" s="81"/>
      <c r="HI15" s="81"/>
      <c r="HJ15" s="81"/>
      <c r="HK15" s="81"/>
      <c r="HL15" s="81"/>
      <c r="HM15" s="81"/>
      <c r="HN15" s="81"/>
      <c r="HO15" s="121"/>
      <c r="HP15" s="115"/>
      <c r="HQ15" s="121"/>
      <c r="HS15" s="277">
        <v>1010.3313980743571</v>
      </c>
      <c r="HT15" s="278">
        <v>982.99856959119154</v>
      </c>
      <c r="HU15" s="120">
        <v>456.41941028692315</v>
      </c>
      <c r="HV15" s="120">
        <v>393.27106847931913</v>
      </c>
      <c r="HW15" s="279">
        <v>73.581310927602075</v>
      </c>
      <c r="HX15" s="280">
        <v>0</v>
      </c>
      <c r="HY15" s="280">
        <v>0</v>
      </c>
      <c r="HZ15" s="280">
        <v>0</v>
      </c>
      <c r="IA15" s="280">
        <v>0</v>
      </c>
      <c r="IB15" s="280">
        <v>0</v>
      </c>
      <c r="IC15" s="113">
        <v>73.581310927602075</v>
      </c>
      <c r="ID15" s="120">
        <v>115.09502001370308</v>
      </c>
      <c r="IE15" s="281">
        <v>0</v>
      </c>
      <c r="IF15" s="249">
        <v>74.427535970574453</v>
      </c>
      <c r="IG15" s="249">
        <v>39.372903970285961</v>
      </c>
      <c r="IH15" s="249">
        <v>1.2945800728426704</v>
      </c>
      <c r="II15" s="283"/>
      <c r="IJ15" s="283"/>
      <c r="IK15" s="283"/>
      <c r="IL15" s="283"/>
      <c r="IM15" s="283"/>
      <c r="IN15" s="283"/>
      <c r="IO15" s="283"/>
      <c r="IP15" s="120">
        <v>204.59473753801399</v>
      </c>
      <c r="IQ15" s="249">
        <v>161.97937326457753</v>
      </c>
      <c r="IR15" s="283"/>
      <c r="IS15" s="283"/>
      <c r="IT15" s="283"/>
      <c r="IU15" s="283"/>
      <c r="IV15" s="283"/>
      <c r="IW15" s="283"/>
      <c r="IX15" s="283"/>
      <c r="IY15" s="283"/>
      <c r="IZ15" s="283"/>
      <c r="JA15" s="283"/>
      <c r="JB15" s="283"/>
      <c r="JC15" s="283"/>
      <c r="JD15" s="283"/>
      <c r="JE15" s="283"/>
      <c r="JF15" s="283"/>
      <c r="JG15" s="283"/>
      <c r="JH15" s="283"/>
      <c r="JI15" s="249">
        <v>42.615364273436469</v>
      </c>
      <c r="JJ15" s="298"/>
      <c r="JK15" s="283"/>
      <c r="JL15" s="283"/>
      <c r="JM15" s="283"/>
      <c r="JN15" s="283"/>
      <c r="JO15" s="283"/>
      <c r="JP15" s="283"/>
      <c r="JQ15" s="283"/>
      <c r="JR15" s="283"/>
      <c r="JS15" s="283"/>
      <c r="JT15" s="120">
        <v>63.148341807604012</v>
      </c>
      <c r="JU15" s="249">
        <v>0</v>
      </c>
      <c r="JV15" s="249">
        <v>47.741997523830136</v>
      </c>
      <c r="JW15" s="283"/>
      <c r="JX15" s="283"/>
      <c r="JY15" s="283"/>
      <c r="JZ15" s="282">
        <v>0</v>
      </c>
      <c r="KA15" s="249">
        <v>15.406344283773876</v>
      </c>
      <c r="KB15" s="304"/>
      <c r="KC15" s="304"/>
      <c r="KD15" s="304"/>
      <c r="KE15" s="304"/>
      <c r="KF15" s="283"/>
      <c r="KG15" s="283"/>
      <c r="KH15" s="283"/>
      <c r="KI15" s="283"/>
      <c r="KJ15" s="283"/>
      <c r="KK15" s="283"/>
      <c r="KL15" s="283"/>
      <c r="KM15" s="283"/>
      <c r="KN15" s="283"/>
      <c r="KO15" s="283"/>
      <c r="KP15" s="283"/>
      <c r="KQ15" s="249">
        <v>0</v>
      </c>
      <c r="KR15" s="249">
        <v>0</v>
      </c>
      <c r="KS15" s="249">
        <v>0</v>
      </c>
      <c r="KT15" s="120">
        <v>247.4174509874629</v>
      </c>
      <c r="KU15" s="120">
        <v>228.90507614823363</v>
      </c>
      <c r="KV15" s="123">
        <v>68.766001947279221</v>
      </c>
      <c r="KW15" s="123">
        <v>160.13907420095441</v>
      </c>
      <c r="KX15" s="120">
        <v>18.51237483922926</v>
      </c>
      <c r="KY15" s="123">
        <v>0</v>
      </c>
      <c r="KZ15" s="282">
        <v>0</v>
      </c>
      <c r="LA15" s="282">
        <v>0</v>
      </c>
      <c r="LB15" s="283"/>
      <c r="LC15" s="283"/>
      <c r="LD15" s="282">
        <v>18.51237483922926</v>
      </c>
      <c r="LE15" s="120">
        <v>210.89755147668677</v>
      </c>
      <c r="LF15" s="284"/>
      <c r="LG15" s="249">
        <v>156.63276958397944</v>
      </c>
      <c r="LH15" s="249">
        <v>54.264781892707319</v>
      </c>
      <c r="LI15" s="284"/>
      <c r="LJ15" s="120">
        <v>44.760376473982191</v>
      </c>
      <c r="LK15" s="123">
        <v>18.384359260995517</v>
      </c>
      <c r="LL15" s="123">
        <v>26.376017212986671</v>
      </c>
      <c r="LM15" s="283"/>
      <c r="LN15" s="283"/>
      <c r="LO15" s="120">
        <v>25.994374526702966</v>
      </c>
      <c r="LP15" s="249">
        <v>0.53910785763225277</v>
      </c>
      <c r="LQ15" s="249">
        <v>25.455266669070713</v>
      </c>
      <c r="LR15" s="283"/>
      <c r="LS15" s="283"/>
      <c r="LT15" s="285">
        <v>-2.4905941605663937</v>
      </c>
      <c r="LU15" s="286">
        <v>0</v>
      </c>
      <c r="LV15" s="286">
        <v>-2.4905941605663937</v>
      </c>
      <c r="LW15" s="298"/>
      <c r="LX15" s="283"/>
      <c r="LY15" s="283"/>
      <c r="LZ15" s="285">
        <v>27.332828483165653</v>
      </c>
      <c r="MA15" s="249">
        <v>21.543278881636677</v>
      </c>
      <c r="MB15" s="284"/>
      <c r="MC15" s="284"/>
      <c r="MD15" s="284"/>
      <c r="ME15" s="249">
        <v>0</v>
      </c>
      <c r="MF15" s="284"/>
      <c r="MG15" s="284"/>
      <c r="MH15" s="284"/>
      <c r="MI15" s="284"/>
      <c r="MJ15" s="249">
        <v>5.7895496015289742</v>
      </c>
      <c r="MK15" s="284"/>
      <c r="ML15" s="287"/>
      <c r="MM15" s="277">
        <v>987.07222963470474</v>
      </c>
      <c r="MN15" s="120">
        <v>763.60390898272681</v>
      </c>
      <c r="MO15" s="123">
        <v>357.71338934766146</v>
      </c>
      <c r="MP15" s="123">
        <v>149.49454882021323</v>
      </c>
      <c r="MQ15" s="123">
        <v>104.03820032935464</v>
      </c>
      <c r="MR15" s="283"/>
      <c r="MS15" s="283"/>
      <c r="MT15" s="123">
        <v>56.749966944334261</v>
      </c>
      <c r="MU15" s="283"/>
      <c r="MV15" s="283"/>
      <c r="MW15" s="120">
        <v>37.476109768850748</v>
      </c>
      <c r="MX15" s="123">
        <v>37.476109768850748</v>
      </c>
      <c r="MY15" s="283"/>
      <c r="MZ15" s="114">
        <v>58.131693772312573</v>
      </c>
      <c r="NA15" s="283"/>
      <c r="NB15" s="283"/>
      <c r="NC15" s="114">
        <v>58.131693772312573</v>
      </c>
      <c r="ND15" s="283"/>
      <c r="NE15" s="123">
        <v>1.3841308763958506</v>
      </c>
      <c r="NF15" s="123">
        <v>56.747562895916722</v>
      </c>
      <c r="NG15" s="123">
        <v>0</v>
      </c>
      <c r="NH15" s="120">
        <v>223.46832065197793</v>
      </c>
      <c r="NI15" s="120">
        <v>141.74870481891506</v>
      </c>
      <c r="NJ15" s="123">
        <v>138.45636051110071</v>
      </c>
      <c r="NK15" s="123">
        <v>3.2923443078143593</v>
      </c>
      <c r="NL15" s="283"/>
      <c r="NM15" s="123">
        <v>81.719615833062875</v>
      </c>
      <c r="NN15" s="300"/>
      <c r="NO15" s="33">
        <v>1963</v>
      </c>
      <c r="NP15" s="122"/>
      <c r="NQ15" s="81"/>
      <c r="NR15" s="81"/>
      <c r="NS15" s="81"/>
      <c r="NT15" s="81"/>
      <c r="NU15" s="81"/>
      <c r="NV15" s="121"/>
    </row>
    <row r="16" spans="1:386" ht="14.25" customHeight="1">
      <c r="A16" s="39">
        <v>1964</v>
      </c>
      <c r="B16" s="898">
        <v>7993.6135010232701</v>
      </c>
      <c r="C16" s="559">
        <v>1192.4248434363469</v>
      </c>
      <c r="D16" s="917">
        <v>1163.6339595879463</v>
      </c>
      <c r="E16" s="42">
        <v>0</v>
      </c>
      <c r="F16" s="42">
        <v>0</v>
      </c>
      <c r="G16" s="42">
        <v>-7.1772865505511287</v>
      </c>
      <c r="H16" s="42">
        <v>538.12940992631593</v>
      </c>
      <c r="I16" s="42">
        <v>72.33781688363203</v>
      </c>
      <c r="J16" s="42">
        <v>270.11166804899449</v>
      </c>
      <c r="K16" s="42">
        <v>261.84594857740439</v>
      </c>
      <c r="L16" s="42">
        <v>28.386402702150423</v>
      </c>
      <c r="M16" s="820">
        <v>28.790883848400703</v>
      </c>
      <c r="N16" s="559">
        <v>1145.5819600206748</v>
      </c>
      <c r="O16" s="917">
        <v>856.0834445205727</v>
      </c>
      <c r="P16" s="536">
        <v>403.73829528926711</v>
      </c>
      <c r="Q16" s="536">
        <v>149.58770569639273</v>
      </c>
      <c r="R16" s="536">
        <v>129.61006334667579</v>
      </c>
      <c r="S16" s="536">
        <v>5.2676324867161766</v>
      </c>
      <c r="T16" s="536">
        <v>75.856742754799086</v>
      </c>
      <c r="U16" s="536">
        <v>42.992198862885104</v>
      </c>
      <c r="V16" s="536">
        <v>54.298438570552811</v>
      </c>
      <c r="W16" s="917">
        <v>289.4985155001022</v>
      </c>
      <c r="X16" s="536">
        <v>188.89870541992715</v>
      </c>
      <c r="Y16" s="536">
        <v>188.2598295529672</v>
      </c>
      <c r="Z16" s="536">
        <v>100.59981008017503</v>
      </c>
      <c r="AA16" s="536"/>
      <c r="AB16" s="918"/>
      <c r="AC16" s="919">
        <v>46.842883415672077</v>
      </c>
      <c r="AD16" s="536">
        <v>46.842883415672077</v>
      </c>
      <c r="AE16" s="536">
        <v>89.835082278557181</v>
      </c>
      <c r="AF16" s="918">
        <v>307.55051506737357</v>
      </c>
      <c r="AG16" s="107"/>
      <c r="AH16" s="912">
        <v>0.58600385682489742</v>
      </c>
      <c r="AI16" s="480">
        <v>0.58600385682489742</v>
      </c>
      <c r="AJ16" s="480">
        <v>1.1238357004258126</v>
      </c>
      <c r="AK16" s="480">
        <v>3.8474529075993447</v>
      </c>
      <c r="AL16" s="920"/>
      <c r="AM16" s="480"/>
      <c r="AN16" s="912">
        <v>536.42717521821112</v>
      </c>
      <c r="AO16" s="906">
        <v>6.71069692260631</v>
      </c>
      <c r="AP16" s="36"/>
      <c r="AQ16" s="293">
        <v>536.42717521821112</v>
      </c>
      <c r="AR16" s="480"/>
      <c r="AS16" s="906"/>
      <c r="AT16" s="42"/>
      <c r="AU16" s="320">
        <v>21.620450616839566</v>
      </c>
      <c r="AV16" s="42">
        <v>667.7903180645045</v>
      </c>
      <c r="AW16" s="42">
        <v>668.15194513983158</v>
      </c>
      <c r="AX16" s="321">
        <v>469.65281226793252</v>
      </c>
      <c r="AZ16" s="903">
        <v>14.917219143553831</v>
      </c>
      <c r="BA16" s="480">
        <v>14.557045564424504</v>
      </c>
      <c r="BB16" s="480">
        <v>0</v>
      </c>
      <c r="BC16" s="480">
        <v>0</v>
      </c>
      <c r="BD16" s="480">
        <v>-8.9787760562008129E-2</v>
      </c>
      <c r="BE16" s="480">
        <v>6.7319918564667836</v>
      </c>
      <c r="BF16" s="480">
        <v>0.90494513994668369</v>
      </c>
      <c r="BG16" s="480">
        <v>3.3790934226982228</v>
      </c>
      <c r="BH16" s="480">
        <v>3.2756893805771972</v>
      </c>
      <c r="BI16" s="480">
        <v>0.3551135252976223</v>
      </c>
      <c r="BJ16" s="480">
        <v>0.36017357912932813</v>
      </c>
      <c r="BK16" s="903">
        <v>14.331215286728934</v>
      </c>
      <c r="BL16" s="480">
        <v>10.709592656825158</v>
      </c>
      <c r="BM16" s="480">
        <v>5.0507607759317388</v>
      </c>
      <c r="BN16" s="480">
        <v>1.8713402352671149</v>
      </c>
      <c r="BO16" s="480">
        <v>1.6214201916327862</v>
      </c>
      <c r="BP16" s="480">
        <v>6.5898013283252468E-2</v>
      </c>
      <c r="BQ16" s="480">
        <v>0.94896685641717093</v>
      </c>
      <c r="BR16" s="480">
        <v>0.53783184360091507</v>
      </c>
      <c r="BS16" s="480">
        <v>0.67927275397543319</v>
      </c>
      <c r="BT16" s="480">
        <v>3.6216226299037753</v>
      </c>
      <c r="BU16" s="480">
        <v>2.3631203259420288</v>
      </c>
      <c r="BV16" s="480">
        <v>2.3551279972301371</v>
      </c>
      <c r="BW16" s="480">
        <v>1.2585023039617458</v>
      </c>
      <c r="BX16" s="480">
        <v>0</v>
      </c>
      <c r="BY16" s="906">
        <v>0</v>
      </c>
      <c r="BZ16" s="480"/>
      <c r="CA16" s="912">
        <v>0.27047155349795071</v>
      </c>
      <c r="CB16" s="480">
        <v>8.3540481157741748</v>
      </c>
      <c r="CC16" s="480">
        <v>8.3585720657409919</v>
      </c>
      <c r="CD16" s="480">
        <v>5.875350518358335</v>
      </c>
      <c r="CE16" s="906">
        <v>6.71069692260631</v>
      </c>
      <c r="CF16" s="33">
        <v>1964</v>
      </c>
      <c r="CG16" s="276"/>
      <c r="CH16" s="149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1"/>
      <c r="DX16" s="81"/>
      <c r="DY16" s="81"/>
      <c r="DZ16" s="81"/>
      <c r="EA16" s="81"/>
      <c r="EB16" s="81"/>
      <c r="EC16" s="81"/>
      <c r="ED16" s="81"/>
      <c r="EE16" s="81"/>
      <c r="EF16" s="81"/>
      <c r="EG16" s="81"/>
      <c r="EH16" s="81"/>
      <c r="EI16" s="27"/>
      <c r="EJ16" s="27"/>
      <c r="EK16" s="27"/>
      <c r="EL16" s="27"/>
      <c r="EM16" s="81"/>
      <c r="EN16" s="81"/>
      <c r="EO16" s="81"/>
      <c r="EP16" s="81"/>
      <c r="EQ16" s="81"/>
      <c r="ER16" s="81"/>
      <c r="ES16" s="81"/>
      <c r="ET16" s="81"/>
      <c r="EU16" s="81"/>
      <c r="EV16" s="81"/>
      <c r="EW16" s="81"/>
      <c r="EX16" s="81"/>
      <c r="EY16" s="81"/>
      <c r="EZ16" s="81"/>
      <c r="FA16" s="81"/>
      <c r="FB16" s="81"/>
      <c r="FC16" s="81"/>
      <c r="FD16" s="81"/>
      <c r="FE16" s="81"/>
      <c r="FF16" s="81"/>
      <c r="FG16" s="81"/>
      <c r="FH16" s="81"/>
      <c r="FI16" s="81"/>
      <c r="FJ16" s="81"/>
      <c r="FK16" s="81"/>
      <c r="FL16" s="81"/>
      <c r="FM16" s="81"/>
      <c r="FN16" s="81"/>
      <c r="FO16" s="81"/>
      <c r="FP16" s="81"/>
      <c r="FQ16" s="81"/>
      <c r="FR16" s="81"/>
      <c r="FS16" s="81"/>
      <c r="FT16" s="81"/>
      <c r="FU16" s="81"/>
      <c r="FV16" s="81"/>
      <c r="FW16" s="81"/>
      <c r="FX16" s="255"/>
      <c r="FY16" s="91"/>
      <c r="FZ16" s="80"/>
      <c r="GA16" s="80"/>
      <c r="GB16" s="255"/>
      <c r="GC16" s="81"/>
      <c r="GD16" s="81"/>
      <c r="GE16" s="81"/>
      <c r="GF16" s="81"/>
      <c r="GG16" s="81"/>
      <c r="GH16" s="81"/>
      <c r="GI16" s="81"/>
      <c r="GJ16" s="81"/>
      <c r="GK16" s="81"/>
      <c r="GL16" s="81"/>
      <c r="GM16" s="255"/>
      <c r="GN16" s="276"/>
      <c r="GO16" s="81"/>
      <c r="GP16" s="81"/>
      <c r="GQ16" s="81"/>
      <c r="GR16" s="81"/>
      <c r="GS16" s="81"/>
      <c r="GT16" s="81"/>
      <c r="GU16" s="81"/>
      <c r="GV16" s="81"/>
      <c r="GW16" s="81"/>
      <c r="GX16" s="81"/>
      <c r="GY16" s="81"/>
      <c r="GZ16" s="81"/>
      <c r="HA16" s="81"/>
      <c r="HB16" s="81"/>
      <c r="HC16" s="255"/>
      <c r="HD16" s="81"/>
      <c r="HE16" s="81"/>
      <c r="HF16" s="81"/>
      <c r="HG16" s="81"/>
      <c r="HH16" s="81"/>
      <c r="HI16" s="81"/>
      <c r="HJ16" s="81"/>
      <c r="HK16" s="81"/>
      <c r="HL16" s="81"/>
      <c r="HM16" s="81"/>
      <c r="HN16" s="81"/>
      <c r="HO16" s="121"/>
      <c r="HP16" s="115"/>
      <c r="HQ16" s="121"/>
      <c r="HS16" s="277">
        <v>1192.4248434363469</v>
      </c>
      <c r="HT16" s="278">
        <v>1163.6339595879463</v>
      </c>
      <c r="HU16" s="120">
        <v>538.12940992631593</v>
      </c>
      <c r="HV16" s="120">
        <v>463.72952051254316</v>
      </c>
      <c r="HW16" s="279">
        <v>91.449400790931932</v>
      </c>
      <c r="HX16" s="280">
        <v>0</v>
      </c>
      <c r="HY16" s="280">
        <v>0</v>
      </c>
      <c r="HZ16" s="280">
        <v>0</v>
      </c>
      <c r="IA16" s="280">
        <v>0</v>
      </c>
      <c r="IB16" s="280">
        <v>0</v>
      </c>
      <c r="IC16" s="113">
        <v>91.449400790931932</v>
      </c>
      <c r="ID16" s="120">
        <v>144.47369370019115</v>
      </c>
      <c r="IE16" s="281">
        <v>0</v>
      </c>
      <c r="IF16" s="249">
        <v>85.961559265803615</v>
      </c>
      <c r="IG16" s="249">
        <v>53.585037202649261</v>
      </c>
      <c r="IH16" s="249">
        <v>4.9270972317382649</v>
      </c>
      <c r="II16" s="283"/>
      <c r="IJ16" s="283"/>
      <c r="IK16" s="283"/>
      <c r="IL16" s="283"/>
      <c r="IM16" s="283"/>
      <c r="IN16" s="283"/>
      <c r="IO16" s="283"/>
      <c r="IP16" s="120">
        <v>227.80642602142007</v>
      </c>
      <c r="IQ16" s="249">
        <v>182.31461781640283</v>
      </c>
      <c r="IR16" s="283"/>
      <c r="IS16" s="283"/>
      <c r="IT16" s="283"/>
      <c r="IU16" s="283"/>
      <c r="IV16" s="283"/>
      <c r="IW16" s="283"/>
      <c r="IX16" s="283"/>
      <c r="IY16" s="283"/>
      <c r="IZ16" s="283"/>
      <c r="JA16" s="283"/>
      <c r="JB16" s="283"/>
      <c r="JC16" s="283"/>
      <c r="JD16" s="283"/>
      <c r="JE16" s="283"/>
      <c r="JF16" s="283"/>
      <c r="JG16" s="283"/>
      <c r="JH16" s="283"/>
      <c r="JI16" s="249">
        <v>45.49180820501725</v>
      </c>
      <c r="JJ16" s="298"/>
      <c r="JK16" s="283"/>
      <c r="JL16" s="283"/>
      <c r="JM16" s="283"/>
      <c r="JN16" s="283"/>
      <c r="JO16" s="283"/>
      <c r="JP16" s="283"/>
      <c r="JQ16" s="283"/>
      <c r="JR16" s="283"/>
      <c r="JS16" s="283"/>
      <c r="JT16" s="120">
        <v>74.399889413772797</v>
      </c>
      <c r="JU16" s="249">
        <v>0</v>
      </c>
      <c r="JV16" s="249">
        <v>57.340761842943522</v>
      </c>
      <c r="JW16" s="283"/>
      <c r="JX16" s="283"/>
      <c r="JY16" s="283"/>
      <c r="JZ16" s="282">
        <v>0</v>
      </c>
      <c r="KA16" s="249">
        <v>17.059127570829279</v>
      </c>
      <c r="KB16" s="304"/>
      <c r="KC16" s="304"/>
      <c r="KD16" s="304"/>
      <c r="KE16" s="304"/>
      <c r="KF16" s="283"/>
      <c r="KG16" s="283"/>
      <c r="KH16" s="283"/>
      <c r="KI16" s="283"/>
      <c r="KJ16" s="283"/>
      <c r="KK16" s="283"/>
      <c r="KL16" s="283"/>
      <c r="KM16" s="283"/>
      <c r="KN16" s="283"/>
      <c r="KO16" s="283"/>
      <c r="KP16" s="283"/>
      <c r="KQ16" s="249">
        <v>0</v>
      </c>
      <c r="KR16" s="249">
        <v>0</v>
      </c>
      <c r="KS16" s="249">
        <v>0</v>
      </c>
      <c r="KT16" s="120">
        <v>270.11166804899449</v>
      </c>
      <c r="KU16" s="120">
        <v>249.12071929128652</v>
      </c>
      <c r="KV16" s="123">
        <v>75.898813602105946</v>
      </c>
      <c r="KW16" s="123">
        <v>173.22190568918057</v>
      </c>
      <c r="KX16" s="120">
        <v>20.990948757707979</v>
      </c>
      <c r="KY16" s="123">
        <v>0</v>
      </c>
      <c r="KZ16" s="282">
        <v>0</v>
      </c>
      <c r="LA16" s="282">
        <v>0</v>
      </c>
      <c r="LB16" s="283"/>
      <c r="LC16" s="283"/>
      <c r="LD16" s="282">
        <v>20.990948757707979</v>
      </c>
      <c r="LE16" s="120">
        <v>261.84594857740439</v>
      </c>
      <c r="LF16" s="284"/>
      <c r="LG16" s="249">
        <v>194.26814756049188</v>
      </c>
      <c r="LH16" s="249">
        <v>67.577801016912488</v>
      </c>
      <c r="LI16" s="284"/>
      <c r="LJ16" s="120">
        <v>72.33781688363203</v>
      </c>
      <c r="LK16" s="123">
        <v>41.913382135516208</v>
      </c>
      <c r="LL16" s="123">
        <v>30.424434748115825</v>
      </c>
      <c r="LM16" s="283"/>
      <c r="LN16" s="283"/>
      <c r="LO16" s="120">
        <v>28.386402702150423</v>
      </c>
      <c r="LP16" s="249">
        <v>0.77891168728138183</v>
      </c>
      <c r="LQ16" s="249">
        <v>27.607491014869041</v>
      </c>
      <c r="LR16" s="283"/>
      <c r="LS16" s="283"/>
      <c r="LT16" s="285">
        <v>-7.1772865505511287</v>
      </c>
      <c r="LU16" s="286">
        <v>0</v>
      </c>
      <c r="LV16" s="286">
        <v>-7.1772865505511287</v>
      </c>
      <c r="LW16" s="303"/>
      <c r="LX16" s="83"/>
      <c r="LY16" s="83"/>
      <c r="LZ16" s="285">
        <v>28.790883848400703</v>
      </c>
      <c r="MA16" s="249">
        <v>26.499825706489727</v>
      </c>
      <c r="MB16" s="284"/>
      <c r="MC16" s="284"/>
      <c r="MD16" s="284"/>
      <c r="ME16" s="249">
        <v>0</v>
      </c>
      <c r="MF16" s="284"/>
      <c r="MG16" s="284"/>
      <c r="MH16" s="284"/>
      <c r="MI16" s="284"/>
      <c r="MJ16" s="249">
        <v>2.2910581419109781</v>
      </c>
      <c r="MK16" s="284"/>
      <c r="ML16" s="287"/>
      <c r="MM16" s="277">
        <v>1145.5819600206748</v>
      </c>
      <c r="MN16" s="120">
        <v>856.0834445205727</v>
      </c>
      <c r="MO16" s="123">
        <v>403.73829528926711</v>
      </c>
      <c r="MP16" s="123">
        <v>149.58770569639273</v>
      </c>
      <c r="MQ16" s="123">
        <v>129.61006334667579</v>
      </c>
      <c r="MR16" s="283"/>
      <c r="MS16" s="283"/>
      <c r="MT16" s="123">
        <v>75.856742754799086</v>
      </c>
      <c r="MU16" s="283"/>
      <c r="MV16" s="283"/>
      <c r="MW16" s="120">
        <v>42.992198862885104</v>
      </c>
      <c r="MX16" s="123">
        <v>42.992198862885104</v>
      </c>
      <c r="MY16" s="283"/>
      <c r="MZ16" s="114">
        <v>54.298438570552811</v>
      </c>
      <c r="NA16" s="283"/>
      <c r="NB16" s="283"/>
      <c r="NC16" s="114">
        <v>54.298438570552811</v>
      </c>
      <c r="ND16" s="283"/>
      <c r="NE16" s="123">
        <v>1.0860288726214946</v>
      </c>
      <c r="NF16" s="123">
        <v>53.212409697931314</v>
      </c>
      <c r="NG16" s="123">
        <v>0</v>
      </c>
      <c r="NH16" s="120">
        <v>289.4985155001022</v>
      </c>
      <c r="NI16" s="120">
        <v>188.89870541992715</v>
      </c>
      <c r="NJ16" s="123">
        <v>188.2598295529672</v>
      </c>
      <c r="NK16" s="123">
        <v>0.63887586695996057</v>
      </c>
      <c r="NL16" s="283"/>
      <c r="NM16" s="123">
        <v>100.59981008017503</v>
      </c>
      <c r="NN16" s="300"/>
      <c r="NO16" s="33">
        <v>1964</v>
      </c>
      <c r="NP16" s="292">
        <v>56.595983793042848</v>
      </c>
      <c r="NQ16" s="123">
        <v>0</v>
      </c>
      <c r="NR16" s="123">
        <v>198.1375057965721</v>
      </c>
      <c r="NS16" s="123">
        <v>447.51997104529318</v>
      </c>
      <c r="NT16" s="315">
        <v>0.51239060579976869</v>
      </c>
      <c r="NU16" s="123">
        <v>56.957610868369947</v>
      </c>
      <c r="NV16" s="293">
        <v>21.620450616839566</v>
      </c>
    </row>
    <row r="17" spans="1:386" ht="14.25" customHeight="1">
      <c r="A17" s="39">
        <v>1965</v>
      </c>
      <c r="B17" s="898">
        <v>9272.5099277766112</v>
      </c>
      <c r="C17" s="559">
        <v>1404.0454124746072</v>
      </c>
      <c r="D17" s="917">
        <v>1375.5430144363108</v>
      </c>
      <c r="E17" s="42">
        <v>0</v>
      </c>
      <c r="F17" s="42">
        <v>0</v>
      </c>
      <c r="G17" s="42">
        <v>0.67193153270106865</v>
      </c>
      <c r="H17" s="42">
        <v>650.91534143497654</v>
      </c>
      <c r="I17" s="42">
        <v>92.189847703532749</v>
      </c>
      <c r="J17" s="42">
        <v>306.59069873667261</v>
      </c>
      <c r="K17" s="42">
        <v>294.17198562379048</v>
      </c>
      <c r="L17" s="42">
        <v>31.00320940463741</v>
      </c>
      <c r="M17" s="820">
        <v>28.502398038296491</v>
      </c>
      <c r="N17" s="559">
        <v>1366.4989842895436</v>
      </c>
      <c r="O17" s="917">
        <v>1030.255550346784</v>
      </c>
      <c r="P17" s="536">
        <v>470.2703352445518</v>
      </c>
      <c r="Q17" s="536">
        <v>190.80751986345007</v>
      </c>
      <c r="R17" s="536">
        <v>148.43256043176709</v>
      </c>
      <c r="S17" s="536">
        <v>5.1571392421827023</v>
      </c>
      <c r="T17" s="536">
        <v>92.880410611469713</v>
      </c>
      <c r="U17" s="536">
        <v>55.405502866827746</v>
      </c>
      <c r="V17" s="536">
        <v>72.459221328717561</v>
      </c>
      <c r="W17" s="917">
        <v>336.24343394275962</v>
      </c>
      <c r="X17" s="536">
        <v>221.18447465531958</v>
      </c>
      <c r="Y17" s="536">
        <v>219.52207517459402</v>
      </c>
      <c r="Z17" s="536">
        <v>115.05895928744006</v>
      </c>
      <c r="AA17" s="536"/>
      <c r="AB17" s="918"/>
      <c r="AC17" s="919">
        <v>37.546428185063633</v>
      </c>
      <c r="AD17" s="536">
        <v>37.546428185063633</v>
      </c>
      <c r="AE17" s="536">
        <v>92.951931051891378</v>
      </c>
      <c r="AF17" s="918">
        <v>345.28746408952679</v>
      </c>
      <c r="AG17" s="107"/>
      <c r="AH17" s="912">
        <v>0.40492195185027557</v>
      </c>
      <c r="AI17" s="480">
        <v>0.40492195185027557</v>
      </c>
      <c r="AJ17" s="480">
        <v>1.0024462823538831</v>
      </c>
      <c r="AK17" s="480">
        <v>3.7237756203979688</v>
      </c>
      <c r="AL17" s="920"/>
      <c r="AM17" s="480"/>
      <c r="AN17" s="912">
        <v>773.32261053238562</v>
      </c>
      <c r="AO17" s="906">
        <v>8.3399491244094577</v>
      </c>
      <c r="AP17" s="36"/>
      <c r="AQ17" s="293">
        <v>773.32261053238562</v>
      </c>
      <c r="AR17" s="480"/>
      <c r="AS17" s="906"/>
      <c r="AT17" s="42"/>
      <c r="AU17" s="320">
        <v>26.689949288139111</v>
      </c>
      <c r="AV17" s="42">
        <v>789.43841677741852</v>
      </c>
      <c r="AW17" s="42">
        <v>794.10661016482004</v>
      </c>
      <c r="AX17" s="321">
        <v>545.1429317946662</v>
      </c>
      <c r="AZ17" s="903">
        <v>15.142021129237802</v>
      </c>
      <c r="BA17" s="480">
        <v>14.834635121993799</v>
      </c>
      <c r="BB17" s="480">
        <v>0</v>
      </c>
      <c r="BC17" s="480">
        <v>0</v>
      </c>
      <c r="BD17" s="480">
        <v>7.2464903023531872E-3</v>
      </c>
      <c r="BE17" s="480">
        <v>7.019839789926813</v>
      </c>
      <c r="BF17" s="480">
        <v>0.99422754379987255</v>
      </c>
      <c r="BG17" s="480">
        <v>3.3064477808565451</v>
      </c>
      <c r="BH17" s="480">
        <v>3.1725173433632317</v>
      </c>
      <c r="BI17" s="480">
        <v>0.33435617374498133</v>
      </c>
      <c r="BJ17" s="480">
        <v>0.30738600724400494</v>
      </c>
      <c r="BK17" s="903">
        <v>14.737099177387526</v>
      </c>
      <c r="BL17" s="480">
        <v>11.110859501595828</v>
      </c>
      <c r="BM17" s="480">
        <v>5.0716617065657283</v>
      </c>
      <c r="BN17" s="480">
        <v>2.0577763879429183</v>
      </c>
      <c r="BO17" s="480">
        <v>1.6007808197338718</v>
      </c>
      <c r="BP17" s="480">
        <v>5.5617511141552327E-2</v>
      </c>
      <c r="BQ17" s="480">
        <v>1.0016749654075683</v>
      </c>
      <c r="BR17" s="480">
        <v>0.59752433050360765</v>
      </c>
      <c r="BS17" s="480">
        <v>0.78144129144213315</v>
      </c>
      <c r="BT17" s="480">
        <v>3.6262396757916986</v>
      </c>
      <c r="BU17" s="480">
        <v>2.3853786771663863</v>
      </c>
      <c r="BV17" s="480">
        <v>2.3674504194058237</v>
      </c>
      <c r="BW17" s="480">
        <v>1.2408609986253121</v>
      </c>
      <c r="BX17" s="480">
        <v>0</v>
      </c>
      <c r="BY17" s="906">
        <v>0</v>
      </c>
      <c r="BZ17" s="480"/>
      <c r="CA17" s="912">
        <v>0.28783953315797528</v>
      </c>
      <c r="CB17" s="480">
        <v>8.5137511086678579</v>
      </c>
      <c r="CC17" s="480">
        <v>8.5640955507203547</v>
      </c>
      <c r="CD17" s="480">
        <v>5.8791302035886002</v>
      </c>
      <c r="CE17" s="906">
        <v>8.3399491244094577</v>
      </c>
      <c r="CF17" s="33">
        <v>1965</v>
      </c>
      <c r="CG17" s="276"/>
      <c r="CH17" s="149"/>
      <c r="CI17" s="289"/>
      <c r="CJ17" s="289"/>
      <c r="CK17" s="289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1"/>
      <c r="DX17" s="81"/>
      <c r="DY17" s="81"/>
      <c r="DZ17" s="81"/>
      <c r="EA17" s="81"/>
      <c r="EB17" s="81"/>
      <c r="EC17" s="81"/>
      <c r="ED17" s="81"/>
      <c r="EE17" s="81"/>
      <c r="EF17" s="81"/>
      <c r="EG17" s="81"/>
      <c r="EH17" s="81"/>
      <c r="EI17" s="27"/>
      <c r="EJ17" s="27"/>
      <c r="EK17" s="27"/>
      <c r="EL17" s="27"/>
      <c r="EM17" s="81"/>
      <c r="EN17" s="81"/>
      <c r="EO17" s="81"/>
      <c r="EP17" s="81"/>
      <c r="EQ17" s="81"/>
      <c r="ER17" s="81"/>
      <c r="ES17" s="81"/>
      <c r="ET17" s="81"/>
      <c r="EU17" s="81"/>
      <c r="EV17" s="81"/>
      <c r="EW17" s="81"/>
      <c r="EX17" s="81"/>
      <c r="EY17" s="289"/>
      <c r="EZ17" s="81"/>
      <c r="FA17" s="81"/>
      <c r="FB17" s="81"/>
      <c r="FC17" s="81"/>
      <c r="FD17" s="81"/>
      <c r="FE17" s="81"/>
      <c r="FF17" s="81"/>
      <c r="FG17" s="81"/>
      <c r="FH17" s="81"/>
      <c r="FI17" s="81"/>
      <c r="FJ17" s="289"/>
      <c r="FK17" s="81"/>
      <c r="FL17" s="81"/>
      <c r="FM17" s="81"/>
      <c r="FN17" s="81"/>
      <c r="FO17" s="289"/>
      <c r="FP17" s="81"/>
      <c r="FQ17" s="81"/>
      <c r="FR17" s="81"/>
      <c r="FS17" s="289"/>
      <c r="FT17" s="81"/>
      <c r="FU17" s="81"/>
      <c r="FV17" s="81"/>
      <c r="FW17" s="81"/>
      <c r="FX17" s="255"/>
      <c r="FY17" s="91"/>
      <c r="FZ17" s="80"/>
      <c r="GA17" s="80"/>
      <c r="GB17" s="255"/>
      <c r="GC17" s="81"/>
      <c r="GD17" s="81"/>
      <c r="GE17" s="81"/>
      <c r="GF17" s="81"/>
      <c r="GG17" s="81"/>
      <c r="GH17" s="81"/>
      <c r="GI17" s="81"/>
      <c r="GJ17" s="81"/>
      <c r="GK17" s="81"/>
      <c r="GL17" s="81"/>
      <c r="GM17" s="255"/>
      <c r="GN17" s="276"/>
      <c r="GO17" s="81"/>
      <c r="GP17" s="289"/>
      <c r="GQ17" s="289"/>
      <c r="GR17" s="289"/>
      <c r="GS17" s="289"/>
      <c r="GT17" s="289"/>
      <c r="GU17" s="81"/>
      <c r="GV17" s="81"/>
      <c r="GW17" s="81"/>
      <c r="GX17" s="289"/>
      <c r="GY17" s="289"/>
      <c r="GZ17" s="81"/>
      <c r="HA17" s="81"/>
      <c r="HB17" s="81"/>
      <c r="HC17" s="255"/>
      <c r="HD17" s="81"/>
      <c r="HE17" s="81"/>
      <c r="HF17" s="81"/>
      <c r="HG17" s="81"/>
      <c r="HH17" s="81"/>
      <c r="HI17" s="81"/>
      <c r="HJ17" s="289"/>
      <c r="HK17" s="289"/>
      <c r="HL17" s="289"/>
      <c r="HM17" s="289"/>
      <c r="HN17" s="289"/>
      <c r="HO17" s="290"/>
      <c r="HP17" s="291"/>
      <c r="HQ17" s="290"/>
      <c r="HS17" s="277">
        <v>1404.0454124746072</v>
      </c>
      <c r="HT17" s="278">
        <v>1375.5430144363108</v>
      </c>
      <c r="HU17" s="120">
        <v>650.91534143497654</v>
      </c>
      <c r="HV17" s="120">
        <v>567.19135023379374</v>
      </c>
      <c r="HW17" s="279">
        <v>128.95916723762818</v>
      </c>
      <c r="HX17" s="280">
        <v>0</v>
      </c>
      <c r="HY17" s="280">
        <v>0</v>
      </c>
      <c r="HZ17" s="280">
        <v>0</v>
      </c>
      <c r="IA17" s="280">
        <v>0</v>
      </c>
      <c r="IB17" s="280">
        <v>0</v>
      </c>
      <c r="IC17" s="113">
        <v>128.95916723762818</v>
      </c>
      <c r="ID17" s="120">
        <v>184.5798324378253</v>
      </c>
      <c r="IE17" s="281">
        <v>0</v>
      </c>
      <c r="IF17" s="249">
        <v>87.426826776291279</v>
      </c>
      <c r="IG17" s="249">
        <v>91.338213551620939</v>
      </c>
      <c r="IH17" s="249">
        <v>5.8147921099130828</v>
      </c>
      <c r="II17" s="283"/>
      <c r="IJ17" s="283"/>
      <c r="IK17" s="283"/>
      <c r="IL17" s="283"/>
      <c r="IM17" s="283"/>
      <c r="IN17" s="283"/>
      <c r="IO17" s="283"/>
      <c r="IP17" s="120">
        <v>253.6523505583402</v>
      </c>
      <c r="IQ17" s="249">
        <v>192.48494464678515</v>
      </c>
      <c r="IR17" s="283"/>
      <c r="IS17" s="283"/>
      <c r="IT17" s="283"/>
      <c r="IU17" s="283"/>
      <c r="IV17" s="283"/>
      <c r="IW17" s="283"/>
      <c r="IX17" s="283"/>
      <c r="IY17" s="283"/>
      <c r="IZ17" s="283"/>
      <c r="JA17" s="283"/>
      <c r="JB17" s="283"/>
      <c r="JC17" s="283"/>
      <c r="JD17" s="283"/>
      <c r="JE17" s="283"/>
      <c r="JF17" s="283"/>
      <c r="JG17" s="283"/>
      <c r="JH17" s="283"/>
      <c r="JI17" s="249">
        <v>61.167405911555058</v>
      </c>
      <c r="JJ17" s="298"/>
      <c r="JK17" s="283"/>
      <c r="JL17" s="283"/>
      <c r="JM17" s="283"/>
      <c r="JN17" s="283"/>
      <c r="JO17" s="283"/>
      <c r="JP17" s="283"/>
      <c r="JQ17" s="283"/>
      <c r="JR17" s="283"/>
      <c r="JS17" s="283"/>
      <c r="JT17" s="120">
        <v>83.723991201182798</v>
      </c>
      <c r="JU17" s="249">
        <v>0</v>
      </c>
      <c r="JV17" s="249">
        <v>65.386510884329212</v>
      </c>
      <c r="JW17" s="283"/>
      <c r="JX17" s="283"/>
      <c r="JY17" s="283"/>
      <c r="JZ17" s="282">
        <v>0</v>
      </c>
      <c r="KA17" s="249">
        <v>18.337480316853583</v>
      </c>
      <c r="KB17" s="304"/>
      <c r="KC17" s="304"/>
      <c r="KD17" s="304"/>
      <c r="KE17" s="304"/>
      <c r="KF17" s="283"/>
      <c r="KG17" s="283"/>
      <c r="KH17" s="283"/>
      <c r="KI17" s="283"/>
      <c r="KJ17" s="283"/>
      <c r="KK17" s="283"/>
      <c r="KL17" s="283"/>
      <c r="KM17" s="283"/>
      <c r="KN17" s="283"/>
      <c r="KO17" s="283"/>
      <c r="KP17" s="283"/>
      <c r="KQ17" s="249">
        <v>0</v>
      </c>
      <c r="KR17" s="249">
        <v>0</v>
      </c>
      <c r="KS17" s="249">
        <v>0</v>
      </c>
      <c r="KT17" s="120">
        <v>306.59069873667261</v>
      </c>
      <c r="KU17" s="120">
        <v>282.12950608825264</v>
      </c>
      <c r="KV17" s="123">
        <v>82.353082591083378</v>
      </c>
      <c r="KW17" s="123">
        <v>199.77642349716925</v>
      </c>
      <c r="KX17" s="120">
        <v>24.461192648419939</v>
      </c>
      <c r="KY17" s="123">
        <v>0</v>
      </c>
      <c r="KZ17" s="282">
        <v>0</v>
      </c>
      <c r="LA17" s="282">
        <v>0</v>
      </c>
      <c r="LB17" s="283"/>
      <c r="LC17" s="283"/>
      <c r="LD17" s="282">
        <v>24.461192648419939</v>
      </c>
      <c r="LE17" s="120">
        <v>294.17198562379048</v>
      </c>
      <c r="LF17" s="294"/>
      <c r="LG17" s="249">
        <v>223.13716298246248</v>
      </c>
      <c r="LH17" s="249">
        <v>71.034822641328006</v>
      </c>
      <c r="LI17" s="284"/>
      <c r="LJ17" s="120">
        <v>92.189847703532749</v>
      </c>
      <c r="LK17" s="123">
        <v>43.045688940175253</v>
      </c>
      <c r="LL17" s="123">
        <v>49.144158763357495</v>
      </c>
      <c r="LM17" s="283"/>
      <c r="LN17" s="283"/>
      <c r="LO17" s="120">
        <v>31.00320940463741</v>
      </c>
      <c r="LP17" s="249">
        <v>0.88168475713100858</v>
      </c>
      <c r="LQ17" s="249">
        <v>30.121524647506401</v>
      </c>
      <c r="LR17" s="283"/>
      <c r="LS17" s="283"/>
      <c r="LT17" s="285">
        <v>0.67193153270106865</v>
      </c>
      <c r="LU17" s="286">
        <v>0</v>
      </c>
      <c r="LV17" s="286">
        <v>0.67193153270106865</v>
      </c>
      <c r="LW17" s="303"/>
      <c r="LX17" s="83"/>
      <c r="LY17" s="83"/>
      <c r="LZ17" s="285">
        <v>28.502398038296491</v>
      </c>
      <c r="MA17" s="249">
        <v>28.502398038296491</v>
      </c>
      <c r="MB17" s="284"/>
      <c r="MC17" s="284"/>
      <c r="MD17" s="284"/>
      <c r="ME17" s="249">
        <v>0</v>
      </c>
      <c r="MF17" s="284"/>
      <c r="MG17" s="284"/>
      <c r="MH17" s="284"/>
      <c r="MI17" s="284"/>
      <c r="MJ17" s="249">
        <v>0</v>
      </c>
      <c r="MK17" s="284"/>
      <c r="ML17" s="287"/>
      <c r="MM17" s="277">
        <v>1366.4989842895436</v>
      </c>
      <c r="MN17" s="120">
        <v>1030.255550346784</v>
      </c>
      <c r="MO17" s="295">
        <v>470.2703352445518</v>
      </c>
      <c r="MP17" s="295">
        <v>190.80751986345007</v>
      </c>
      <c r="MQ17" s="295">
        <v>148.43256043176709</v>
      </c>
      <c r="MR17" s="301"/>
      <c r="MS17" s="301"/>
      <c r="MT17" s="295">
        <v>92.880410611469713</v>
      </c>
      <c r="MU17" s="283"/>
      <c r="MV17" s="283"/>
      <c r="MW17" s="120">
        <v>55.405502866827746</v>
      </c>
      <c r="MX17" s="295">
        <v>55.405502866827746</v>
      </c>
      <c r="MY17" s="283"/>
      <c r="MZ17" s="114">
        <v>72.459221328717561</v>
      </c>
      <c r="NA17" s="283"/>
      <c r="NB17" s="283"/>
      <c r="NC17" s="114">
        <v>72.459221328717561</v>
      </c>
      <c r="ND17" s="283"/>
      <c r="NE17" s="123">
        <v>1.3318428233144615</v>
      </c>
      <c r="NF17" s="123">
        <v>71.127378505403101</v>
      </c>
      <c r="NG17" s="123">
        <v>0</v>
      </c>
      <c r="NH17" s="120">
        <v>336.24343394275962</v>
      </c>
      <c r="NI17" s="120">
        <v>221.18447465531958</v>
      </c>
      <c r="NJ17" s="295">
        <v>219.52207517459402</v>
      </c>
      <c r="NK17" s="295">
        <v>1.662399480725542</v>
      </c>
      <c r="NL17" s="301"/>
      <c r="NM17" s="295">
        <v>115.05895928744006</v>
      </c>
      <c r="NN17" s="302"/>
      <c r="NO17" s="33">
        <v>1965</v>
      </c>
      <c r="NP17" s="292">
        <v>65.452833323851337</v>
      </c>
      <c r="NQ17" s="123">
        <v>-1.6255003652698291E-13</v>
      </c>
      <c r="NR17" s="123">
        <v>244.29548498275227</v>
      </c>
      <c r="NS17" s="123">
        <v>517.82122573215349</v>
      </c>
      <c r="NT17" s="315">
        <v>0.63175677437353883</v>
      </c>
      <c r="NU17" s="123">
        <v>70.121026711252767</v>
      </c>
      <c r="NV17" s="293">
        <v>26.689949288139111</v>
      </c>
    </row>
    <row r="18" spans="1:386" ht="14.25" customHeight="1">
      <c r="A18" s="39">
        <v>1966</v>
      </c>
      <c r="B18" s="898">
        <v>10756.844207310711</v>
      </c>
      <c r="C18" s="559">
        <v>1622.6617624078947</v>
      </c>
      <c r="D18" s="917">
        <v>1588.6144266945535</v>
      </c>
      <c r="E18" s="42">
        <v>0</v>
      </c>
      <c r="F18" s="42">
        <v>0</v>
      </c>
      <c r="G18" s="42">
        <v>7.5294796437200242</v>
      </c>
      <c r="H18" s="42">
        <v>786.97306263748146</v>
      </c>
      <c r="I18" s="42">
        <v>89.256307622035507</v>
      </c>
      <c r="J18" s="42">
        <v>358.59447309268808</v>
      </c>
      <c r="K18" s="42">
        <v>310.54776243193544</v>
      </c>
      <c r="L18" s="42">
        <v>35.713341266693106</v>
      </c>
      <c r="M18" s="820">
        <v>34.047335713341269</v>
      </c>
      <c r="N18" s="559">
        <v>1593.2386138256825</v>
      </c>
      <c r="O18" s="917">
        <v>1199.589508732706</v>
      </c>
      <c r="P18" s="536">
        <v>584.12126020218057</v>
      </c>
      <c r="Q18" s="536">
        <v>203.40172851081221</v>
      </c>
      <c r="R18" s="536">
        <v>175.65179762720422</v>
      </c>
      <c r="S18" s="536">
        <v>5.6499272953426898</v>
      </c>
      <c r="T18" s="536">
        <v>112.58639549000517</v>
      </c>
      <c r="U18" s="536">
        <v>53.280324065726688</v>
      </c>
      <c r="V18" s="536">
        <v>70.548002836777144</v>
      </c>
      <c r="W18" s="917">
        <v>393.64910509297658</v>
      </c>
      <c r="X18" s="536">
        <v>279.30715324606638</v>
      </c>
      <c r="Y18" s="536">
        <v>274.71361773226113</v>
      </c>
      <c r="Z18" s="536">
        <v>114.34195184691021</v>
      </c>
      <c r="AA18" s="536"/>
      <c r="AB18" s="918"/>
      <c r="AC18" s="919">
        <v>29.423148582212207</v>
      </c>
      <c r="AD18" s="536">
        <v>29.423148582212207</v>
      </c>
      <c r="AE18" s="536">
        <v>82.703472647938895</v>
      </c>
      <c r="AF18" s="918">
        <v>389.02491796184745</v>
      </c>
      <c r="AG18" s="107"/>
      <c r="AH18" s="912">
        <v>0.27352955955442071</v>
      </c>
      <c r="AI18" s="480">
        <v>0.27352955955442071</v>
      </c>
      <c r="AJ18" s="480">
        <v>0.76884512831124618</v>
      </c>
      <c r="AK18" s="480">
        <v>3.6165339058964259</v>
      </c>
      <c r="AL18" s="920"/>
      <c r="AM18" s="480"/>
      <c r="AN18" s="912">
        <v>1023.9992743670487</v>
      </c>
      <c r="AO18" s="906">
        <v>9.5195138521305775</v>
      </c>
      <c r="AP18" s="36"/>
      <c r="AQ18" s="293">
        <v>1023.9992743670487</v>
      </c>
      <c r="AR18" s="480"/>
      <c r="AS18" s="906"/>
      <c r="AT18" s="42"/>
      <c r="AU18" s="320">
        <v>33.192994993368771</v>
      </c>
      <c r="AV18" s="42">
        <v>950.78360597611277</v>
      </c>
      <c r="AW18" s="42">
        <v>955.54435437917914</v>
      </c>
      <c r="AX18" s="321">
        <v>686.04802069467598</v>
      </c>
      <c r="AZ18" s="903">
        <v>15.084923897150798</v>
      </c>
      <c r="BA18" s="480">
        <v>14.768406012749333</v>
      </c>
      <c r="BB18" s="480">
        <v>0</v>
      </c>
      <c r="BC18" s="480">
        <v>0</v>
      </c>
      <c r="BD18" s="480">
        <v>6.9997106015561125E-2</v>
      </c>
      <c r="BE18" s="480">
        <v>7.3160217575953022</v>
      </c>
      <c r="BF18" s="480">
        <v>0.82976294814583207</v>
      </c>
      <c r="BG18" s="480">
        <v>3.3336401102562707</v>
      </c>
      <c r="BH18" s="480">
        <v>2.8869783409234171</v>
      </c>
      <c r="BI18" s="480">
        <v>0.33200574981295283</v>
      </c>
      <c r="BJ18" s="480">
        <v>0.31651788440146378</v>
      </c>
      <c r="BK18" s="903">
        <v>14.811394337596377</v>
      </c>
      <c r="BL18" s="480">
        <v>11.151872106852908</v>
      </c>
      <c r="BM18" s="480">
        <v>5.4302288751676091</v>
      </c>
      <c r="BN18" s="480">
        <v>1.8909052189542133</v>
      </c>
      <c r="BO18" s="480">
        <v>1.632930571847693</v>
      </c>
      <c r="BP18" s="480">
        <v>5.2524022719440427E-2</v>
      </c>
      <c r="BQ18" s="480">
        <v>1.0466489364370239</v>
      </c>
      <c r="BR18" s="480">
        <v>0.49531556875682553</v>
      </c>
      <c r="BS18" s="480">
        <v>0.65584293568954322</v>
      </c>
      <c r="BT18" s="480">
        <v>3.6595222307434696</v>
      </c>
      <c r="BU18" s="480">
        <v>2.5965529281928235</v>
      </c>
      <c r="BV18" s="480">
        <v>2.5538495532505396</v>
      </c>
      <c r="BW18" s="480">
        <v>1.0629693025506457</v>
      </c>
      <c r="BX18" s="480">
        <v>0</v>
      </c>
      <c r="BY18" s="906">
        <v>0</v>
      </c>
      <c r="BZ18" s="480"/>
      <c r="CA18" s="912">
        <v>0.30857558549383568</v>
      </c>
      <c r="CB18" s="480">
        <v>8.838871212152803</v>
      </c>
      <c r="CC18" s="480">
        <v>8.8831290661415299</v>
      </c>
      <c r="CD18" s="480">
        <v>6.3777815079669447</v>
      </c>
      <c r="CE18" s="906">
        <v>9.5195138521305775</v>
      </c>
      <c r="CF18" s="33">
        <v>1966</v>
      </c>
      <c r="CG18" s="276"/>
      <c r="CH18" s="149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1"/>
      <c r="DX18" s="81"/>
      <c r="DY18" s="81"/>
      <c r="DZ18" s="81"/>
      <c r="EA18" s="81"/>
      <c r="EB18" s="81"/>
      <c r="EC18" s="81"/>
      <c r="ED18" s="81"/>
      <c r="EE18" s="81"/>
      <c r="EF18" s="81"/>
      <c r="EG18" s="81"/>
      <c r="EH18" s="81"/>
      <c r="EI18" s="27"/>
      <c r="EJ18" s="27"/>
      <c r="EK18" s="27"/>
      <c r="EL18" s="27"/>
      <c r="EM18" s="81"/>
      <c r="EN18" s="81"/>
      <c r="EO18" s="81"/>
      <c r="EP18" s="81"/>
      <c r="EQ18" s="81"/>
      <c r="ER18" s="81"/>
      <c r="ES18" s="81"/>
      <c r="ET18" s="81"/>
      <c r="EU18" s="81"/>
      <c r="EV18" s="81"/>
      <c r="EW18" s="81"/>
      <c r="EX18" s="81"/>
      <c r="EY18" s="81"/>
      <c r="EZ18" s="81"/>
      <c r="FA18" s="81"/>
      <c r="FB18" s="81"/>
      <c r="FC18" s="81"/>
      <c r="FD18" s="81"/>
      <c r="FE18" s="81"/>
      <c r="FF18" s="81"/>
      <c r="FG18" s="81"/>
      <c r="FH18" s="81"/>
      <c r="FI18" s="81"/>
      <c r="FJ18" s="81"/>
      <c r="FK18" s="81"/>
      <c r="FL18" s="81"/>
      <c r="FM18" s="81"/>
      <c r="FN18" s="81"/>
      <c r="FO18" s="81"/>
      <c r="FP18" s="81"/>
      <c r="FQ18" s="81"/>
      <c r="FR18" s="81"/>
      <c r="FS18" s="81"/>
      <c r="FT18" s="81"/>
      <c r="FU18" s="81"/>
      <c r="FV18" s="81"/>
      <c r="FW18" s="81"/>
      <c r="FX18" s="255"/>
      <c r="FY18" s="91"/>
      <c r="FZ18" s="80"/>
      <c r="GA18" s="80"/>
      <c r="GB18" s="255"/>
      <c r="GC18" s="81"/>
      <c r="GD18" s="81"/>
      <c r="GE18" s="81"/>
      <c r="GF18" s="81"/>
      <c r="GG18" s="81"/>
      <c r="GH18" s="81"/>
      <c r="GI18" s="81"/>
      <c r="GJ18" s="81"/>
      <c r="GK18" s="81"/>
      <c r="GL18" s="81"/>
      <c r="GM18" s="255"/>
      <c r="GN18" s="276"/>
      <c r="GO18" s="81"/>
      <c r="GP18" s="81"/>
      <c r="GQ18" s="81"/>
      <c r="GR18" s="81"/>
      <c r="GS18" s="81"/>
      <c r="GT18" s="81"/>
      <c r="GU18" s="81"/>
      <c r="GV18" s="81"/>
      <c r="GW18" s="81"/>
      <c r="GX18" s="81"/>
      <c r="GY18" s="81"/>
      <c r="GZ18" s="81"/>
      <c r="HA18" s="81"/>
      <c r="HB18" s="81"/>
      <c r="HC18" s="255"/>
      <c r="HD18" s="81"/>
      <c r="HE18" s="81"/>
      <c r="HF18" s="81"/>
      <c r="HG18" s="81"/>
      <c r="HH18" s="81"/>
      <c r="HI18" s="81"/>
      <c r="HJ18" s="81"/>
      <c r="HK18" s="81"/>
      <c r="HL18" s="81"/>
      <c r="HM18" s="81"/>
      <c r="HN18" s="81"/>
      <c r="HO18" s="121"/>
      <c r="HP18" s="115"/>
      <c r="HQ18" s="121"/>
      <c r="HS18" s="277">
        <v>1622.6617624078947</v>
      </c>
      <c r="HT18" s="278">
        <v>1588.6144266945535</v>
      </c>
      <c r="HU18" s="120">
        <v>786.97306263748146</v>
      </c>
      <c r="HV18" s="120">
        <v>658.26211339896383</v>
      </c>
      <c r="HW18" s="279">
        <v>143.52649862368227</v>
      </c>
      <c r="HX18" s="280">
        <v>0</v>
      </c>
      <c r="HY18" s="280">
        <v>0</v>
      </c>
      <c r="HZ18" s="280">
        <v>0</v>
      </c>
      <c r="IA18" s="280">
        <v>0</v>
      </c>
      <c r="IB18" s="280">
        <v>0</v>
      </c>
      <c r="IC18" s="113">
        <v>143.52649862368227</v>
      </c>
      <c r="ID18" s="120">
        <v>238.07591984902575</v>
      </c>
      <c r="IE18" s="281">
        <v>0</v>
      </c>
      <c r="IF18" s="249">
        <v>116.83555106799851</v>
      </c>
      <c r="IG18" s="249">
        <v>113.73853569410888</v>
      </c>
      <c r="IH18" s="249">
        <v>7.5018330869183751</v>
      </c>
      <c r="II18" s="283"/>
      <c r="IJ18" s="283"/>
      <c r="IK18" s="283"/>
      <c r="IL18" s="283"/>
      <c r="IM18" s="283"/>
      <c r="IN18" s="283"/>
      <c r="IO18" s="283"/>
      <c r="IP18" s="120">
        <v>276.65969492625584</v>
      </c>
      <c r="IQ18" s="249">
        <v>203.87412402485788</v>
      </c>
      <c r="IR18" s="283"/>
      <c r="IS18" s="283"/>
      <c r="IT18" s="283"/>
      <c r="IU18" s="283"/>
      <c r="IV18" s="283"/>
      <c r="IW18" s="283"/>
      <c r="IX18" s="283"/>
      <c r="IY18" s="283"/>
      <c r="IZ18" s="283"/>
      <c r="JA18" s="283"/>
      <c r="JB18" s="283"/>
      <c r="JC18" s="283"/>
      <c r="JD18" s="283"/>
      <c r="JE18" s="283"/>
      <c r="JF18" s="283"/>
      <c r="JG18" s="283"/>
      <c r="JH18" s="283"/>
      <c r="JI18" s="249">
        <v>72.785570901397961</v>
      </c>
      <c r="JJ18" s="298"/>
      <c r="JK18" s="283"/>
      <c r="JL18" s="283"/>
      <c r="JM18" s="283"/>
      <c r="JN18" s="283"/>
      <c r="JO18" s="283"/>
      <c r="JP18" s="283"/>
      <c r="JQ18" s="283"/>
      <c r="JR18" s="283"/>
      <c r="JS18" s="283"/>
      <c r="JT18" s="120">
        <v>128.71094923851766</v>
      </c>
      <c r="JU18" s="249">
        <v>0</v>
      </c>
      <c r="JV18" s="249">
        <v>85.022778358756142</v>
      </c>
      <c r="JW18" s="283"/>
      <c r="JX18" s="283"/>
      <c r="JY18" s="283"/>
      <c r="JZ18" s="282">
        <v>0</v>
      </c>
      <c r="KA18" s="249">
        <v>19.436731455771518</v>
      </c>
      <c r="KB18" s="304"/>
      <c r="KC18" s="304"/>
      <c r="KD18" s="304"/>
      <c r="KE18" s="304"/>
      <c r="KF18" s="283"/>
      <c r="KG18" s="283"/>
      <c r="KH18" s="283"/>
      <c r="KI18" s="283"/>
      <c r="KJ18" s="283"/>
      <c r="KK18" s="283"/>
      <c r="KL18" s="283"/>
      <c r="KM18" s="283"/>
      <c r="KN18" s="283"/>
      <c r="KO18" s="283"/>
      <c r="KP18" s="283"/>
      <c r="KQ18" s="249">
        <v>24.25143942399</v>
      </c>
      <c r="KR18" s="249">
        <v>0</v>
      </c>
      <c r="KS18" s="249">
        <v>0</v>
      </c>
      <c r="KT18" s="120">
        <v>358.59447309268808</v>
      </c>
      <c r="KU18" s="120">
        <v>328.03180556056401</v>
      </c>
      <c r="KV18" s="123">
        <v>110.00865457430314</v>
      </c>
      <c r="KW18" s="123">
        <v>218.02315098626087</v>
      </c>
      <c r="KX18" s="120">
        <v>30.562667532124095</v>
      </c>
      <c r="KY18" s="123">
        <v>0</v>
      </c>
      <c r="KZ18" s="282">
        <v>0</v>
      </c>
      <c r="LA18" s="282">
        <v>0</v>
      </c>
      <c r="LB18" s="283"/>
      <c r="LC18" s="283"/>
      <c r="LD18" s="282">
        <v>30.562667532124095</v>
      </c>
      <c r="LE18" s="120">
        <v>310.54776243193544</v>
      </c>
      <c r="LF18" s="284"/>
      <c r="LG18" s="249">
        <v>230.52179870902603</v>
      </c>
      <c r="LH18" s="249">
        <v>80.025963722909381</v>
      </c>
      <c r="LI18" s="284"/>
      <c r="LJ18" s="120">
        <v>89.256307622035507</v>
      </c>
      <c r="LK18" s="123">
        <v>35.53784573221305</v>
      </c>
      <c r="LL18" s="123">
        <v>53.718461889822464</v>
      </c>
      <c r="LM18" s="283"/>
      <c r="LN18" s="283"/>
      <c r="LO18" s="120">
        <v>35.713341266693106</v>
      </c>
      <c r="LP18" s="249">
        <v>0.85644224874688979</v>
      </c>
      <c r="LQ18" s="249">
        <v>34.856899017946219</v>
      </c>
      <c r="LR18" s="283"/>
      <c r="LS18" s="283"/>
      <c r="LT18" s="285">
        <v>7.5294796437200242</v>
      </c>
      <c r="LU18" s="286">
        <v>0</v>
      </c>
      <c r="LV18" s="286">
        <v>7.5294796437200242</v>
      </c>
      <c r="LW18" s="303"/>
      <c r="LX18" s="83"/>
      <c r="LY18" s="83"/>
      <c r="LZ18" s="285">
        <v>34.047335713341269</v>
      </c>
      <c r="MA18" s="249">
        <v>30.765809623405815</v>
      </c>
      <c r="MB18" s="284"/>
      <c r="MC18" s="284"/>
      <c r="MD18" s="284"/>
      <c r="ME18" s="249">
        <v>0</v>
      </c>
      <c r="MF18" s="284"/>
      <c r="MG18" s="284"/>
      <c r="MH18" s="284"/>
      <c r="MI18" s="284"/>
      <c r="MJ18" s="249">
        <v>3.2815260899354515</v>
      </c>
      <c r="MK18" s="284"/>
      <c r="ML18" s="287"/>
      <c r="MM18" s="277">
        <v>1593.2386138256825</v>
      </c>
      <c r="MN18" s="120">
        <v>1199.589508732706</v>
      </c>
      <c r="MO18" s="123">
        <v>584.12126020218057</v>
      </c>
      <c r="MP18" s="123">
        <v>203.40172851081221</v>
      </c>
      <c r="MQ18" s="123">
        <v>175.65179762720422</v>
      </c>
      <c r="MR18" s="283"/>
      <c r="MS18" s="283"/>
      <c r="MT18" s="123">
        <v>112.58639549000517</v>
      </c>
      <c r="MU18" s="283"/>
      <c r="MV18" s="283"/>
      <c r="MW18" s="120">
        <v>53.280324065726688</v>
      </c>
      <c r="MX18" s="123">
        <v>53.280324065726688</v>
      </c>
      <c r="MY18" s="283"/>
      <c r="MZ18" s="114">
        <v>70.548002836777144</v>
      </c>
      <c r="NA18" s="283"/>
      <c r="NB18" s="283"/>
      <c r="NC18" s="114">
        <v>70.548002836777144</v>
      </c>
      <c r="ND18" s="283"/>
      <c r="NE18" s="123">
        <v>1.4664695346964289</v>
      </c>
      <c r="NF18" s="123">
        <v>69.081533302080715</v>
      </c>
      <c r="NG18" s="123">
        <v>0</v>
      </c>
      <c r="NH18" s="120">
        <v>393.64910509297658</v>
      </c>
      <c r="NI18" s="120">
        <v>279.30715324606638</v>
      </c>
      <c r="NJ18" s="123">
        <v>274.71361773226113</v>
      </c>
      <c r="NK18" s="123">
        <v>4.5935355138052483</v>
      </c>
      <c r="NL18" s="283"/>
      <c r="NM18" s="123">
        <v>114.34195184691021</v>
      </c>
      <c r="NN18" s="300"/>
      <c r="NO18" s="33">
        <v>1966</v>
      </c>
      <c r="NP18" s="292">
        <v>73.416229142619358</v>
      </c>
      <c r="NQ18" s="123">
        <v>5.1054986685285719</v>
      </c>
      <c r="NR18" s="123">
        <v>264.73558528143673</v>
      </c>
      <c r="NS18" s="123">
        <v>652.17041010380206</v>
      </c>
      <c r="NT18" s="315">
        <v>0.68461559750520729</v>
      </c>
      <c r="NU18" s="123">
        <v>83.28247621421427</v>
      </c>
      <c r="NV18" s="293">
        <v>33.192994993368771</v>
      </c>
    </row>
    <row r="19" spans="1:386" ht="14.25" customHeight="1">
      <c r="A19" s="39">
        <v>1967</v>
      </c>
      <c r="B19" s="898">
        <v>12181.002594087064</v>
      </c>
      <c r="C19" s="559">
        <v>2207.6671114156243</v>
      </c>
      <c r="D19" s="917">
        <v>2167.9408123279604</v>
      </c>
      <c r="E19" s="42">
        <v>0</v>
      </c>
      <c r="F19" s="42">
        <v>0</v>
      </c>
      <c r="G19" s="42">
        <v>-15.420768574279087</v>
      </c>
      <c r="H19" s="42">
        <v>888.18229899150174</v>
      </c>
      <c r="I19" s="42">
        <v>114.44352289255107</v>
      </c>
      <c r="J19" s="42">
        <v>405.64650872068557</v>
      </c>
      <c r="K19" s="42">
        <v>722.34623105309333</v>
      </c>
      <c r="L19" s="42">
        <v>52.743019244407584</v>
      </c>
      <c r="M19" s="820">
        <v>39.726299087663634</v>
      </c>
      <c r="N19" s="559">
        <v>2101.092038993665</v>
      </c>
      <c r="O19" s="917">
        <v>1669.3495847006357</v>
      </c>
      <c r="P19" s="536">
        <v>741.95364994650993</v>
      </c>
      <c r="Q19" s="536">
        <v>245.62583390429481</v>
      </c>
      <c r="R19" s="536">
        <v>410.02788696164339</v>
      </c>
      <c r="S19" s="536">
        <v>10.294779676506556</v>
      </c>
      <c r="T19" s="536">
        <v>124.68296611493756</v>
      </c>
      <c r="U19" s="536">
        <v>58.423785655043091</v>
      </c>
      <c r="V19" s="536">
        <v>88.635462118207073</v>
      </c>
      <c r="W19" s="917">
        <v>431.74245429302948</v>
      </c>
      <c r="X19" s="536">
        <v>313.88458163547415</v>
      </c>
      <c r="Y19" s="536">
        <v>300.29028884641735</v>
      </c>
      <c r="Z19" s="536">
        <v>117.85787265755533</v>
      </c>
      <c r="AA19" s="536"/>
      <c r="AB19" s="918"/>
      <c r="AC19" s="919">
        <v>106.57507242195925</v>
      </c>
      <c r="AD19" s="536">
        <v>106.57507242195925</v>
      </c>
      <c r="AE19" s="536">
        <v>164.99885807700235</v>
      </c>
      <c r="AF19" s="918">
        <v>498.59122762732477</v>
      </c>
      <c r="AG19" s="107"/>
      <c r="AH19" s="912">
        <v>0.8749285750394078</v>
      </c>
      <c r="AI19" s="480">
        <v>0.8749285750394078</v>
      </c>
      <c r="AJ19" s="480">
        <v>1.3545589273340815</v>
      </c>
      <c r="AK19" s="480">
        <v>4.0931871065305598</v>
      </c>
      <c r="AL19" s="920"/>
      <c r="AM19" s="480"/>
      <c r="AN19" s="912">
        <v>1324.687998731622</v>
      </c>
      <c r="AO19" s="906">
        <v>10.875032564024375</v>
      </c>
      <c r="AP19" s="36"/>
      <c r="AQ19" s="293">
        <v>1324.687998731622</v>
      </c>
      <c r="AR19" s="480"/>
      <c r="AS19" s="906"/>
      <c r="AT19" s="42"/>
      <c r="AU19" s="320">
        <v>40.745566970622662</v>
      </c>
      <c r="AV19" s="42">
        <v>1156.8710791590945</v>
      </c>
      <c r="AW19" s="42">
        <v>1170.6021073874476</v>
      </c>
      <c r="AX19" s="321">
        <v>862.97030928967013</v>
      </c>
      <c r="AZ19" s="903">
        <v>18.123853881184431</v>
      </c>
      <c r="BA19" s="480">
        <v>17.797720635740841</v>
      </c>
      <c r="BB19" s="480">
        <v>0</v>
      </c>
      <c r="BC19" s="480">
        <v>0</v>
      </c>
      <c r="BD19" s="480">
        <v>-0.12659687456075808</v>
      </c>
      <c r="BE19" s="480">
        <v>7.2915369004407378</v>
      </c>
      <c r="BF19" s="480">
        <v>0.93952465742109414</v>
      </c>
      <c r="BG19" s="480">
        <v>3.3301569849233563</v>
      </c>
      <c r="BH19" s="480">
        <v>5.9301048946803174</v>
      </c>
      <c r="BI19" s="480">
        <v>0.43299407283609193</v>
      </c>
      <c r="BJ19" s="480">
        <v>0.32613324544358674</v>
      </c>
      <c r="BK19" s="903">
        <v>17.248925306145019</v>
      </c>
      <c r="BL19" s="480">
        <v>13.704533529210281</v>
      </c>
      <c r="BM19" s="480">
        <v>6.0910720953845887</v>
      </c>
      <c r="BN19" s="480">
        <v>2.0164664772629406</v>
      </c>
      <c r="BO19" s="480">
        <v>3.3661259308874976</v>
      </c>
      <c r="BP19" s="480">
        <v>8.4515043790433772E-2</v>
      </c>
      <c r="BQ19" s="480">
        <v>1.0235854163224751</v>
      </c>
      <c r="BR19" s="480">
        <v>0.47963035229467343</v>
      </c>
      <c r="BS19" s="480">
        <v>0.72765325705810735</v>
      </c>
      <c r="BT19" s="480">
        <v>3.5443917769347419</v>
      </c>
      <c r="BU19" s="480">
        <v>2.5768369985229365</v>
      </c>
      <c r="BV19" s="480">
        <v>2.4652345857982585</v>
      </c>
      <c r="BW19" s="480">
        <v>0.96755477841180515</v>
      </c>
      <c r="BX19" s="480">
        <v>0</v>
      </c>
      <c r="BY19" s="906">
        <v>0</v>
      </c>
      <c r="BZ19" s="480"/>
      <c r="CA19" s="912">
        <v>0.33450093008272974</v>
      </c>
      <c r="CB19" s="480">
        <v>9.4973387471460367</v>
      </c>
      <c r="CC19" s="480">
        <v>9.610063690124198</v>
      </c>
      <c r="CD19" s="480">
        <v>7.0845589484446512</v>
      </c>
      <c r="CE19" s="906">
        <v>10.875032564024375</v>
      </c>
      <c r="CF19" s="33">
        <v>1967</v>
      </c>
      <c r="CG19" s="276"/>
      <c r="CH19" s="149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27"/>
      <c r="EJ19" s="27"/>
      <c r="EK19" s="27"/>
      <c r="EL19" s="27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  <c r="EZ19" s="81"/>
      <c r="FA19" s="81"/>
      <c r="FB19" s="81"/>
      <c r="FC19" s="81"/>
      <c r="FD19" s="81"/>
      <c r="FE19" s="81"/>
      <c r="FF19" s="81"/>
      <c r="FG19" s="81"/>
      <c r="FH19" s="81"/>
      <c r="FI19" s="81"/>
      <c r="FJ19" s="81"/>
      <c r="FK19" s="81"/>
      <c r="FL19" s="81"/>
      <c r="FM19" s="81"/>
      <c r="FN19" s="81"/>
      <c r="FO19" s="81"/>
      <c r="FP19" s="81"/>
      <c r="FQ19" s="81"/>
      <c r="FR19" s="81"/>
      <c r="FS19" s="81"/>
      <c r="FT19" s="81"/>
      <c r="FU19" s="81"/>
      <c r="FV19" s="81"/>
      <c r="FW19" s="81"/>
      <c r="FX19" s="255"/>
      <c r="FY19" s="91"/>
      <c r="FZ19" s="80"/>
      <c r="GA19" s="80"/>
      <c r="GB19" s="255"/>
      <c r="GC19" s="81"/>
      <c r="GD19" s="81"/>
      <c r="GE19" s="81"/>
      <c r="GF19" s="81"/>
      <c r="GG19" s="81"/>
      <c r="GH19" s="81"/>
      <c r="GI19" s="81"/>
      <c r="GJ19" s="81"/>
      <c r="GK19" s="81"/>
      <c r="GL19" s="81"/>
      <c r="GM19" s="255"/>
      <c r="GN19" s="276"/>
      <c r="GO19" s="81"/>
      <c r="GP19" s="81"/>
      <c r="GQ19" s="81"/>
      <c r="GR19" s="81"/>
      <c r="GS19" s="81"/>
      <c r="GT19" s="81"/>
      <c r="GU19" s="81"/>
      <c r="GV19" s="81"/>
      <c r="GW19" s="81"/>
      <c r="GX19" s="81"/>
      <c r="GY19" s="81"/>
      <c r="GZ19" s="81"/>
      <c r="HA19" s="81"/>
      <c r="HB19" s="81"/>
      <c r="HC19" s="255"/>
      <c r="HD19" s="81"/>
      <c r="HE19" s="81"/>
      <c r="HF19" s="81"/>
      <c r="HG19" s="81"/>
      <c r="HH19" s="81"/>
      <c r="HI19" s="81"/>
      <c r="HJ19" s="81"/>
      <c r="HK19" s="81"/>
      <c r="HL19" s="81"/>
      <c r="HM19" s="81"/>
      <c r="HN19" s="81"/>
      <c r="HO19" s="121"/>
      <c r="HP19" s="115"/>
      <c r="HQ19" s="121"/>
      <c r="HS19" s="277">
        <v>2207.6671114156243</v>
      </c>
      <c r="HT19" s="278">
        <v>2167.9408123279604</v>
      </c>
      <c r="HU19" s="120">
        <v>888.18229899150174</v>
      </c>
      <c r="HV19" s="120">
        <v>735.28181457574556</v>
      </c>
      <c r="HW19" s="279">
        <v>172.3390189078408</v>
      </c>
      <c r="HX19" s="280">
        <v>0</v>
      </c>
      <c r="HY19" s="280">
        <v>0</v>
      </c>
      <c r="HZ19" s="280">
        <v>0</v>
      </c>
      <c r="IA19" s="280">
        <v>0</v>
      </c>
      <c r="IB19" s="280">
        <v>0</v>
      </c>
      <c r="IC19" s="113">
        <v>172.3390189078408</v>
      </c>
      <c r="ID19" s="120">
        <v>230.42263171180267</v>
      </c>
      <c r="IE19" s="281">
        <v>0</v>
      </c>
      <c r="IF19" s="249">
        <v>108.64676114576947</v>
      </c>
      <c r="IG19" s="249">
        <v>108.44181601817462</v>
      </c>
      <c r="IH19" s="249">
        <v>13.334054547858585</v>
      </c>
      <c r="II19" s="283"/>
      <c r="IJ19" s="283"/>
      <c r="IK19" s="283"/>
      <c r="IL19" s="283"/>
      <c r="IM19" s="283"/>
      <c r="IN19" s="283"/>
      <c r="IO19" s="283"/>
      <c r="IP19" s="120">
        <v>332.52016395610212</v>
      </c>
      <c r="IQ19" s="249">
        <v>247.25818277980122</v>
      </c>
      <c r="IR19" s="283"/>
      <c r="IS19" s="283"/>
      <c r="IT19" s="283"/>
      <c r="IU19" s="283"/>
      <c r="IV19" s="283"/>
      <c r="IW19" s="283"/>
      <c r="IX19" s="283"/>
      <c r="IY19" s="283"/>
      <c r="IZ19" s="283"/>
      <c r="JA19" s="283"/>
      <c r="JB19" s="283"/>
      <c r="JC19" s="283"/>
      <c r="JD19" s="283"/>
      <c r="JE19" s="283"/>
      <c r="JF19" s="283"/>
      <c r="JG19" s="283"/>
      <c r="JH19" s="283"/>
      <c r="JI19" s="249">
        <v>85.261981176300893</v>
      </c>
      <c r="JJ19" s="298"/>
      <c r="JK19" s="283"/>
      <c r="JL19" s="283"/>
      <c r="JM19" s="283"/>
      <c r="JN19" s="283"/>
      <c r="JO19" s="283"/>
      <c r="JP19" s="283"/>
      <c r="JQ19" s="283"/>
      <c r="JR19" s="283"/>
      <c r="JS19" s="283"/>
      <c r="JT19" s="120">
        <v>152.90048441575613</v>
      </c>
      <c r="JU19" s="249">
        <v>0</v>
      </c>
      <c r="JV19" s="249">
        <v>104.81831404084478</v>
      </c>
      <c r="JW19" s="283"/>
      <c r="JX19" s="283"/>
      <c r="JY19" s="283"/>
      <c r="JZ19" s="282">
        <v>0</v>
      </c>
      <c r="KA19" s="249">
        <v>22.095007993460989</v>
      </c>
      <c r="KB19" s="304"/>
      <c r="KC19" s="304"/>
      <c r="KD19" s="304"/>
      <c r="KE19" s="304"/>
      <c r="KF19" s="283"/>
      <c r="KG19" s="283"/>
      <c r="KH19" s="283"/>
      <c r="KI19" s="283"/>
      <c r="KJ19" s="283"/>
      <c r="KK19" s="283"/>
      <c r="KL19" s="283"/>
      <c r="KM19" s="283"/>
      <c r="KN19" s="283"/>
      <c r="KO19" s="283"/>
      <c r="KP19" s="283"/>
      <c r="KQ19" s="249">
        <v>25.987162381450361</v>
      </c>
      <c r="KR19" s="249">
        <v>0</v>
      </c>
      <c r="KS19" s="249">
        <v>0</v>
      </c>
      <c r="KT19" s="120">
        <v>405.64650872068557</v>
      </c>
      <c r="KU19" s="120">
        <v>370.61711922878123</v>
      </c>
      <c r="KV19" s="123">
        <v>129.17372855889317</v>
      </c>
      <c r="KW19" s="123">
        <v>241.44339066988806</v>
      </c>
      <c r="KX19" s="120">
        <v>35.029389491904368</v>
      </c>
      <c r="KY19" s="123">
        <v>0</v>
      </c>
      <c r="KZ19" s="282">
        <v>0</v>
      </c>
      <c r="LA19" s="282">
        <v>0</v>
      </c>
      <c r="LB19" s="283"/>
      <c r="LC19" s="283"/>
      <c r="LD19" s="282">
        <v>35.029389491904368</v>
      </c>
      <c r="LE19" s="120">
        <v>722.34623105309333</v>
      </c>
      <c r="LF19" s="284"/>
      <c r="LG19" s="249">
        <v>607.82517759907682</v>
      </c>
      <c r="LH19" s="249">
        <v>114.52105345401657</v>
      </c>
      <c r="LI19" s="284"/>
      <c r="LJ19" s="120">
        <v>114.44352289255107</v>
      </c>
      <c r="LK19" s="123">
        <v>64.459149207265042</v>
      </c>
      <c r="LL19" s="123">
        <v>49.98437368528603</v>
      </c>
      <c r="LM19" s="283"/>
      <c r="LN19" s="283"/>
      <c r="LO19" s="120">
        <v>52.743019244407584</v>
      </c>
      <c r="LP19" s="249">
        <v>1.1425240104335701</v>
      </c>
      <c r="LQ19" s="249">
        <v>51.600495233974016</v>
      </c>
      <c r="LR19" s="283"/>
      <c r="LS19" s="283"/>
      <c r="LT19" s="285">
        <v>-15.420768574279087</v>
      </c>
      <c r="LU19" s="286">
        <v>0</v>
      </c>
      <c r="LV19" s="286">
        <v>-15.420768574279087</v>
      </c>
      <c r="LW19" s="303"/>
      <c r="LX19" s="83"/>
      <c r="LY19" s="83"/>
      <c r="LZ19" s="285">
        <v>39.726299087663634</v>
      </c>
      <c r="MA19" s="249">
        <v>39.024316949743373</v>
      </c>
      <c r="MB19" s="284"/>
      <c r="MC19" s="284"/>
      <c r="MD19" s="284"/>
      <c r="ME19" s="249">
        <v>0</v>
      </c>
      <c r="MF19" s="284"/>
      <c r="MG19" s="284"/>
      <c r="MH19" s="284"/>
      <c r="MI19" s="284"/>
      <c r="MJ19" s="249">
        <v>0.70198213792025776</v>
      </c>
      <c r="MK19" s="284"/>
      <c r="ML19" s="287"/>
      <c r="MM19" s="277">
        <v>2101.092038993665</v>
      </c>
      <c r="MN19" s="120">
        <v>1669.3495847006357</v>
      </c>
      <c r="MO19" s="123">
        <v>741.95364994650993</v>
      </c>
      <c r="MP19" s="123">
        <v>245.62583390429481</v>
      </c>
      <c r="MQ19" s="123">
        <v>410.02788696164339</v>
      </c>
      <c r="MR19" s="283"/>
      <c r="MS19" s="283"/>
      <c r="MT19" s="123">
        <v>124.68296611493756</v>
      </c>
      <c r="MU19" s="283"/>
      <c r="MV19" s="283"/>
      <c r="MW19" s="120">
        <v>58.423785655043091</v>
      </c>
      <c r="MX19" s="123">
        <v>58.423785655043091</v>
      </c>
      <c r="MY19" s="283"/>
      <c r="MZ19" s="114">
        <v>88.635462118207073</v>
      </c>
      <c r="NA19" s="283"/>
      <c r="NB19" s="283"/>
      <c r="NC19" s="114">
        <v>88.635462118207073</v>
      </c>
      <c r="ND19" s="283"/>
      <c r="NE19" s="123">
        <v>3.4558196002067483</v>
      </c>
      <c r="NF19" s="123">
        <v>85.179642518000321</v>
      </c>
      <c r="NG19" s="123">
        <v>0</v>
      </c>
      <c r="NH19" s="120">
        <v>431.74245429302948</v>
      </c>
      <c r="NI19" s="120">
        <v>313.88458163547415</v>
      </c>
      <c r="NJ19" s="123">
        <v>300.29028884641735</v>
      </c>
      <c r="NK19" s="123">
        <v>13.594292789056773</v>
      </c>
      <c r="NL19" s="283"/>
      <c r="NM19" s="123">
        <v>117.85787265755533</v>
      </c>
      <c r="NN19" s="300"/>
      <c r="NO19" s="33">
        <v>1967</v>
      </c>
      <c r="NP19" s="292">
        <v>87.191299120509029</v>
      </c>
      <c r="NQ19" s="123">
        <v>1.1789008545516455</v>
      </c>
      <c r="NR19" s="123">
        <v>293.90076986942466</v>
      </c>
      <c r="NS19" s="123">
        <v>821.46470452149367</v>
      </c>
      <c r="NT19" s="315">
        <v>0.76003779755371403</v>
      </c>
      <c r="NU19" s="123">
        <v>102.10122820341365</v>
      </c>
      <c r="NV19" s="293">
        <v>40.745566970622662</v>
      </c>
    </row>
    <row r="20" spans="1:386" ht="14.25" customHeight="1">
      <c r="A20" s="39">
        <v>1968</v>
      </c>
      <c r="B20" s="898">
        <v>13752.043061076061</v>
      </c>
      <c r="C20" s="559">
        <v>2433.4811823110117</v>
      </c>
      <c r="D20" s="917">
        <v>2383.0316252569328</v>
      </c>
      <c r="E20" s="42">
        <v>0</v>
      </c>
      <c r="F20" s="42">
        <v>0</v>
      </c>
      <c r="G20" s="42">
        <v>1.6834349043789745</v>
      </c>
      <c r="H20" s="42">
        <v>953.22683398843651</v>
      </c>
      <c r="I20" s="42">
        <v>165.65095621025807</v>
      </c>
      <c r="J20" s="42">
        <v>442.31786328176656</v>
      </c>
      <c r="K20" s="42">
        <v>770.53838664310706</v>
      </c>
      <c r="L20" s="42">
        <v>49.614150228985615</v>
      </c>
      <c r="M20" s="820">
        <v>50.449557054079072</v>
      </c>
      <c r="N20" s="559">
        <v>2349.4987559049441</v>
      </c>
      <c r="O20" s="917">
        <v>1914.7548471626221</v>
      </c>
      <c r="P20" s="536">
        <v>824.09878234947655</v>
      </c>
      <c r="Q20" s="536">
        <v>282.43181517675765</v>
      </c>
      <c r="R20" s="536">
        <v>468.74676955993891</v>
      </c>
      <c r="S20" s="536">
        <v>17.659420317497069</v>
      </c>
      <c r="T20" s="536">
        <v>144.71890663877971</v>
      </c>
      <c r="U20" s="536">
        <v>75.418003918598927</v>
      </c>
      <c r="V20" s="536">
        <v>119.34056951907012</v>
      </c>
      <c r="W20" s="917">
        <v>434.74390874232211</v>
      </c>
      <c r="X20" s="536">
        <v>297.68189631339175</v>
      </c>
      <c r="Y20" s="536">
        <v>284.29435168824301</v>
      </c>
      <c r="Z20" s="536">
        <v>137.06201242893033</v>
      </c>
      <c r="AA20" s="536"/>
      <c r="AB20" s="918"/>
      <c r="AC20" s="919">
        <v>83.982426406067589</v>
      </c>
      <c r="AD20" s="536">
        <v>83.982426406067589</v>
      </c>
      <c r="AE20" s="536">
        <v>159.4004303246665</v>
      </c>
      <c r="AF20" s="918">
        <v>468.27677809431066</v>
      </c>
      <c r="AG20" s="107"/>
      <c r="AH20" s="912">
        <v>0.61069054272941015</v>
      </c>
      <c r="AI20" s="480">
        <v>0.61069054272941015</v>
      </c>
      <c r="AJ20" s="480">
        <v>1.1591036300332369</v>
      </c>
      <c r="AK20" s="480">
        <v>3.4051433377177718</v>
      </c>
      <c r="AL20" s="920"/>
      <c r="AM20" s="480"/>
      <c r="AN20" s="912">
        <v>1702.8809490481526</v>
      </c>
      <c r="AO20" s="906">
        <v>12.38274881401445</v>
      </c>
      <c r="AP20" s="36"/>
      <c r="AQ20" s="293">
        <v>1702.8809490481526</v>
      </c>
      <c r="AR20" s="480"/>
      <c r="AS20" s="906"/>
      <c r="AT20" s="42"/>
      <c r="AU20" s="320">
        <v>49.574113304585872</v>
      </c>
      <c r="AV20" s="42">
        <v>1252.1142039462072</v>
      </c>
      <c r="AW20" s="42">
        <v>1279.1922420756255</v>
      </c>
      <c r="AX20" s="321">
        <v>959.21299131433432</v>
      </c>
      <c r="AZ20" s="903">
        <v>17.695415666627486</v>
      </c>
      <c r="BA20" s="480">
        <v>17.328564306214925</v>
      </c>
      <c r="BB20" s="480">
        <v>0</v>
      </c>
      <c r="BC20" s="480">
        <v>0</v>
      </c>
      <c r="BD20" s="480">
        <v>1.2241344045407972E-2</v>
      </c>
      <c r="BE20" s="480">
        <v>6.9315288626928506</v>
      </c>
      <c r="BF20" s="480">
        <v>1.2045552466245428</v>
      </c>
      <c r="BG20" s="480">
        <v>3.2163792777358884</v>
      </c>
      <c r="BH20" s="480">
        <v>5.6030829980750108</v>
      </c>
      <c r="BI20" s="480">
        <v>0.36077657704122579</v>
      </c>
      <c r="BJ20" s="480">
        <v>0.3668513604125635</v>
      </c>
      <c r="BK20" s="903">
        <v>17.084725123898078</v>
      </c>
      <c r="BL20" s="480">
        <v>13.923420968497153</v>
      </c>
      <c r="BM20" s="480">
        <v>5.992555278437246</v>
      </c>
      <c r="BN20" s="480">
        <v>2.0537444067213246</v>
      </c>
      <c r="BO20" s="480">
        <v>3.4085609496576192</v>
      </c>
      <c r="BP20" s="480">
        <v>0.12841306734619304</v>
      </c>
      <c r="BQ20" s="480">
        <v>1.0523447752166639</v>
      </c>
      <c r="BR20" s="480">
        <v>0.54841308730382687</v>
      </c>
      <c r="BS20" s="480">
        <v>0.86780247116047082</v>
      </c>
      <c r="BT20" s="480">
        <v>3.1613041554009249</v>
      </c>
      <c r="BU20" s="480">
        <v>2.1646376105086085</v>
      </c>
      <c r="BV20" s="480">
        <v>2.0672881143959834</v>
      </c>
      <c r="BW20" s="480">
        <v>0.99666654489231654</v>
      </c>
      <c r="BX20" s="480">
        <v>0</v>
      </c>
      <c r="BY20" s="906">
        <v>0</v>
      </c>
      <c r="BZ20" s="480"/>
      <c r="CA20" s="912">
        <v>0.36048544266779531</v>
      </c>
      <c r="CB20" s="480">
        <v>9.1049322517772318</v>
      </c>
      <c r="CC20" s="480">
        <v>9.3018341812516976</v>
      </c>
      <c r="CD20" s="480">
        <v>6.9750580844914722</v>
      </c>
      <c r="CE20" s="906">
        <v>12.38274881401445</v>
      </c>
      <c r="CF20" s="33">
        <v>1968</v>
      </c>
      <c r="CG20" s="276"/>
      <c r="CH20" s="149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1"/>
      <c r="DX20" s="81"/>
      <c r="DY20" s="81"/>
      <c r="DZ20" s="81"/>
      <c r="EA20" s="81"/>
      <c r="EB20" s="81"/>
      <c r="EC20" s="81"/>
      <c r="ED20" s="81"/>
      <c r="EE20" s="81"/>
      <c r="EF20" s="81"/>
      <c r="EG20" s="81"/>
      <c r="EH20" s="81"/>
      <c r="EI20" s="27"/>
      <c r="EJ20" s="27"/>
      <c r="EK20" s="27"/>
      <c r="EL20" s="27"/>
      <c r="EM20" s="81"/>
      <c r="EN20" s="81"/>
      <c r="EO20" s="81"/>
      <c r="EP20" s="81"/>
      <c r="EQ20" s="81"/>
      <c r="ER20" s="81"/>
      <c r="ES20" s="81"/>
      <c r="ET20" s="81"/>
      <c r="EU20" s="81"/>
      <c r="EV20" s="81"/>
      <c r="EW20" s="81"/>
      <c r="EX20" s="81"/>
      <c r="EY20" s="81"/>
      <c r="EZ20" s="81"/>
      <c r="FA20" s="81"/>
      <c r="FB20" s="81"/>
      <c r="FC20" s="81"/>
      <c r="FD20" s="81"/>
      <c r="FE20" s="81"/>
      <c r="FF20" s="81"/>
      <c r="FG20" s="81"/>
      <c r="FH20" s="81"/>
      <c r="FI20" s="81"/>
      <c r="FJ20" s="81"/>
      <c r="FK20" s="81"/>
      <c r="FL20" s="81"/>
      <c r="FM20" s="81"/>
      <c r="FN20" s="81"/>
      <c r="FO20" s="81"/>
      <c r="FP20" s="81"/>
      <c r="FQ20" s="81"/>
      <c r="FR20" s="81"/>
      <c r="FS20" s="81"/>
      <c r="FT20" s="81"/>
      <c r="FU20" s="81"/>
      <c r="FV20" s="81"/>
      <c r="FW20" s="81"/>
      <c r="FX20" s="255"/>
      <c r="FY20" s="91"/>
      <c r="FZ20" s="80"/>
      <c r="GA20" s="80"/>
      <c r="GB20" s="255"/>
      <c r="GC20" s="81"/>
      <c r="GD20" s="81"/>
      <c r="GE20" s="81"/>
      <c r="GF20" s="81"/>
      <c r="GG20" s="81"/>
      <c r="GH20" s="81"/>
      <c r="GI20" s="81"/>
      <c r="GJ20" s="81"/>
      <c r="GK20" s="81"/>
      <c r="GL20" s="81"/>
      <c r="GM20" s="255"/>
      <c r="GN20" s="276"/>
      <c r="GO20" s="81"/>
      <c r="GP20" s="81"/>
      <c r="GQ20" s="81"/>
      <c r="GR20" s="81"/>
      <c r="GS20" s="81"/>
      <c r="GT20" s="81"/>
      <c r="GU20" s="81"/>
      <c r="GV20" s="81"/>
      <c r="GW20" s="81"/>
      <c r="GX20" s="81"/>
      <c r="GY20" s="81"/>
      <c r="GZ20" s="81"/>
      <c r="HA20" s="81"/>
      <c r="HB20" s="81"/>
      <c r="HC20" s="255"/>
      <c r="HD20" s="81"/>
      <c r="HE20" s="81"/>
      <c r="HF20" s="81"/>
      <c r="HG20" s="81"/>
      <c r="HH20" s="81"/>
      <c r="HI20" s="81"/>
      <c r="HJ20" s="81"/>
      <c r="HK20" s="81"/>
      <c r="HL20" s="81"/>
      <c r="HM20" s="81"/>
      <c r="HN20" s="81"/>
      <c r="HO20" s="121"/>
      <c r="HP20" s="115"/>
      <c r="HQ20" s="121"/>
      <c r="HS20" s="277">
        <v>2433.4811823110113</v>
      </c>
      <c r="HT20" s="278">
        <v>2383.0316252569323</v>
      </c>
      <c r="HU20" s="120">
        <v>953.22683398843651</v>
      </c>
      <c r="HV20" s="120">
        <v>790.962580986381</v>
      </c>
      <c r="HW20" s="279">
        <v>194.83069489019508</v>
      </c>
      <c r="HX20" s="280">
        <v>0</v>
      </c>
      <c r="HY20" s="280">
        <v>0</v>
      </c>
      <c r="HZ20" s="280">
        <v>0</v>
      </c>
      <c r="IA20" s="280">
        <v>0</v>
      </c>
      <c r="IB20" s="280">
        <v>0</v>
      </c>
      <c r="IC20" s="113">
        <v>194.83069489019508</v>
      </c>
      <c r="ID20" s="120">
        <v>229.40932530381161</v>
      </c>
      <c r="IE20" s="281">
        <v>0</v>
      </c>
      <c r="IF20" s="249">
        <v>105.99629776543699</v>
      </c>
      <c r="IG20" s="249">
        <v>109.12817184138089</v>
      </c>
      <c r="IH20" s="249">
        <v>14.284855696993734</v>
      </c>
      <c r="II20" s="283"/>
      <c r="IJ20" s="283"/>
      <c r="IK20" s="283"/>
      <c r="IL20" s="283"/>
      <c r="IM20" s="283"/>
      <c r="IN20" s="283"/>
      <c r="IO20" s="283"/>
      <c r="IP20" s="120">
        <v>366.72256079237434</v>
      </c>
      <c r="IQ20" s="249">
        <v>271.09913093649703</v>
      </c>
      <c r="IR20" s="283"/>
      <c r="IS20" s="283"/>
      <c r="IT20" s="283"/>
      <c r="IU20" s="283"/>
      <c r="IV20" s="283"/>
      <c r="IW20" s="283"/>
      <c r="IX20" s="283"/>
      <c r="IY20" s="283"/>
      <c r="IZ20" s="283"/>
      <c r="JA20" s="283"/>
      <c r="JB20" s="283"/>
      <c r="JC20" s="283"/>
      <c r="JD20" s="283"/>
      <c r="JE20" s="283"/>
      <c r="JF20" s="283"/>
      <c r="JG20" s="283"/>
      <c r="JH20" s="283"/>
      <c r="JI20" s="249">
        <v>95.623429855877291</v>
      </c>
      <c r="JJ20" s="298"/>
      <c r="JK20" s="283"/>
      <c r="JL20" s="283"/>
      <c r="JM20" s="283"/>
      <c r="JN20" s="283"/>
      <c r="JO20" s="283"/>
      <c r="JP20" s="283"/>
      <c r="JQ20" s="283"/>
      <c r="JR20" s="283"/>
      <c r="JS20" s="283"/>
      <c r="JT20" s="120">
        <v>162.26425300205545</v>
      </c>
      <c r="JU20" s="249">
        <v>0</v>
      </c>
      <c r="JV20" s="249">
        <v>111.19986056519178</v>
      </c>
      <c r="JW20" s="283"/>
      <c r="JX20" s="283"/>
      <c r="JY20" s="283"/>
      <c r="JZ20" s="282">
        <v>0</v>
      </c>
      <c r="KA20" s="249">
        <v>23.548856273965356</v>
      </c>
      <c r="KB20" s="304"/>
      <c r="KC20" s="304"/>
      <c r="KD20" s="304"/>
      <c r="KE20" s="304"/>
      <c r="KF20" s="283"/>
      <c r="KG20" s="283"/>
      <c r="KH20" s="283"/>
      <c r="KI20" s="283"/>
      <c r="KJ20" s="283"/>
      <c r="KK20" s="283"/>
      <c r="KL20" s="283"/>
      <c r="KM20" s="283"/>
      <c r="KN20" s="283"/>
      <c r="KO20" s="283"/>
      <c r="KP20" s="283"/>
      <c r="KQ20" s="249">
        <v>27.515536162898321</v>
      </c>
      <c r="KR20" s="249">
        <v>0</v>
      </c>
      <c r="KS20" s="249">
        <v>0</v>
      </c>
      <c r="KT20" s="120">
        <v>442.31786328176656</v>
      </c>
      <c r="KU20" s="120">
        <v>396.89997956558852</v>
      </c>
      <c r="KV20" s="123">
        <v>136.34500498840049</v>
      </c>
      <c r="KW20" s="123">
        <v>260.55497457718803</v>
      </c>
      <c r="KX20" s="120">
        <v>45.417883716178039</v>
      </c>
      <c r="KY20" s="123">
        <v>0</v>
      </c>
      <c r="KZ20" s="282">
        <v>0</v>
      </c>
      <c r="LA20" s="282">
        <v>0</v>
      </c>
      <c r="LB20" s="283"/>
      <c r="LC20" s="283"/>
      <c r="LD20" s="282">
        <v>45.417883716178039</v>
      </c>
      <c r="LE20" s="120">
        <v>770.53838664310706</v>
      </c>
      <c r="LF20" s="284"/>
      <c r="LG20" s="249">
        <v>628.417054319474</v>
      </c>
      <c r="LH20" s="249">
        <v>142.121332323633</v>
      </c>
      <c r="LI20" s="284"/>
      <c r="LJ20" s="120">
        <v>165.65095621025807</v>
      </c>
      <c r="LK20" s="123">
        <v>76.344163571454331</v>
      </c>
      <c r="LL20" s="123">
        <v>89.306792638803742</v>
      </c>
      <c r="LM20" s="283"/>
      <c r="LN20" s="283"/>
      <c r="LO20" s="120">
        <v>49.614150228985615</v>
      </c>
      <c r="LP20" s="249">
        <v>0.50364814347360953</v>
      </c>
      <c r="LQ20" s="249">
        <v>49.110502085512003</v>
      </c>
      <c r="LR20" s="283"/>
      <c r="LS20" s="283"/>
      <c r="LT20" s="285">
        <v>1.6834349043789745</v>
      </c>
      <c r="LU20" s="286">
        <v>0</v>
      </c>
      <c r="LV20" s="286">
        <v>1.6834349043789745</v>
      </c>
      <c r="LW20" s="303"/>
      <c r="LX20" s="83"/>
      <c r="LY20" s="83"/>
      <c r="LZ20" s="285">
        <v>50.449557054079072</v>
      </c>
      <c r="MA20" s="249">
        <v>47.843568569470989</v>
      </c>
      <c r="MB20" s="284"/>
      <c r="MC20" s="284"/>
      <c r="MD20" s="284"/>
      <c r="ME20" s="249">
        <v>0</v>
      </c>
      <c r="MF20" s="284"/>
      <c r="MG20" s="284"/>
      <c r="MH20" s="284"/>
      <c r="MI20" s="284"/>
      <c r="MJ20" s="249">
        <v>2.6059884846080803</v>
      </c>
      <c r="MK20" s="284"/>
      <c r="ML20" s="287"/>
      <c r="MM20" s="277">
        <v>2349.4987559049441</v>
      </c>
      <c r="MN20" s="120">
        <v>1914.7548471626221</v>
      </c>
      <c r="MO20" s="123">
        <v>824.09878234947655</v>
      </c>
      <c r="MP20" s="123">
        <v>282.43181517675765</v>
      </c>
      <c r="MQ20" s="123">
        <v>468.74676955993891</v>
      </c>
      <c r="MR20" s="283"/>
      <c r="MS20" s="283"/>
      <c r="MT20" s="123">
        <v>144.71890663877971</v>
      </c>
      <c r="MU20" s="283"/>
      <c r="MV20" s="283"/>
      <c r="MW20" s="120">
        <v>75.418003918598927</v>
      </c>
      <c r="MX20" s="123">
        <v>75.418003918598927</v>
      </c>
      <c r="MY20" s="283"/>
      <c r="MZ20" s="114">
        <v>119.34056951907012</v>
      </c>
      <c r="NA20" s="283"/>
      <c r="NB20" s="283"/>
      <c r="NC20" s="114">
        <v>119.34056951907012</v>
      </c>
      <c r="ND20" s="283"/>
      <c r="NE20" s="123">
        <v>8.5998822016275422</v>
      </c>
      <c r="NF20" s="123">
        <v>110.74068731744258</v>
      </c>
      <c r="NG20" s="123">
        <v>0</v>
      </c>
      <c r="NH20" s="120">
        <v>434.74390874232211</v>
      </c>
      <c r="NI20" s="120">
        <v>297.68189631339175</v>
      </c>
      <c r="NJ20" s="123">
        <v>284.29435168824301</v>
      </c>
      <c r="NK20" s="123">
        <v>13.387544625148751</v>
      </c>
      <c r="NL20" s="283"/>
      <c r="NM20" s="123">
        <v>137.06201242893033</v>
      </c>
      <c r="NN20" s="300"/>
      <c r="NO20" s="33">
        <v>1968</v>
      </c>
      <c r="NP20" s="292">
        <v>94.957263455893326</v>
      </c>
      <c r="NQ20" s="123">
        <v>3.6448122048287925</v>
      </c>
      <c r="NR20" s="123">
        <v>292.90121263187297</v>
      </c>
      <c r="NS20" s="123">
        <v>908.88142510260411</v>
      </c>
      <c r="NT20" s="315">
        <v>0.75745290714429037</v>
      </c>
      <c r="NU20" s="123">
        <v>125.68011379014044</v>
      </c>
      <c r="NV20" s="293">
        <v>49.574113304585872</v>
      </c>
    </row>
    <row r="21" spans="1:386" ht="14.25" customHeight="1">
      <c r="A21" s="39">
        <v>1969</v>
      </c>
      <c r="B21" s="898">
        <v>15746.146505093888</v>
      </c>
      <c r="C21" s="559">
        <v>2820.2703352445515</v>
      </c>
      <c r="D21" s="917">
        <v>2770.8647362157872</v>
      </c>
      <c r="E21" s="42">
        <v>0</v>
      </c>
      <c r="F21" s="42">
        <v>0</v>
      </c>
      <c r="G21" s="42">
        <v>-14.760857283665693</v>
      </c>
      <c r="H21" s="42">
        <v>1147.4787542221102</v>
      </c>
      <c r="I21" s="42">
        <v>168.95051266332504</v>
      </c>
      <c r="J21" s="42">
        <v>517.09699133340541</v>
      </c>
      <c r="K21" s="42">
        <v>885.41043116608364</v>
      </c>
      <c r="L21" s="42">
        <v>66.688904114528853</v>
      </c>
      <c r="M21" s="820">
        <v>49.405599028764442</v>
      </c>
      <c r="N21" s="559">
        <v>2744.6011082663208</v>
      </c>
      <c r="O21" s="917">
        <v>2182.4131838015219</v>
      </c>
      <c r="P21" s="536">
        <v>961.50998281105376</v>
      </c>
      <c r="Q21" s="536">
        <v>307.59559097520224</v>
      </c>
      <c r="R21" s="536">
        <v>565.50130419626657</v>
      </c>
      <c r="S21" s="536">
        <v>18.430509537369712</v>
      </c>
      <c r="T21" s="536">
        <v>154.28581731636075</v>
      </c>
      <c r="U21" s="536">
        <v>87.855348406716914</v>
      </c>
      <c r="V21" s="536">
        <v>105.66514009592153</v>
      </c>
      <c r="W21" s="917">
        <v>562.1879244647987</v>
      </c>
      <c r="X21" s="536">
        <v>355.52510427560009</v>
      </c>
      <c r="Y21" s="536">
        <v>343.75368119913935</v>
      </c>
      <c r="Z21" s="536">
        <v>206.66282018919864</v>
      </c>
      <c r="AA21" s="536"/>
      <c r="AB21" s="918"/>
      <c r="AC21" s="919">
        <v>75.669226978230654</v>
      </c>
      <c r="AD21" s="536">
        <v>75.669226978230654</v>
      </c>
      <c r="AE21" s="536">
        <v>163.52457538494758</v>
      </c>
      <c r="AF21" s="918">
        <v>588.45155241426528</v>
      </c>
      <c r="AG21" s="107"/>
      <c r="AH21" s="912">
        <v>0.48055711252115946</v>
      </c>
      <c r="AI21" s="480">
        <v>0.48055711252115946</v>
      </c>
      <c r="AJ21" s="480">
        <v>1.038505359594154</v>
      </c>
      <c r="AK21" s="480">
        <v>3.7371146789717784</v>
      </c>
      <c r="AL21" s="920"/>
      <c r="AM21" s="480"/>
      <c r="AN21" s="912">
        <v>2052.6640580403728</v>
      </c>
      <c r="AO21" s="906">
        <v>13.035977134953843</v>
      </c>
      <c r="AP21" s="36"/>
      <c r="AQ21" s="293">
        <v>2052.6640580403728</v>
      </c>
      <c r="AR21" s="480"/>
      <c r="AS21" s="906"/>
      <c r="AT21" s="42"/>
      <c r="AU21" s="320">
        <v>58.127646818843743</v>
      </c>
      <c r="AV21" s="42">
        <v>1437.3033488019453</v>
      </c>
      <c r="AW21" s="42">
        <v>1468.9938717966058</v>
      </c>
      <c r="AX21" s="321">
        <v>1136.6658167192065</v>
      </c>
      <c r="AZ21" s="903">
        <v>17.910860503756854</v>
      </c>
      <c r="BA21" s="480">
        <v>17.597097393444237</v>
      </c>
      <c r="BB21" s="480">
        <v>0</v>
      </c>
      <c r="BC21" s="480">
        <v>0</v>
      </c>
      <c r="BD21" s="480">
        <v>-9.3742664460098518E-2</v>
      </c>
      <c r="BE21" s="480">
        <v>7.2873623641879623</v>
      </c>
      <c r="BF21" s="480">
        <v>1.072964185927455</v>
      </c>
      <c r="BG21" s="480">
        <v>3.2839589747632805</v>
      </c>
      <c r="BH21" s="480">
        <v>5.6230292972293432</v>
      </c>
      <c r="BI21" s="480">
        <v>0.42352523579629436</v>
      </c>
      <c r="BJ21" s="480">
        <v>0.31376311031261972</v>
      </c>
      <c r="BK21" s="903">
        <v>17.430303391235693</v>
      </c>
      <c r="BL21" s="480">
        <v>13.859982714472459</v>
      </c>
      <c r="BM21" s="480">
        <v>6.1063192985026831</v>
      </c>
      <c r="BN21" s="480">
        <v>1.9534658265480693</v>
      </c>
      <c r="BO21" s="480">
        <v>3.5913631567782414</v>
      </c>
      <c r="BP21" s="480">
        <v>0.11704774581773027</v>
      </c>
      <c r="BQ21" s="480">
        <v>0.97983222286449068</v>
      </c>
      <c r="BR21" s="480">
        <v>0.5579482470729944</v>
      </c>
      <c r="BS21" s="480">
        <v>0.67105396270597883</v>
      </c>
      <c r="BT21" s="480">
        <v>3.5703206767632358</v>
      </c>
      <c r="BU21" s="480">
        <v>2.2578546704146789</v>
      </c>
      <c r="BV21" s="480">
        <v>2.1830971856379895</v>
      </c>
      <c r="BW21" s="480">
        <v>1.3124660063485571</v>
      </c>
      <c r="BX21" s="480">
        <v>0</v>
      </c>
      <c r="BY21" s="906">
        <v>0</v>
      </c>
      <c r="BZ21" s="480"/>
      <c r="CA21" s="912">
        <v>0.36915474398793008</v>
      </c>
      <c r="CB21" s="480">
        <v>9.1279688547097972</v>
      </c>
      <c r="CC21" s="480">
        <v>9.3292277657989864</v>
      </c>
      <c r="CD21" s="480">
        <v>7.2186919914119585</v>
      </c>
      <c r="CE21" s="906">
        <v>13.035977134953843</v>
      </c>
      <c r="CF21" s="33">
        <v>1969</v>
      </c>
      <c r="CG21" s="276"/>
      <c r="CH21" s="149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1"/>
      <c r="DX21" s="81"/>
      <c r="DY21" s="81"/>
      <c r="DZ21" s="81"/>
      <c r="EA21" s="81"/>
      <c r="EB21" s="81"/>
      <c r="EC21" s="81"/>
      <c r="ED21" s="81"/>
      <c r="EE21" s="81"/>
      <c r="EF21" s="81"/>
      <c r="EG21" s="81"/>
      <c r="EH21" s="81"/>
      <c r="EI21" s="27"/>
      <c r="EJ21" s="27"/>
      <c r="EK21" s="27"/>
      <c r="EL21" s="27"/>
      <c r="EM21" s="81"/>
      <c r="EN21" s="81"/>
      <c r="EO21" s="81"/>
      <c r="EP21" s="81"/>
      <c r="EQ21" s="81"/>
      <c r="ER21" s="81"/>
      <c r="ES21" s="81"/>
      <c r="ET21" s="81"/>
      <c r="EU21" s="81"/>
      <c r="EV21" s="81"/>
      <c r="EW21" s="81"/>
      <c r="EX21" s="81"/>
      <c r="EY21" s="81"/>
      <c r="EZ21" s="81"/>
      <c r="FA21" s="81"/>
      <c r="FB21" s="81"/>
      <c r="FC21" s="81"/>
      <c r="FD21" s="81"/>
      <c r="FE21" s="81"/>
      <c r="FF21" s="81"/>
      <c r="FG21" s="81"/>
      <c r="FH21" s="81"/>
      <c r="FI21" s="81"/>
      <c r="FJ21" s="81"/>
      <c r="FK21" s="81"/>
      <c r="FL21" s="81"/>
      <c r="FM21" s="81"/>
      <c r="FN21" s="81"/>
      <c r="FO21" s="81"/>
      <c r="FP21" s="81"/>
      <c r="FQ21" s="81"/>
      <c r="FR21" s="81"/>
      <c r="FS21" s="81"/>
      <c r="FT21" s="81"/>
      <c r="FU21" s="81"/>
      <c r="FV21" s="81"/>
      <c r="FW21" s="81"/>
      <c r="FX21" s="255"/>
      <c r="FY21" s="91"/>
      <c r="FZ21" s="80"/>
      <c r="GA21" s="80"/>
      <c r="GB21" s="255"/>
      <c r="GC21" s="81"/>
      <c r="GD21" s="81"/>
      <c r="GE21" s="81"/>
      <c r="GF21" s="81"/>
      <c r="GG21" s="81"/>
      <c r="GH21" s="81"/>
      <c r="GI21" s="81"/>
      <c r="GJ21" s="81"/>
      <c r="GK21" s="81"/>
      <c r="GL21" s="81"/>
      <c r="GM21" s="255"/>
      <c r="GN21" s="276"/>
      <c r="GO21" s="81"/>
      <c r="GP21" s="81"/>
      <c r="GQ21" s="81"/>
      <c r="GR21" s="81"/>
      <c r="GS21" s="81"/>
      <c r="GT21" s="81"/>
      <c r="GU21" s="81"/>
      <c r="GV21" s="81"/>
      <c r="GW21" s="81"/>
      <c r="GX21" s="81"/>
      <c r="GY21" s="81"/>
      <c r="GZ21" s="81"/>
      <c r="HA21" s="81"/>
      <c r="HB21" s="81"/>
      <c r="HC21" s="255"/>
      <c r="HD21" s="81"/>
      <c r="HE21" s="81"/>
      <c r="HF21" s="81"/>
      <c r="HG21" s="81"/>
      <c r="HH21" s="81"/>
      <c r="HI21" s="81"/>
      <c r="HJ21" s="81"/>
      <c r="HK21" s="81"/>
      <c r="HL21" s="81"/>
      <c r="HM21" s="81"/>
      <c r="HN21" s="81"/>
      <c r="HO21" s="121"/>
      <c r="HP21" s="115"/>
      <c r="HQ21" s="121"/>
      <c r="HS21" s="277">
        <v>2820.2703352445515</v>
      </c>
      <c r="HT21" s="278">
        <v>2770.8647362157872</v>
      </c>
      <c r="HU21" s="120">
        <v>1147.4787542221102</v>
      </c>
      <c r="HV21" s="120">
        <v>958.79941822028309</v>
      </c>
      <c r="HW21" s="279">
        <v>236.94842114120181</v>
      </c>
      <c r="HX21" s="280">
        <v>0</v>
      </c>
      <c r="HY21" s="280">
        <v>0</v>
      </c>
      <c r="HZ21" s="280">
        <v>0</v>
      </c>
      <c r="IA21" s="280">
        <v>0</v>
      </c>
      <c r="IB21" s="280">
        <v>0</v>
      </c>
      <c r="IC21" s="113">
        <v>236.94842114120181</v>
      </c>
      <c r="ID21" s="120">
        <v>275.42221100332961</v>
      </c>
      <c r="IE21" s="281">
        <v>0</v>
      </c>
      <c r="IF21" s="249">
        <v>126.06288990660272</v>
      </c>
      <c r="IG21" s="249">
        <v>138.5747598956643</v>
      </c>
      <c r="IH21" s="249">
        <v>10.784561201062598</v>
      </c>
      <c r="II21" s="283"/>
      <c r="IJ21" s="283"/>
      <c r="IK21" s="283"/>
      <c r="IL21" s="283"/>
      <c r="IM21" s="283"/>
      <c r="IN21" s="283"/>
      <c r="IO21" s="283"/>
      <c r="IP21" s="120">
        <v>446.42878607575159</v>
      </c>
      <c r="IQ21" s="249">
        <v>325.26714988039862</v>
      </c>
      <c r="IR21" s="283"/>
      <c r="IS21" s="283"/>
      <c r="IT21" s="283"/>
      <c r="IU21" s="283"/>
      <c r="IV21" s="283"/>
      <c r="IW21" s="283"/>
      <c r="IX21" s="283"/>
      <c r="IY21" s="283"/>
      <c r="IZ21" s="283"/>
      <c r="JA21" s="283"/>
      <c r="JB21" s="283"/>
      <c r="JC21" s="283"/>
      <c r="JD21" s="283"/>
      <c r="JE21" s="283"/>
      <c r="JF21" s="283"/>
      <c r="JG21" s="283"/>
      <c r="JH21" s="283"/>
      <c r="JI21" s="249">
        <v>121.16163619535297</v>
      </c>
      <c r="JJ21" s="298"/>
      <c r="JK21" s="283"/>
      <c r="JL21" s="283"/>
      <c r="JM21" s="283"/>
      <c r="JN21" s="283"/>
      <c r="JO21" s="283"/>
      <c r="JP21" s="283"/>
      <c r="JQ21" s="283"/>
      <c r="JR21" s="283"/>
      <c r="JS21" s="283"/>
      <c r="JT21" s="120">
        <v>188.6793360018271</v>
      </c>
      <c r="JU21" s="249">
        <v>0</v>
      </c>
      <c r="JV21" s="249">
        <v>140.90368180015147</v>
      </c>
      <c r="JW21" s="283"/>
      <c r="JX21" s="283"/>
      <c r="JY21" s="283"/>
      <c r="JZ21" s="282">
        <v>0</v>
      </c>
      <c r="KA21" s="249">
        <v>25.712499849746973</v>
      </c>
      <c r="KB21" s="304"/>
      <c r="KC21" s="304"/>
      <c r="KD21" s="304"/>
      <c r="KE21" s="304"/>
      <c r="KF21" s="283"/>
      <c r="KG21" s="283"/>
      <c r="KH21" s="283"/>
      <c r="KI21" s="283"/>
      <c r="KJ21" s="283"/>
      <c r="KK21" s="283"/>
      <c r="KL21" s="283"/>
      <c r="KM21" s="283"/>
      <c r="KN21" s="283"/>
      <c r="KO21" s="283"/>
      <c r="KP21" s="283"/>
      <c r="KQ21" s="249">
        <v>22.063154351928649</v>
      </c>
      <c r="KR21" s="249">
        <v>0</v>
      </c>
      <c r="KS21" s="249">
        <v>0</v>
      </c>
      <c r="KT21" s="120">
        <v>517.09699133340541</v>
      </c>
      <c r="KU21" s="120">
        <v>460.16071063671222</v>
      </c>
      <c r="KV21" s="123">
        <v>160.98109215919609</v>
      </c>
      <c r="KW21" s="123">
        <v>299.17961847751616</v>
      </c>
      <c r="KX21" s="120">
        <v>56.936280696693231</v>
      </c>
      <c r="KY21" s="123">
        <v>0</v>
      </c>
      <c r="KZ21" s="282">
        <v>0</v>
      </c>
      <c r="LA21" s="282">
        <v>0</v>
      </c>
      <c r="LB21" s="283"/>
      <c r="LC21" s="283"/>
      <c r="LD21" s="282">
        <v>56.936280696693231</v>
      </c>
      <c r="LE21" s="120">
        <v>885.41043116608364</v>
      </c>
      <c r="LF21" s="284"/>
      <c r="LG21" s="249">
        <v>722.50249420023317</v>
      </c>
      <c r="LH21" s="249">
        <v>162.9079369658505</v>
      </c>
      <c r="LI21" s="284"/>
      <c r="LJ21" s="120">
        <v>168.95051266332504</v>
      </c>
      <c r="LK21" s="123">
        <v>91.439183585157409</v>
      </c>
      <c r="LL21" s="123">
        <v>77.511329078167634</v>
      </c>
      <c r="LM21" s="283"/>
      <c r="LN21" s="283"/>
      <c r="LO21" s="120">
        <v>66.688904114528853</v>
      </c>
      <c r="LP21" s="249">
        <v>1.2573173223708725</v>
      </c>
      <c r="LQ21" s="249">
        <v>65.431586792157987</v>
      </c>
      <c r="LR21" s="283"/>
      <c r="LS21" s="283"/>
      <c r="LT21" s="285">
        <v>-14.760857283665693</v>
      </c>
      <c r="LU21" s="286">
        <v>0</v>
      </c>
      <c r="LV21" s="286">
        <v>-14.760857283665693</v>
      </c>
      <c r="LW21" s="303"/>
      <c r="LX21" s="83"/>
      <c r="LY21" s="83"/>
      <c r="LZ21" s="285">
        <v>49.405599028764442</v>
      </c>
      <c r="MA21" s="249">
        <v>46.234659166035605</v>
      </c>
      <c r="MB21" s="284"/>
      <c r="MC21" s="284"/>
      <c r="MD21" s="284"/>
      <c r="ME21" s="249">
        <v>0</v>
      </c>
      <c r="MF21" s="284"/>
      <c r="MG21" s="284"/>
      <c r="MH21" s="284"/>
      <c r="MI21" s="284"/>
      <c r="MJ21" s="249">
        <v>3.1709398627288357</v>
      </c>
      <c r="MK21" s="284"/>
      <c r="ML21" s="287"/>
      <c r="MM21" s="277">
        <v>2744.6011082663208</v>
      </c>
      <c r="MN21" s="120">
        <v>2182.4131838015219</v>
      </c>
      <c r="MO21" s="123">
        <v>961.50998281105376</v>
      </c>
      <c r="MP21" s="123">
        <v>307.59559097520224</v>
      </c>
      <c r="MQ21" s="123">
        <v>565.50130419626657</v>
      </c>
      <c r="MR21" s="283"/>
      <c r="MS21" s="283"/>
      <c r="MT21" s="123">
        <v>154.28581731636075</v>
      </c>
      <c r="MU21" s="283"/>
      <c r="MV21" s="283"/>
      <c r="MW21" s="120">
        <v>87.855348406716914</v>
      </c>
      <c r="MX21" s="123">
        <v>87.855348406716914</v>
      </c>
      <c r="MY21" s="283"/>
      <c r="MZ21" s="114">
        <v>105.66514009592153</v>
      </c>
      <c r="NA21" s="283"/>
      <c r="NB21" s="283"/>
      <c r="NC21" s="114">
        <v>105.66514009592153</v>
      </c>
      <c r="ND21" s="283"/>
      <c r="NE21" s="123">
        <v>8.4219826187299418</v>
      </c>
      <c r="NF21" s="123">
        <v>97.243157477191588</v>
      </c>
      <c r="NG21" s="123">
        <v>0</v>
      </c>
      <c r="NH21" s="120">
        <v>562.1879244647987</v>
      </c>
      <c r="NI21" s="120">
        <v>355.52510427560009</v>
      </c>
      <c r="NJ21" s="123">
        <v>343.75368119913935</v>
      </c>
      <c r="NK21" s="123">
        <v>11.77142307646076</v>
      </c>
      <c r="NL21" s="283"/>
      <c r="NM21" s="123">
        <v>206.66282018919864</v>
      </c>
      <c r="NN21" s="300"/>
      <c r="NO21" s="33">
        <v>1969</v>
      </c>
      <c r="NP21" s="292">
        <v>116.22360174692784</v>
      </c>
      <c r="NQ21" s="123">
        <v>1.1246147615802773</v>
      </c>
      <c r="NR21" s="123">
        <v>300.6375320827388</v>
      </c>
      <c r="NS21" s="123">
        <v>1077.7607105971849</v>
      </c>
      <c r="NT21" s="315">
        <v>0.77745930317795975</v>
      </c>
      <c r="NU21" s="123">
        <v>149.03873950316861</v>
      </c>
      <c r="NV21" s="293">
        <v>58.127646818843743</v>
      </c>
    </row>
    <row r="22" spans="1:386" ht="14.25" customHeight="1">
      <c r="A22" s="39">
        <v>1970</v>
      </c>
      <c r="B22" s="898">
        <v>17390.561884834529</v>
      </c>
      <c r="C22" s="559">
        <v>3243.347397016576</v>
      </c>
      <c r="D22" s="917">
        <v>3178.0624571778876</v>
      </c>
      <c r="E22" s="42">
        <v>0</v>
      </c>
      <c r="F22" s="42">
        <v>0</v>
      </c>
      <c r="G22" s="42">
        <v>6.9855636892527011</v>
      </c>
      <c r="H22" s="42">
        <v>1292.9158703256282</v>
      </c>
      <c r="I22" s="42">
        <v>230.93108795211134</v>
      </c>
      <c r="J22" s="42">
        <v>592.48314161047199</v>
      </c>
      <c r="K22" s="42">
        <v>983.87664827569631</v>
      </c>
      <c r="L22" s="42">
        <v>70.870145324726835</v>
      </c>
      <c r="M22" s="820">
        <v>65.284939838688359</v>
      </c>
      <c r="N22" s="559">
        <v>3195.0747058045754</v>
      </c>
      <c r="O22" s="917">
        <v>2596.9624848244448</v>
      </c>
      <c r="P22" s="536">
        <v>1079.3378048633901</v>
      </c>
      <c r="Q22" s="536">
        <v>399.03477456035966</v>
      </c>
      <c r="R22" s="536">
        <v>652.74001418388571</v>
      </c>
      <c r="S22" s="536">
        <v>19.854513384031065</v>
      </c>
      <c r="T22" s="536">
        <v>173.50498239034533</v>
      </c>
      <c r="U22" s="536">
        <v>95.821162838219564</v>
      </c>
      <c r="V22" s="536">
        <v>196.52374598824423</v>
      </c>
      <c r="W22" s="917">
        <v>598.11222098013059</v>
      </c>
      <c r="X22" s="536">
        <v>414.73861983580349</v>
      </c>
      <c r="Y22" s="536">
        <v>390.0875073623983</v>
      </c>
      <c r="Z22" s="536">
        <v>183.37360114432707</v>
      </c>
      <c r="AA22" s="536"/>
      <c r="AB22" s="918"/>
      <c r="AC22" s="919">
        <v>48.272691212000609</v>
      </c>
      <c r="AD22" s="536">
        <v>48.272691212000609</v>
      </c>
      <c r="AE22" s="536">
        <v>144.09385405022016</v>
      </c>
      <c r="AF22" s="918">
        <v>581.09997235344281</v>
      </c>
      <c r="AG22" s="107"/>
      <c r="AH22" s="912">
        <v>0.2775798248019628</v>
      </c>
      <c r="AI22" s="480">
        <v>0.2775798248019628</v>
      </c>
      <c r="AJ22" s="480">
        <v>0.82857503400092825</v>
      </c>
      <c r="AK22" s="480">
        <v>3.3414674936995108</v>
      </c>
      <c r="AL22" s="920"/>
      <c r="AM22" s="480"/>
      <c r="AN22" s="912">
        <v>2255.0497082897477</v>
      </c>
      <c r="AO22" s="906">
        <v>12.967089408745716</v>
      </c>
      <c r="AP22" s="36"/>
      <c r="AQ22" s="293">
        <v>2255.0497082897477</v>
      </c>
      <c r="AR22" s="480"/>
      <c r="AS22" s="906"/>
      <c r="AT22" s="42"/>
      <c r="AU22" s="320">
        <v>68.601692624596012</v>
      </c>
      <c r="AV22" s="42">
        <v>1641.5201673616953</v>
      </c>
      <c r="AW22" s="42">
        <v>1681.5849431205738</v>
      </c>
      <c r="AX22" s="321">
        <v>1256.4611328503836</v>
      </c>
      <c r="AZ22" s="903">
        <v>18.650043733462937</v>
      </c>
      <c r="BA22" s="480">
        <v>18.27463930276642</v>
      </c>
      <c r="BB22" s="480">
        <v>0</v>
      </c>
      <c r="BC22" s="480">
        <v>0</v>
      </c>
      <c r="BD22" s="480">
        <v>4.0168706080419829E-2</v>
      </c>
      <c r="BE22" s="480">
        <v>7.4345836488073331</v>
      </c>
      <c r="BF22" s="480">
        <v>1.3279104463754861</v>
      </c>
      <c r="BG22" s="480">
        <v>3.406923511350993</v>
      </c>
      <c r="BH22" s="480">
        <v>5.657532256813897</v>
      </c>
      <c r="BI22" s="480">
        <v>0.40752073333829009</v>
      </c>
      <c r="BJ22" s="480">
        <v>0.37540443069651597</v>
      </c>
      <c r="BK22" s="903">
        <v>18.372463908660972</v>
      </c>
      <c r="BL22" s="480">
        <v>14.933171809066907</v>
      </c>
      <c r="BM22" s="480">
        <v>6.2064573416953746</v>
      </c>
      <c r="BN22" s="480">
        <v>2.2945479116942082</v>
      </c>
      <c r="BO22" s="480">
        <v>3.7534153209454884</v>
      </c>
      <c r="BP22" s="480">
        <v>0.11416832598919779</v>
      </c>
      <c r="BQ22" s="480">
        <v>0.99769624201533502</v>
      </c>
      <c r="BR22" s="480">
        <v>0.5509952091989655</v>
      </c>
      <c r="BS22" s="480">
        <v>1.1300597835175361</v>
      </c>
      <c r="BT22" s="480">
        <v>3.4392920995940646</v>
      </c>
      <c r="BU22" s="480">
        <v>2.3848488771226939</v>
      </c>
      <c r="BV22" s="480">
        <v>2.2430989288654026</v>
      </c>
      <c r="BW22" s="480">
        <v>1.0544432224713702</v>
      </c>
      <c r="BX22" s="480">
        <v>0</v>
      </c>
      <c r="BY22" s="906">
        <v>0</v>
      </c>
      <c r="BZ22" s="480"/>
      <c r="CA22" s="912">
        <v>0.39447657343619386</v>
      </c>
      <c r="CB22" s="480">
        <v>9.4391439346947479</v>
      </c>
      <c r="CC22" s="480">
        <v>9.6695262307022016</v>
      </c>
      <c r="CD22" s="480">
        <v>7.2249599591493521</v>
      </c>
      <c r="CE22" s="906">
        <v>12.967089408745716</v>
      </c>
      <c r="CF22" s="33">
        <v>1970</v>
      </c>
      <c r="CG22" s="276"/>
      <c r="CH22" s="149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27"/>
      <c r="EJ22" s="27"/>
      <c r="EK22" s="27"/>
      <c r="EL22" s="27"/>
      <c r="EM22" s="81"/>
      <c r="EN22" s="81"/>
      <c r="EO22" s="81"/>
      <c r="EP22" s="81"/>
      <c r="EQ22" s="81"/>
      <c r="ER22" s="81"/>
      <c r="ES22" s="81"/>
      <c r="ET22" s="81"/>
      <c r="EU22" s="81"/>
      <c r="EV22" s="81"/>
      <c r="EW22" s="81"/>
      <c r="EX22" s="81"/>
      <c r="EY22" s="81"/>
      <c r="EZ22" s="81"/>
      <c r="FA22" s="81"/>
      <c r="FB22" s="81"/>
      <c r="FC22" s="81"/>
      <c r="FD22" s="81"/>
      <c r="FE22" s="81"/>
      <c r="FF22" s="81"/>
      <c r="FG22" s="81"/>
      <c r="FH22" s="81"/>
      <c r="FI22" s="81"/>
      <c r="FJ22" s="81"/>
      <c r="FK22" s="81"/>
      <c r="FL22" s="81"/>
      <c r="FM22" s="81"/>
      <c r="FN22" s="81"/>
      <c r="FO22" s="81"/>
      <c r="FP22" s="81"/>
      <c r="FQ22" s="81"/>
      <c r="FR22" s="81"/>
      <c r="FS22" s="81"/>
      <c r="FT22" s="81"/>
      <c r="FU22" s="81"/>
      <c r="FV22" s="81"/>
      <c r="FW22" s="81"/>
      <c r="FX22" s="255"/>
      <c r="FY22" s="91"/>
      <c r="FZ22" s="80"/>
      <c r="GA22" s="80"/>
      <c r="GB22" s="255"/>
      <c r="GC22" s="81"/>
      <c r="GD22" s="81"/>
      <c r="GE22" s="81"/>
      <c r="GF22" s="81"/>
      <c r="GG22" s="81"/>
      <c r="GH22" s="81"/>
      <c r="GI22" s="81"/>
      <c r="GJ22" s="81"/>
      <c r="GK22" s="81"/>
      <c r="GL22" s="81"/>
      <c r="GM22" s="255"/>
      <c r="GN22" s="276"/>
      <c r="GO22" s="81"/>
      <c r="GP22" s="81"/>
      <c r="GQ22" s="81"/>
      <c r="GR22" s="81"/>
      <c r="GS22" s="81"/>
      <c r="GT22" s="81"/>
      <c r="GU22" s="81"/>
      <c r="GV22" s="81"/>
      <c r="GW22" s="81"/>
      <c r="GX22" s="81"/>
      <c r="GY22" s="81"/>
      <c r="GZ22" s="81"/>
      <c r="HA22" s="81"/>
      <c r="HB22" s="81"/>
      <c r="HC22" s="255"/>
      <c r="HD22" s="81"/>
      <c r="HE22" s="81"/>
      <c r="HF22" s="81"/>
      <c r="HG22" s="81"/>
      <c r="HH22" s="81"/>
      <c r="HI22" s="81"/>
      <c r="HJ22" s="81"/>
      <c r="HK22" s="81"/>
      <c r="HL22" s="81"/>
      <c r="HM22" s="81"/>
      <c r="HN22" s="81"/>
      <c r="HO22" s="121"/>
      <c r="HP22" s="115"/>
      <c r="HQ22" s="121"/>
      <c r="HS22" s="277">
        <v>3243.3473970165755</v>
      </c>
      <c r="HT22" s="278">
        <v>3178.0624571778872</v>
      </c>
      <c r="HU22" s="120">
        <v>1292.9158703256282</v>
      </c>
      <c r="HV22" s="120">
        <v>1103.9390333321312</v>
      </c>
      <c r="HW22" s="279">
        <v>287.9629295734016</v>
      </c>
      <c r="HX22" s="280">
        <v>0</v>
      </c>
      <c r="HY22" s="280">
        <v>0</v>
      </c>
      <c r="HZ22" s="280">
        <v>0</v>
      </c>
      <c r="IA22" s="280">
        <v>0</v>
      </c>
      <c r="IB22" s="280">
        <v>0</v>
      </c>
      <c r="IC22" s="113">
        <v>287.9629295734016</v>
      </c>
      <c r="ID22" s="120">
        <v>303.62530501364301</v>
      </c>
      <c r="IE22" s="281">
        <v>0</v>
      </c>
      <c r="IF22" s="249">
        <v>134.62310530934093</v>
      </c>
      <c r="IG22" s="249">
        <v>152.65887754979386</v>
      </c>
      <c r="IH22" s="249">
        <v>16.343322154508186</v>
      </c>
      <c r="II22" s="283"/>
      <c r="IJ22" s="283"/>
      <c r="IK22" s="283"/>
      <c r="IL22" s="283"/>
      <c r="IM22" s="283"/>
      <c r="IN22" s="283"/>
      <c r="IO22" s="283"/>
      <c r="IP22" s="120">
        <v>512.35079874508676</v>
      </c>
      <c r="IQ22" s="249">
        <v>370.02993040279836</v>
      </c>
      <c r="IR22" s="283"/>
      <c r="IS22" s="283"/>
      <c r="IT22" s="283"/>
      <c r="IU22" s="283"/>
      <c r="IV22" s="283"/>
      <c r="IW22" s="283"/>
      <c r="IX22" s="283"/>
      <c r="IY22" s="283"/>
      <c r="IZ22" s="283"/>
      <c r="JA22" s="283"/>
      <c r="JB22" s="283"/>
      <c r="JC22" s="283"/>
      <c r="JD22" s="283"/>
      <c r="JE22" s="283"/>
      <c r="JF22" s="283"/>
      <c r="JG22" s="283"/>
      <c r="JH22" s="283"/>
      <c r="JI22" s="249">
        <v>142.32086834228843</v>
      </c>
      <c r="JJ22" s="298"/>
      <c r="JK22" s="283"/>
      <c r="JL22" s="283"/>
      <c r="JM22" s="283"/>
      <c r="JN22" s="283"/>
      <c r="JO22" s="283"/>
      <c r="JP22" s="283"/>
      <c r="JQ22" s="283"/>
      <c r="JR22" s="283"/>
      <c r="JS22" s="283"/>
      <c r="JT22" s="120">
        <v>188.97683699349705</v>
      </c>
      <c r="JU22" s="249">
        <v>0</v>
      </c>
      <c r="JV22" s="249">
        <v>140.54668061014749</v>
      </c>
      <c r="JW22" s="283"/>
      <c r="JX22" s="283"/>
      <c r="JY22" s="283"/>
      <c r="JZ22" s="282">
        <v>0</v>
      </c>
      <c r="KA22" s="249">
        <v>26.624836224201555</v>
      </c>
      <c r="KB22" s="304"/>
      <c r="KC22" s="304"/>
      <c r="KD22" s="304"/>
      <c r="KE22" s="304"/>
      <c r="KF22" s="283"/>
      <c r="KG22" s="283"/>
      <c r="KH22" s="283"/>
      <c r="KI22" s="283"/>
      <c r="KJ22" s="283"/>
      <c r="KK22" s="283"/>
      <c r="KL22" s="283"/>
      <c r="KM22" s="283"/>
      <c r="KN22" s="283"/>
      <c r="KO22" s="283"/>
      <c r="KP22" s="283"/>
      <c r="KQ22" s="249">
        <v>21.805320159148007</v>
      </c>
      <c r="KR22" s="249">
        <v>0</v>
      </c>
      <c r="KS22" s="249">
        <v>0</v>
      </c>
      <c r="KT22" s="120">
        <v>592.48314161047199</v>
      </c>
      <c r="KU22" s="120">
        <v>533.17707018619353</v>
      </c>
      <c r="KV22" s="123">
        <v>191.86590217926988</v>
      </c>
      <c r="KW22" s="123">
        <v>341.31116800692365</v>
      </c>
      <c r="KX22" s="120">
        <v>59.306071424278493</v>
      </c>
      <c r="KY22" s="123">
        <v>0</v>
      </c>
      <c r="KZ22" s="282">
        <v>0</v>
      </c>
      <c r="LA22" s="282">
        <v>0</v>
      </c>
      <c r="LB22" s="283"/>
      <c r="LC22" s="283"/>
      <c r="LD22" s="282">
        <v>59.306071424278493</v>
      </c>
      <c r="LE22" s="120">
        <v>983.87664827569631</v>
      </c>
      <c r="LF22" s="284"/>
      <c r="LG22" s="249">
        <v>798.59423268784633</v>
      </c>
      <c r="LH22" s="249">
        <v>185.28241558784995</v>
      </c>
      <c r="LI22" s="284"/>
      <c r="LJ22" s="120">
        <v>230.93108795211134</v>
      </c>
      <c r="LK22" s="123">
        <v>108.62452369790726</v>
      </c>
      <c r="LL22" s="123">
        <v>122.30656425420408</v>
      </c>
      <c r="LM22" s="283"/>
      <c r="LN22" s="283"/>
      <c r="LO22" s="120">
        <v>70.870145324726835</v>
      </c>
      <c r="LP22" s="249">
        <v>1.4893079946630126</v>
      </c>
      <c r="LQ22" s="249">
        <v>69.380837330063827</v>
      </c>
      <c r="LR22" s="283"/>
      <c r="LS22" s="283"/>
      <c r="LT22" s="285">
        <v>6.9855636892527011</v>
      </c>
      <c r="LU22" s="286">
        <v>0</v>
      </c>
      <c r="LV22" s="286">
        <v>6.9855636892527011</v>
      </c>
      <c r="LW22" s="303"/>
      <c r="LX22" s="83"/>
      <c r="LY22" s="83"/>
      <c r="LZ22" s="285">
        <v>65.284939838688359</v>
      </c>
      <c r="MA22" s="249">
        <v>62.704193862464393</v>
      </c>
      <c r="MB22" s="284"/>
      <c r="MC22" s="284"/>
      <c r="MD22" s="284"/>
      <c r="ME22" s="249">
        <v>0</v>
      </c>
      <c r="MF22" s="284"/>
      <c r="MG22" s="284"/>
      <c r="MH22" s="284"/>
      <c r="MI22" s="284"/>
      <c r="MJ22" s="249">
        <v>2.5807459762239611</v>
      </c>
      <c r="MK22" s="284"/>
      <c r="ML22" s="287"/>
      <c r="MM22" s="277">
        <v>3195.0747058045754</v>
      </c>
      <c r="MN22" s="120">
        <v>2596.9624848244448</v>
      </c>
      <c r="MO22" s="123">
        <v>1079.3378048633901</v>
      </c>
      <c r="MP22" s="123">
        <v>399.03477456035966</v>
      </c>
      <c r="MQ22" s="123">
        <v>652.74001418388571</v>
      </c>
      <c r="MR22" s="283"/>
      <c r="MS22" s="283"/>
      <c r="MT22" s="123">
        <v>173.50498239034533</v>
      </c>
      <c r="MU22" s="283"/>
      <c r="MV22" s="283"/>
      <c r="MW22" s="120">
        <v>95.821162838219564</v>
      </c>
      <c r="MX22" s="123">
        <v>95.821162838219564</v>
      </c>
      <c r="MY22" s="283"/>
      <c r="MZ22" s="114">
        <v>196.52374598824423</v>
      </c>
      <c r="NA22" s="283"/>
      <c r="NB22" s="283"/>
      <c r="NC22" s="114">
        <v>196.52374598824423</v>
      </c>
      <c r="ND22" s="283"/>
      <c r="NE22" s="123">
        <v>4.8447585734376695</v>
      </c>
      <c r="NF22" s="123">
        <v>191.67898741480656</v>
      </c>
      <c r="NG22" s="123">
        <v>0</v>
      </c>
      <c r="NH22" s="120">
        <v>598.11222098013059</v>
      </c>
      <c r="NI22" s="120">
        <v>414.73861983580349</v>
      </c>
      <c r="NJ22" s="123">
        <v>390.0875073623983</v>
      </c>
      <c r="NK22" s="123">
        <v>24.651112473405217</v>
      </c>
      <c r="NL22" s="283"/>
      <c r="NM22" s="123">
        <v>183.37360114432707</v>
      </c>
      <c r="NN22" s="300"/>
      <c r="NO22" s="33">
        <v>1970</v>
      </c>
      <c r="NP22" s="292">
        <v>123.09211832979054</v>
      </c>
      <c r="NQ22" s="123">
        <v>9.3730668340023744</v>
      </c>
      <c r="NR22" s="123">
        <v>385.05903451131178</v>
      </c>
      <c r="NS22" s="123">
        <v>1186.863663928066</v>
      </c>
      <c r="NT22" s="315">
        <v>0.99577629772171339</v>
      </c>
      <c r="NU22" s="123">
        <v>172.52996092267153</v>
      </c>
      <c r="NV22" s="293">
        <v>68.601692624596012</v>
      </c>
    </row>
    <row r="23" spans="1:386" ht="14.25" customHeight="1">
      <c r="A23" s="39">
        <v>1971</v>
      </c>
      <c r="B23" s="898">
        <v>19626.545966796624</v>
      </c>
      <c r="C23" s="559">
        <v>3682.8861803276714</v>
      </c>
      <c r="D23" s="917">
        <v>3614.4952099335278</v>
      </c>
      <c r="E23" s="42">
        <v>0</v>
      </c>
      <c r="F23" s="42">
        <v>0</v>
      </c>
      <c r="G23" s="42">
        <v>-6.7481639080211071</v>
      </c>
      <c r="H23" s="42">
        <v>1414.3155073143171</v>
      </c>
      <c r="I23" s="42">
        <v>193.25904823723153</v>
      </c>
      <c r="J23" s="42">
        <v>723.43406296202807</v>
      </c>
      <c r="K23" s="42">
        <v>1208.9851309605374</v>
      </c>
      <c r="L23" s="42">
        <v>81.249624367434762</v>
      </c>
      <c r="M23" s="820">
        <v>68.390970394143736</v>
      </c>
      <c r="N23" s="559">
        <v>3830.965345642061</v>
      </c>
      <c r="O23" s="917">
        <v>3119.6987727332826</v>
      </c>
      <c r="P23" s="536">
        <v>1221.8149363528182</v>
      </c>
      <c r="Q23" s="536">
        <v>488.44734532953498</v>
      </c>
      <c r="R23" s="536">
        <v>861.07905713221066</v>
      </c>
      <c r="S23" s="536">
        <v>32.764496805484988</v>
      </c>
      <c r="T23" s="536">
        <v>258.92563076220353</v>
      </c>
      <c r="U23" s="536">
        <v>99.023956342480744</v>
      </c>
      <c r="V23" s="536">
        <v>190.40784681403483</v>
      </c>
      <c r="W23" s="917">
        <v>711.26657290877836</v>
      </c>
      <c r="X23" s="536">
        <v>556.69948192756601</v>
      </c>
      <c r="Y23" s="536">
        <v>518.72633514838992</v>
      </c>
      <c r="Z23" s="536">
        <v>154.56709098121237</v>
      </c>
      <c r="AA23" s="536"/>
      <c r="AB23" s="918"/>
      <c r="AC23" s="919">
        <v>-148.07916531438968</v>
      </c>
      <c r="AD23" s="536">
        <v>-148.07916531438968</v>
      </c>
      <c r="AE23" s="536">
        <v>-49.055208971908939</v>
      </c>
      <c r="AF23" s="918">
        <v>494.79643720024524</v>
      </c>
      <c r="AG23" s="107"/>
      <c r="AH23" s="912">
        <v>-0.75448408275660872</v>
      </c>
      <c r="AI23" s="480">
        <v>-0.75448408275660872</v>
      </c>
      <c r="AJ23" s="480">
        <v>-0.24994315889764052</v>
      </c>
      <c r="AK23" s="480">
        <v>2.5210571337275614</v>
      </c>
      <c r="AL23" s="920"/>
      <c r="AM23" s="480"/>
      <c r="AN23" s="912">
        <v>2760.2019984610606</v>
      </c>
      <c r="AO23" s="906">
        <v>14.063615692392618</v>
      </c>
      <c r="AP23" s="36"/>
      <c r="AQ23" s="293">
        <v>2760.2019984610606</v>
      </c>
      <c r="AR23" s="480"/>
      <c r="AS23" s="906"/>
      <c r="AT23" s="42"/>
      <c r="AU23" s="320">
        <v>80.818539391786302</v>
      </c>
      <c r="AV23" s="42">
        <v>1877.2805514809538</v>
      </c>
      <c r="AW23" s="42">
        <v>1934.5253222914382</v>
      </c>
      <c r="AX23" s="321">
        <v>1423.4185125516497</v>
      </c>
      <c r="AZ23" s="903">
        <v>18.764820802184069</v>
      </c>
      <c r="BA23" s="480">
        <v>18.416359231259442</v>
      </c>
      <c r="BB23" s="480">
        <v>0</v>
      </c>
      <c r="BC23" s="480">
        <v>0</v>
      </c>
      <c r="BD23" s="480">
        <v>-3.4382840054675796E-2</v>
      </c>
      <c r="BE23" s="480">
        <v>7.2061355559302038</v>
      </c>
      <c r="BF23" s="480">
        <v>0.98468191277354222</v>
      </c>
      <c r="BG23" s="480">
        <v>3.6859978530399786</v>
      </c>
      <c r="BH23" s="480">
        <v>6.1599485360585007</v>
      </c>
      <c r="BI23" s="480">
        <v>0.41397821351189101</v>
      </c>
      <c r="BJ23" s="480">
        <v>0.34846157092462798</v>
      </c>
      <c r="BK23" s="903">
        <v>19.519304884940677</v>
      </c>
      <c r="BL23" s="480">
        <v>15.89530209753188</v>
      </c>
      <c r="BM23" s="480">
        <v>6.2253181910858588</v>
      </c>
      <c r="BN23" s="480">
        <v>2.4887076215849184</v>
      </c>
      <c r="BO23" s="480">
        <v>4.3873183727230893</v>
      </c>
      <c r="BP23" s="480">
        <v>0.16693969922631624</v>
      </c>
      <c r="BQ23" s="480">
        <v>1.3192623460095483</v>
      </c>
      <c r="BR23" s="480">
        <v>0.5045409238589682</v>
      </c>
      <c r="BS23" s="480">
        <v>0.97015464226950021</v>
      </c>
      <c r="BT23" s="480">
        <v>3.6240027874087963</v>
      </c>
      <c r="BU23" s="480">
        <v>2.8364618148774987</v>
      </c>
      <c r="BV23" s="480">
        <v>2.6429833146695785</v>
      </c>
      <c r="BW23" s="480">
        <v>0.78754097253129796</v>
      </c>
      <c r="BX23" s="480">
        <v>0</v>
      </c>
      <c r="BY23" s="906">
        <v>0</v>
      </c>
      <c r="BZ23" s="480"/>
      <c r="CA23" s="912">
        <v>0.41178177519626608</v>
      </c>
      <c r="CB23" s="480">
        <v>9.5650072848113936</v>
      </c>
      <c r="CC23" s="480">
        <v>9.8566774080583919</v>
      </c>
      <c r="CD23" s="480">
        <v>7.2525166423054275</v>
      </c>
      <c r="CE23" s="906">
        <v>14.063615692392618</v>
      </c>
      <c r="CF23" s="33">
        <v>1971</v>
      </c>
      <c r="CG23" s="276"/>
      <c r="CH23" s="149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1"/>
      <c r="DX23" s="81"/>
      <c r="DY23" s="81"/>
      <c r="DZ23" s="81"/>
      <c r="EA23" s="81"/>
      <c r="EB23" s="81"/>
      <c r="EC23" s="81"/>
      <c r="ED23" s="81"/>
      <c r="EE23" s="81"/>
      <c r="EF23" s="81"/>
      <c r="EG23" s="81"/>
      <c r="EH23" s="81"/>
      <c r="EI23" s="27"/>
      <c r="EJ23" s="27"/>
      <c r="EK23" s="27"/>
      <c r="EL23" s="27"/>
      <c r="EM23" s="81"/>
      <c r="EN23" s="81"/>
      <c r="EO23" s="81"/>
      <c r="EP23" s="81"/>
      <c r="EQ23" s="81"/>
      <c r="ER23" s="81"/>
      <c r="ES23" s="81"/>
      <c r="ET23" s="81"/>
      <c r="EU23" s="81"/>
      <c r="EV23" s="81"/>
      <c r="EW23" s="81"/>
      <c r="EX23" s="81"/>
      <c r="EY23" s="81"/>
      <c r="EZ23" s="81"/>
      <c r="FA23" s="81"/>
      <c r="FB23" s="81"/>
      <c r="FC23" s="81"/>
      <c r="FD23" s="81"/>
      <c r="FE23" s="81"/>
      <c r="FF23" s="81"/>
      <c r="FG23" s="81"/>
      <c r="FH23" s="81"/>
      <c r="FI23" s="81"/>
      <c r="FJ23" s="81"/>
      <c r="FK23" s="81"/>
      <c r="FL23" s="81"/>
      <c r="FM23" s="81"/>
      <c r="FN23" s="81"/>
      <c r="FO23" s="81"/>
      <c r="FP23" s="81"/>
      <c r="FQ23" s="81"/>
      <c r="FR23" s="81"/>
      <c r="FS23" s="81"/>
      <c r="FT23" s="81"/>
      <c r="FU23" s="81"/>
      <c r="FV23" s="81"/>
      <c r="FW23" s="81"/>
      <c r="FX23" s="255"/>
      <c r="FY23" s="91"/>
      <c r="FZ23" s="80"/>
      <c r="GA23" s="80"/>
      <c r="GB23" s="255"/>
      <c r="GC23" s="81"/>
      <c r="GD23" s="81"/>
      <c r="GE23" s="81"/>
      <c r="GF23" s="81"/>
      <c r="GG23" s="81"/>
      <c r="GH23" s="81"/>
      <c r="GI23" s="81"/>
      <c r="GJ23" s="81"/>
      <c r="GK23" s="81"/>
      <c r="GL23" s="81"/>
      <c r="GM23" s="255"/>
      <c r="GN23" s="276"/>
      <c r="GO23" s="81"/>
      <c r="GP23" s="81"/>
      <c r="GQ23" s="81"/>
      <c r="GR23" s="81"/>
      <c r="GS23" s="81"/>
      <c r="GT23" s="81"/>
      <c r="GU23" s="81"/>
      <c r="GV23" s="81"/>
      <c r="GW23" s="81"/>
      <c r="GX23" s="81"/>
      <c r="GY23" s="81"/>
      <c r="GZ23" s="81"/>
      <c r="HA23" s="81"/>
      <c r="HB23" s="81"/>
      <c r="HC23" s="255"/>
      <c r="HD23" s="81"/>
      <c r="HE23" s="81"/>
      <c r="HF23" s="81"/>
      <c r="HG23" s="81"/>
      <c r="HH23" s="81"/>
      <c r="HI23" s="81"/>
      <c r="HJ23" s="81"/>
      <c r="HK23" s="81"/>
      <c r="HL23" s="81"/>
      <c r="HM23" s="81"/>
      <c r="HN23" s="81"/>
      <c r="HO23" s="121"/>
      <c r="HP23" s="115"/>
      <c r="HQ23" s="121"/>
      <c r="HS23" s="277">
        <v>3682.8861803276718</v>
      </c>
      <c r="HT23" s="278">
        <v>3614.4952099335283</v>
      </c>
      <c r="HU23" s="120">
        <v>1414.3155073143171</v>
      </c>
      <c r="HV23" s="120">
        <v>1233.3850203743102</v>
      </c>
      <c r="HW23" s="279">
        <v>327.63213251114877</v>
      </c>
      <c r="HX23" s="280">
        <v>0</v>
      </c>
      <c r="HY23" s="280">
        <v>0</v>
      </c>
      <c r="HZ23" s="280">
        <v>0</v>
      </c>
      <c r="IA23" s="280">
        <v>0</v>
      </c>
      <c r="IB23" s="280">
        <v>0</v>
      </c>
      <c r="IC23" s="113">
        <v>327.63213251114877</v>
      </c>
      <c r="ID23" s="120">
        <v>308.57524070534782</v>
      </c>
      <c r="IE23" s="281">
        <v>0</v>
      </c>
      <c r="IF23" s="249">
        <v>143.34258891974085</v>
      </c>
      <c r="IG23" s="249">
        <v>156.25533398242641</v>
      </c>
      <c r="IH23" s="249">
        <v>8.9773178031805383</v>
      </c>
      <c r="II23" s="283"/>
      <c r="IJ23" s="283"/>
      <c r="IK23" s="283"/>
      <c r="IL23" s="283"/>
      <c r="IM23" s="283"/>
      <c r="IN23" s="283"/>
      <c r="IO23" s="283"/>
      <c r="IP23" s="120">
        <v>597.17764715781368</v>
      </c>
      <c r="IQ23" s="249">
        <v>432.7671799310038</v>
      </c>
      <c r="IR23" s="283"/>
      <c r="IS23" s="283"/>
      <c r="IT23" s="283"/>
      <c r="IU23" s="283"/>
      <c r="IV23" s="283"/>
      <c r="IW23" s="283"/>
      <c r="IX23" s="283"/>
      <c r="IY23" s="283"/>
      <c r="IZ23" s="283"/>
      <c r="JA23" s="283"/>
      <c r="JB23" s="283"/>
      <c r="JC23" s="283"/>
      <c r="JD23" s="283"/>
      <c r="JE23" s="283"/>
      <c r="JF23" s="283"/>
      <c r="JG23" s="283"/>
      <c r="JH23" s="283"/>
      <c r="JI23" s="249">
        <v>164.41046722680994</v>
      </c>
      <c r="JJ23" s="298"/>
      <c r="JK23" s="283"/>
      <c r="JL23" s="283"/>
      <c r="JM23" s="283"/>
      <c r="JN23" s="283"/>
      <c r="JO23" s="283"/>
      <c r="JP23" s="283"/>
      <c r="JQ23" s="283"/>
      <c r="JR23" s="283"/>
      <c r="JS23" s="283"/>
      <c r="JT23" s="120">
        <v>180.93048694000697</v>
      </c>
      <c r="JU23" s="249">
        <v>0</v>
      </c>
      <c r="JV23" s="249">
        <v>131.02905292512591</v>
      </c>
      <c r="JW23" s="283"/>
      <c r="JX23" s="283"/>
      <c r="JY23" s="283"/>
      <c r="JZ23" s="282">
        <v>0</v>
      </c>
      <c r="KA23" s="249">
        <v>30.538627047948747</v>
      </c>
      <c r="KB23" s="304"/>
      <c r="KC23" s="304"/>
      <c r="KD23" s="304"/>
      <c r="KE23" s="304"/>
      <c r="KF23" s="283"/>
      <c r="KG23" s="283"/>
      <c r="KH23" s="283"/>
      <c r="KI23" s="283"/>
      <c r="KJ23" s="283"/>
      <c r="KK23" s="283"/>
      <c r="KL23" s="283"/>
      <c r="KM23" s="283"/>
      <c r="KN23" s="283"/>
      <c r="KO23" s="283"/>
      <c r="KP23" s="283"/>
      <c r="KQ23" s="249">
        <v>19.362806966932315</v>
      </c>
      <c r="KR23" s="249">
        <v>0</v>
      </c>
      <c r="KS23" s="249">
        <v>0</v>
      </c>
      <c r="KT23" s="120">
        <v>723.43406296202807</v>
      </c>
      <c r="KU23" s="120">
        <v>648.34841873715334</v>
      </c>
      <c r="KV23" s="123">
        <v>246.75393362422321</v>
      </c>
      <c r="KW23" s="123">
        <v>401.59448511293016</v>
      </c>
      <c r="KX23" s="120">
        <v>75.085644224874699</v>
      </c>
      <c r="KY23" s="123">
        <v>0</v>
      </c>
      <c r="KZ23" s="282">
        <v>0</v>
      </c>
      <c r="LA23" s="282">
        <v>0</v>
      </c>
      <c r="LB23" s="283"/>
      <c r="LC23" s="283"/>
      <c r="LD23" s="282">
        <v>75.085644224874699</v>
      </c>
      <c r="LE23" s="120">
        <v>1208.9851309605374</v>
      </c>
      <c r="LF23" s="284"/>
      <c r="LG23" s="249">
        <v>959.27722284326796</v>
      </c>
      <c r="LH23" s="249">
        <v>249.70790811726951</v>
      </c>
      <c r="LI23" s="284"/>
      <c r="LJ23" s="120">
        <v>193.25904823723153</v>
      </c>
      <c r="LK23" s="123">
        <v>95.399252340942155</v>
      </c>
      <c r="LL23" s="123">
        <v>97.859795896289356</v>
      </c>
      <c r="LM23" s="283"/>
      <c r="LN23" s="283"/>
      <c r="LO23" s="120">
        <v>81.249624367434762</v>
      </c>
      <c r="LP23" s="249">
        <v>2.3721947760027886</v>
      </c>
      <c r="LQ23" s="249">
        <v>78.877429591431977</v>
      </c>
      <c r="LR23" s="283"/>
      <c r="LS23" s="283"/>
      <c r="LT23" s="285">
        <v>-6.7481639080211071</v>
      </c>
      <c r="LU23" s="286">
        <v>0</v>
      </c>
      <c r="LV23" s="286">
        <v>-6.7481639080211071</v>
      </c>
      <c r="LW23" s="303"/>
      <c r="LX23" s="83"/>
      <c r="LY23" s="83"/>
      <c r="LZ23" s="285">
        <v>68.390970394143736</v>
      </c>
      <c r="MA23" s="249">
        <v>68.390970394143736</v>
      </c>
      <c r="MB23" s="284"/>
      <c r="MC23" s="284"/>
      <c r="MD23" s="284"/>
      <c r="ME23" s="249">
        <v>0</v>
      </c>
      <c r="MF23" s="284"/>
      <c r="MG23" s="284"/>
      <c r="MH23" s="284"/>
      <c r="MI23" s="284"/>
      <c r="MJ23" s="249">
        <v>0</v>
      </c>
      <c r="MK23" s="284"/>
      <c r="ML23" s="287"/>
      <c r="MM23" s="277">
        <v>3830.965345642061</v>
      </c>
      <c r="MN23" s="120">
        <v>3119.6987727332826</v>
      </c>
      <c r="MO23" s="123">
        <v>1221.8149363528182</v>
      </c>
      <c r="MP23" s="123">
        <v>488.44734532953498</v>
      </c>
      <c r="MQ23" s="123">
        <v>861.07905713221066</v>
      </c>
      <c r="MR23" s="283"/>
      <c r="MS23" s="283"/>
      <c r="MT23" s="123">
        <v>258.92563076220353</v>
      </c>
      <c r="MU23" s="283"/>
      <c r="MV23" s="283"/>
      <c r="MW23" s="120">
        <v>99.023956342480744</v>
      </c>
      <c r="MX23" s="123">
        <v>99.023956342480744</v>
      </c>
      <c r="MY23" s="283"/>
      <c r="MZ23" s="114">
        <v>190.40784681403483</v>
      </c>
      <c r="NA23" s="283"/>
      <c r="NB23" s="283"/>
      <c r="NC23" s="114">
        <v>190.40784681403483</v>
      </c>
      <c r="ND23" s="283"/>
      <c r="NE23" s="123">
        <v>4.519010012861659</v>
      </c>
      <c r="NF23" s="123">
        <v>185.88883680117317</v>
      </c>
      <c r="NG23" s="123">
        <v>0</v>
      </c>
      <c r="NH23" s="120">
        <v>711.26657290877836</v>
      </c>
      <c r="NI23" s="120">
        <v>556.69948192756601</v>
      </c>
      <c r="NJ23" s="123">
        <v>518.72633514838992</v>
      </c>
      <c r="NK23" s="123">
        <v>37.973146779176133</v>
      </c>
      <c r="NL23" s="283"/>
      <c r="NM23" s="123">
        <v>154.56709098121237</v>
      </c>
      <c r="NN23" s="300"/>
      <c r="NO23" s="33">
        <v>1971</v>
      </c>
      <c r="NP23" s="292">
        <v>138.40117521244954</v>
      </c>
      <c r="NQ23" s="123">
        <v>11.480382655192937</v>
      </c>
      <c r="NR23" s="123">
        <v>453.86203892930416</v>
      </c>
      <c r="NS23" s="123">
        <v>1341.4262698564853</v>
      </c>
      <c r="NT23" s="315">
        <v>1.1737033033779498</v>
      </c>
      <c r="NU23" s="123">
        <v>207.12632867812681</v>
      </c>
      <c r="NV23" s="293">
        <v>80.818539391786302</v>
      </c>
    </row>
    <row r="24" spans="1:386" ht="14.25" customHeight="1">
      <c r="A24" s="39">
        <v>1972</v>
      </c>
      <c r="B24" s="898">
        <v>23034.928370801783</v>
      </c>
      <c r="C24" s="559">
        <v>4536.9532292380372</v>
      </c>
      <c r="D24" s="917">
        <v>4448.5647830947319</v>
      </c>
      <c r="E24" s="42">
        <v>0</v>
      </c>
      <c r="F24" s="42">
        <v>0</v>
      </c>
      <c r="G24" s="42">
        <v>8.5025182407173681</v>
      </c>
      <c r="H24" s="42">
        <v>1691.0515307778298</v>
      </c>
      <c r="I24" s="42">
        <v>197.66867404709529</v>
      </c>
      <c r="J24" s="42">
        <v>876.0550767492457</v>
      </c>
      <c r="K24" s="42">
        <v>1577.6315314990445</v>
      </c>
      <c r="L24" s="42">
        <v>97.65545178079887</v>
      </c>
      <c r="M24" s="820">
        <v>88.38844614330533</v>
      </c>
      <c r="N24" s="559">
        <v>4427.965093216977</v>
      </c>
      <c r="O24" s="917">
        <v>3675.3699229502481</v>
      </c>
      <c r="P24" s="536">
        <v>1398.6098590025604</v>
      </c>
      <c r="Q24" s="536">
        <v>649.69408483886866</v>
      </c>
      <c r="R24" s="536">
        <v>1037.3649225295399</v>
      </c>
      <c r="S24" s="536">
        <v>34.548342288086914</v>
      </c>
      <c r="T24" s="536">
        <v>279.98208983928936</v>
      </c>
      <c r="U24" s="536">
        <v>114.44772997728174</v>
      </c>
      <c r="V24" s="536">
        <v>195.27123676270838</v>
      </c>
      <c r="W24" s="917">
        <v>752.59517026672916</v>
      </c>
      <c r="X24" s="536">
        <v>551.15694830093878</v>
      </c>
      <c r="Y24" s="536">
        <v>528.7890808120876</v>
      </c>
      <c r="Z24" s="536">
        <v>201.4382219657904</v>
      </c>
      <c r="AA24" s="536"/>
      <c r="AB24" s="918"/>
      <c r="AC24" s="919">
        <v>108.9881360210602</v>
      </c>
      <c r="AD24" s="536">
        <v>108.9881360210602</v>
      </c>
      <c r="AE24" s="536">
        <v>223.43586599834194</v>
      </c>
      <c r="AF24" s="918">
        <v>773.19486014448375</v>
      </c>
      <c r="AG24" s="107"/>
      <c r="AH24" s="912">
        <v>0.473142934358804</v>
      </c>
      <c r="AI24" s="480">
        <v>0.473142934358804</v>
      </c>
      <c r="AJ24" s="480">
        <v>0.96998724025363547</v>
      </c>
      <c r="AK24" s="480">
        <v>3.3566193378076949</v>
      </c>
      <c r="AL24" s="920"/>
      <c r="AM24" s="480"/>
      <c r="AN24" s="912">
        <v>3066.5963047383589</v>
      </c>
      <c r="AO24" s="906">
        <v>13.312810247873234</v>
      </c>
      <c r="AP24" s="36"/>
      <c r="AQ24" s="293">
        <v>3066.5963047383589</v>
      </c>
      <c r="AR24" s="480"/>
      <c r="AS24" s="906"/>
      <c r="AT24" s="42"/>
      <c r="AU24" s="320">
        <v>99.240104591592015</v>
      </c>
      <c r="AV24" s="42">
        <v>2178.6079651107566</v>
      </c>
      <c r="AW24" s="42">
        <v>2242.6073967155635</v>
      </c>
      <c r="AX24" s="321">
        <v>1630.4785974545364</v>
      </c>
      <c r="AZ24" s="903">
        <v>19.695972812265872</v>
      </c>
      <c r="BA24" s="480">
        <v>19.312257939267425</v>
      </c>
      <c r="BB24" s="480">
        <v>0</v>
      </c>
      <c r="BC24" s="480">
        <v>0</v>
      </c>
      <c r="BD24" s="480">
        <v>3.6911416019399665E-2</v>
      </c>
      <c r="BE24" s="480">
        <v>7.3412493564396915</v>
      </c>
      <c r="BF24" s="480">
        <v>0.8581258463892284</v>
      </c>
      <c r="BG24" s="480">
        <v>3.8031595438330097</v>
      </c>
      <c r="BH24" s="480">
        <v>6.8488666693610885</v>
      </c>
      <c r="BI24" s="480">
        <v>0.42394510722500567</v>
      </c>
      <c r="BJ24" s="480">
        <v>0.38371487299844714</v>
      </c>
      <c r="BK24" s="903">
        <v>19.222829877907067</v>
      </c>
      <c r="BL24" s="480">
        <v>15.955638601459729</v>
      </c>
      <c r="BM24" s="480">
        <v>6.07169180858138</v>
      </c>
      <c r="BN24" s="480">
        <v>2.8204736493228983</v>
      </c>
      <c r="BO24" s="480">
        <v>4.5034432312125832</v>
      </c>
      <c r="BP24" s="480">
        <v>0.14998241684084898</v>
      </c>
      <c r="BQ24" s="480">
        <v>1.2154675948295295</v>
      </c>
      <c r="BR24" s="480">
        <v>0.49684430589483153</v>
      </c>
      <c r="BS24" s="480">
        <v>0.84771801161850779</v>
      </c>
      <c r="BT24" s="480">
        <v>3.2671912764473396</v>
      </c>
      <c r="BU24" s="480">
        <v>2.3927009427976551</v>
      </c>
      <c r="BV24" s="480">
        <v>2.2955968097663413</v>
      </c>
      <c r="BW24" s="480">
        <v>0.87449033364968476</v>
      </c>
      <c r="BX24" s="480">
        <v>0</v>
      </c>
      <c r="BY24" s="906">
        <v>0</v>
      </c>
      <c r="BZ24" s="480"/>
      <c r="CA24" s="912">
        <v>0.43082445490642407</v>
      </c>
      <c r="CB24" s="480">
        <v>9.4578456248740892</v>
      </c>
      <c r="CC24" s="480">
        <v>9.7356820937989497</v>
      </c>
      <c r="CD24" s="480">
        <v>7.0782881162385998</v>
      </c>
      <c r="CE24" s="906">
        <v>13.312810247873234</v>
      </c>
      <c r="CF24" s="33">
        <v>1972</v>
      </c>
      <c r="CG24" s="276"/>
      <c r="CH24" s="149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1"/>
      <c r="DX24" s="81"/>
      <c r="DY24" s="81"/>
      <c r="DZ24" s="81"/>
      <c r="EA24" s="81"/>
      <c r="EB24" s="81"/>
      <c r="EC24" s="81"/>
      <c r="ED24" s="81"/>
      <c r="EE24" s="81"/>
      <c r="EF24" s="81"/>
      <c r="EG24" s="81"/>
      <c r="EH24" s="81"/>
      <c r="EI24" s="27"/>
      <c r="EJ24" s="27"/>
      <c r="EK24" s="27"/>
      <c r="EL24" s="27"/>
      <c r="EM24" s="81"/>
      <c r="EN24" s="81"/>
      <c r="EO24" s="81"/>
      <c r="EP24" s="81"/>
      <c r="EQ24" s="81"/>
      <c r="ER24" s="81"/>
      <c r="ES24" s="81"/>
      <c r="ET24" s="81"/>
      <c r="EU24" s="81"/>
      <c r="EV24" s="81"/>
      <c r="EW24" s="81"/>
      <c r="EX24" s="81"/>
      <c r="EY24" s="81"/>
      <c r="EZ24" s="81"/>
      <c r="FA24" s="81"/>
      <c r="FB24" s="81"/>
      <c r="FC24" s="81"/>
      <c r="FD24" s="81"/>
      <c r="FE24" s="81"/>
      <c r="FF24" s="81"/>
      <c r="FG24" s="81"/>
      <c r="FH24" s="81"/>
      <c r="FI24" s="81"/>
      <c r="FJ24" s="81"/>
      <c r="FK24" s="81"/>
      <c r="FL24" s="81"/>
      <c r="FM24" s="81"/>
      <c r="FN24" s="81"/>
      <c r="FO24" s="81"/>
      <c r="FP24" s="81"/>
      <c r="FQ24" s="81"/>
      <c r="FR24" s="81"/>
      <c r="FS24" s="81"/>
      <c r="FT24" s="81"/>
      <c r="FU24" s="81"/>
      <c r="FV24" s="81"/>
      <c r="FW24" s="81"/>
      <c r="FX24" s="255"/>
      <c r="FY24" s="91"/>
      <c r="FZ24" s="80"/>
      <c r="GA24" s="80"/>
      <c r="GB24" s="255"/>
      <c r="GC24" s="81"/>
      <c r="GD24" s="81"/>
      <c r="GE24" s="81"/>
      <c r="GF24" s="81"/>
      <c r="GG24" s="81"/>
      <c r="GH24" s="81"/>
      <c r="GI24" s="81"/>
      <c r="GJ24" s="81"/>
      <c r="GK24" s="81"/>
      <c r="GL24" s="81"/>
      <c r="GM24" s="255"/>
      <c r="GN24" s="276"/>
      <c r="GO24" s="81"/>
      <c r="GP24" s="81"/>
      <c r="GQ24" s="81"/>
      <c r="GR24" s="81"/>
      <c r="GS24" s="81"/>
      <c r="GT24" s="81"/>
      <c r="GU24" s="81"/>
      <c r="GV24" s="81"/>
      <c r="GW24" s="81"/>
      <c r="GX24" s="81"/>
      <c r="GY24" s="81"/>
      <c r="GZ24" s="81"/>
      <c r="HA24" s="81"/>
      <c r="HB24" s="81"/>
      <c r="HC24" s="255"/>
      <c r="HD24" s="81"/>
      <c r="HE24" s="81"/>
      <c r="HF24" s="81"/>
      <c r="HG24" s="81"/>
      <c r="HH24" s="81"/>
      <c r="HI24" s="81"/>
      <c r="HJ24" s="81"/>
      <c r="HK24" s="81"/>
      <c r="HL24" s="81"/>
      <c r="HM24" s="81"/>
      <c r="HN24" s="81"/>
      <c r="HO24" s="121"/>
      <c r="HP24" s="115"/>
      <c r="HQ24" s="121"/>
      <c r="HS24" s="277">
        <v>4536.9532292380363</v>
      </c>
      <c r="HT24" s="278">
        <v>4448.564783094731</v>
      </c>
      <c r="HU24" s="120">
        <v>1691.0515307778298</v>
      </c>
      <c r="HV24" s="120">
        <v>1473.1624054908466</v>
      </c>
      <c r="HW24" s="279">
        <v>378.90327311192044</v>
      </c>
      <c r="HX24" s="280">
        <v>0</v>
      </c>
      <c r="HY24" s="280">
        <v>0</v>
      </c>
      <c r="HZ24" s="280">
        <v>0</v>
      </c>
      <c r="IA24" s="280">
        <v>0</v>
      </c>
      <c r="IB24" s="280">
        <v>0</v>
      </c>
      <c r="IC24" s="113">
        <v>378.90327311192044</v>
      </c>
      <c r="ID24" s="120">
        <v>411.45769475797243</v>
      </c>
      <c r="IE24" s="281">
        <v>0</v>
      </c>
      <c r="IF24" s="249">
        <v>188.50384046734703</v>
      </c>
      <c r="IG24" s="249">
        <v>205.84003461829718</v>
      </c>
      <c r="IH24" s="249">
        <v>17.113819672328244</v>
      </c>
      <c r="II24" s="283"/>
      <c r="IJ24" s="283"/>
      <c r="IK24" s="283"/>
      <c r="IL24" s="283"/>
      <c r="IM24" s="283"/>
      <c r="IN24" s="283"/>
      <c r="IO24" s="283"/>
      <c r="IP24" s="120">
        <v>682.80143762095372</v>
      </c>
      <c r="IQ24" s="249">
        <v>479.37086052913111</v>
      </c>
      <c r="IR24" s="283"/>
      <c r="IS24" s="283"/>
      <c r="IT24" s="283"/>
      <c r="IU24" s="283"/>
      <c r="IV24" s="283"/>
      <c r="IW24" s="283"/>
      <c r="IX24" s="283"/>
      <c r="IY24" s="283"/>
      <c r="IZ24" s="283"/>
      <c r="JA24" s="283"/>
      <c r="JB24" s="283"/>
      <c r="JC24" s="283"/>
      <c r="JD24" s="283"/>
      <c r="JE24" s="283"/>
      <c r="JF24" s="283"/>
      <c r="JG24" s="283"/>
      <c r="JH24" s="283"/>
      <c r="JI24" s="249">
        <v>203.43057709182264</v>
      </c>
      <c r="JJ24" s="298"/>
      <c r="JK24" s="283"/>
      <c r="JL24" s="283"/>
      <c r="JM24" s="283"/>
      <c r="JN24" s="283"/>
      <c r="JO24" s="283"/>
      <c r="JP24" s="283"/>
      <c r="JQ24" s="283"/>
      <c r="JR24" s="283"/>
      <c r="JS24" s="283"/>
      <c r="JT24" s="120">
        <v>217.88912528698327</v>
      </c>
      <c r="JU24" s="249">
        <v>0</v>
      </c>
      <c r="JV24" s="249">
        <v>159.598163307009</v>
      </c>
      <c r="JW24" s="283"/>
      <c r="JX24" s="283"/>
      <c r="JY24" s="283"/>
      <c r="JZ24" s="282">
        <v>0</v>
      </c>
      <c r="KA24" s="249">
        <v>31.135432067601844</v>
      </c>
      <c r="KB24" s="304"/>
      <c r="KC24" s="304"/>
      <c r="KD24" s="304"/>
      <c r="KE24" s="304"/>
      <c r="KF24" s="283"/>
      <c r="KG24" s="283"/>
      <c r="KH24" s="283"/>
      <c r="KI24" s="283"/>
      <c r="KJ24" s="283"/>
      <c r="KK24" s="283"/>
      <c r="KL24" s="283"/>
      <c r="KM24" s="283"/>
      <c r="KN24" s="283"/>
      <c r="KO24" s="283"/>
      <c r="KP24" s="283"/>
      <c r="KQ24" s="249">
        <v>27.155529912372437</v>
      </c>
      <c r="KR24" s="249">
        <v>0</v>
      </c>
      <c r="KS24" s="249">
        <v>0</v>
      </c>
      <c r="KT24" s="120">
        <v>876.0550767492457</v>
      </c>
      <c r="KU24" s="120">
        <v>760.47624199151369</v>
      </c>
      <c r="KV24" s="123">
        <v>299.07083528662264</v>
      </c>
      <c r="KW24" s="123">
        <v>461.40540670489099</v>
      </c>
      <c r="KX24" s="120">
        <v>115.57883475773203</v>
      </c>
      <c r="KY24" s="123">
        <v>0</v>
      </c>
      <c r="KZ24" s="282">
        <v>0</v>
      </c>
      <c r="LA24" s="282">
        <v>0</v>
      </c>
      <c r="LB24" s="283"/>
      <c r="LC24" s="283"/>
      <c r="LD24" s="282">
        <v>115.57883475773203</v>
      </c>
      <c r="LE24" s="120">
        <v>1577.6315314990445</v>
      </c>
      <c r="LF24" s="284"/>
      <c r="LG24" s="249">
        <v>1260.7749450073925</v>
      </c>
      <c r="LH24" s="249">
        <v>316.85658649165197</v>
      </c>
      <c r="LI24" s="284"/>
      <c r="LJ24" s="120">
        <v>197.66867404709529</v>
      </c>
      <c r="LK24" s="123">
        <v>94.385945932951088</v>
      </c>
      <c r="LL24" s="123">
        <v>103.28272811414422</v>
      </c>
      <c r="LM24" s="283"/>
      <c r="LN24" s="283"/>
      <c r="LO24" s="120">
        <v>97.65545178079887</v>
      </c>
      <c r="LP24" s="249">
        <v>2.7664587164785499</v>
      </c>
      <c r="LQ24" s="249">
        <v>94.888993064320317</v>
      </c>
      <c r="LR24" s="283"/>
      <c r="LS24" s="283"/>
      <c r="LT24" s="285">
        <v>8.5025182407173681</v>
      </c>
      <c r="LU24" s="286">
        <v>0</v>
      </c>
      <c r="LV24" s="286">
        <v>8.5025182407173681</v>
      </c>
      <c r="LW24" s="303"/>
      <c r="LX24" s="83"/>
      <c r="LY24" s="83"/>
      <c r="LZ24" s="285">
        <v>88.38844614330533</v>
      </c>
      <c r="MA24" s="249">
        <v>88.38844614330533</v>
      </c>
      <c r="MB24" s="284"/>
      <c r="MC24" s="284"/>
      <c r="MD24" s="284"/>
      <c r="ME24" s="249">
        <v>0</v>
      </c>
      <c r="MF24" s="284"/>
      <c r="MG24" s="284"/>
      <c r="MH24" s="284"/>
      <c r="MI24" s="284"/>
      <c r="MJ24" s="249">
        <v>0</v>
      </c>
      <c r="MK24" s="284"/>
      <c r="ML24" s="287"/>
      <c r="MM24" s="277">
        <v>4427.965093216977</v>
      </c>
      <c r="MN24" s="120">
        <v>3675.3699229502481</v>
      </c>
      <c r="MO24" s="123">
        <v>1398.6098590025604</v>
      </c>
      <c r="MP24" s="123">
        <v>649.69408483886866</v>
      </c>
      <c r="MQ24" s="123">
        <v>1037.3649225295399</v>
      </c>
      <c r="MR24" s="283"/>
      <c r="MS24" s="283"/>
      <c r="MT24" s="123">
        <v>279.98208983928936</v>
      </c>
      <c r="MU24" s="283"/>
      <c r="MV24" s="283"/>
      <c r="MW24" s="120">
        <v>114.44772997728174</v>
      </c>
      <c r="MX24" s="123">
        <v>114.44772997728174</v>
      </c>
      <c r="MY24" s="283"/>
      <c r="MZ24" s="114">
        <v>195.27123676270838</v>
      </c>
      <c r="NA24" s="283"/>
      <c r="NB24" s="283"/>
      <c r="NC24" s="114">
        <v>195.27123676270838</v>
      </c>
      <c r="ND24" s="283"/>
      <c r="NE24" s="123">
        <v>7.0606902023006741</v>
      </c>
      <c r="NF24" s="123">
        <v>188.21054656040772</v>
      </c>
      <c r="NG24" s="123">
        <v>0</v>
      </c>
      <c r="NH24" s="120">
        <v>752.59517026672916</v>
      </c>
      <c r="NI24" s="120">
        <v>551.15694830093878</v>
      </c>
      <c r="NJ24" s="123">
        <v>528.7890808120876</v>
      </c>
      <c r="NK24" s="123">
        <v>22.367867488851225</v>
      </c>
      <c r="NL24" s="283"/>
      <c r="NM24" s="123">
        <v>201.4382219657904</v>
      </c>
      <c r="NN24" s="300"/>
      <c r="NO24" s="33">
        <v>1972</v>
      </c>
      <c r="NP24" s="292">
        <v>165.44810330684797</v>
      </c>
      <c r="NQ24" s="123">
        <v>15.300283377043176</v>
      </c>
      <c r="NR24" s="123">
        <v>548.12936765621987</v>
      </c>
      <c r="NS24" s="123">
        <v>1529.8210109095864</v>
      </c>
      <c r="NT24" s="315">
        <v>1.4174819533580383</v>
      </c>
      <c r="NU24" s="123">
        <v>244.74781828869794</v>
      </c>
      <c r="NV24" s="293">
        <v>99.240104591592015</v>
      </c>
    </row>
    <row r="25" spans="1:386" ht="14.25" customHeight="1">
      <c r="A25" s="39">
        <v>1973</v>
      </c>
      <c r="B25" s="898">
        <v>27769.620514865015</v>
      </c>
      <c r="C25" s="559">
        <v>5660.5772120250504</v>
      </c>
      <c r="D25" s="917">
        <v>5558.3913310014068</v>
      </c>
      <c r="E25" s="42">
        <v>0</v>
      </c>
      <c r="F25" s="42">
        <v>0</v>
      </c>
      <c r="G25" s="42">
        <v>11.996802615604677</v>
      </c>
      <c r="H25" s="42">
        <v>2126.2930775425816</v>
      </c>
      <c r="I25" s="42">
        <v>275.05980070438619</v>
      </c>
      <c r="J25" s="42">
        <v>1064.5859627612899</v>
      </c>
      <c r="K25" s="42">
        <v>1970.2997848376667</v>
      </c>
      <c r="L25" s="42">
        <v>110.15590253987716</v>
      </c>
      <c r="M25" s="820">
        <v>102.18588102364382</v>
      </c>
      <c r="N25" s="559">
        <v>5385.286622672581</v>
      </c>
      <c r="O25" s="917">
        <v>4562.3267582609114</v>
      </c>
      <c r="P25" s="536">
        <v>1684.8262474006226</v>
      </c>
      <c r="Q25" s="536">
        <v>838.42330484535955</v>
      </c>
      <c r="R25" s="536">
        <v>1317.6583366389</v>
      </c>
      <c r="S25" s="536">
        <v>33.059342415229395</v>
      </c>
      <c r="T25" s="536">
        <v>343.86366641424161</v>
      </c>
      <c r="U25" s="536">
        <v>154.35252965994735</v>
      </c>
      <c r="V25" s="536">
        <v>223.20267330184029</v>
      </c>
      <c r="W25" s="917">
        <v>822.95986441166929</v>
      </c>
      <c r="X25" s="536">
        <v>608.45924536920177</v>
      </c>
      <c r="Y25" s="536">
        <v>580.23030783839988</v>
      </c>
      <c r="Z25" s="536">
        <v>214.50061904246752</v>
      </c>
      <c r="AA25" s="536"/>
      <c r="AB25" s="918"/>
      <c r="AC25" s="919">
        <v>275.2905893524694</v>
      </c>
      <c r="AD25" s="536">
        <v>275.2905893524694</v>
      </c>
      <c r="AE25" s="536">
        <v>429.64311901241672</v>
      </c>
      <c r="AF25" s="918">
        <v>996.06457274049535</v>
      </c>
      <c r="AG25" s="107"/>
      <c r="AH25" s="912">
        <v>0.99133723921472738</v>
      </c>
      <c r="AI25" s="480">
        <v>0.99133723921472738</v>
      </c>
      <c r="AJ25" s="480">
        <v>1.5471695725277546</v>
      </c>
      <c r="AK25" s="480">
        <v>3.5868857920017461</v>
      </c>
      <c r="AL25" s="920"/>
      <c r="AM25" s="480"/>
      <c r="AN25" s="912">
        <v>3220.4940597147988</v>
      </c>
      <c r="AO25" s="906">
        <v>11.597184261091634</v>
      </c>
      <c r="AP25" s="36"/>
      <c r="AQ25" s="293">
        <v>3220.4940597147988</v>
      </c>
      <c r="AR25" s="480"/>
      <c r="AS25" s="906"/>
      <c r="AT25" s="42"/>
      <c r="AU25" s="320">
        <v>112.11274460509668</v>
      </c>
      <c r="AV25" s="42">
        <v>2611.3631235444959</v>
      </c>
      <c r="AW25" s="42">
        <v>2697.3003183561136</v>
      </c>
      <c r="AX25" s="321">
        <v>1956.4023202159253</v>
      </c>
      <c r="AZ25" s="903">
        <v>20.384063977377568</v>
      </c>
      <c r="BA25" s="480">
        <v>20.016086744959345</v>
      </c>
      <c r="BB25" s="480">
        <v>0</v>
      </c>
      <c r="BC25" s="480">
        <v>0</v>
      </c>
      <c r="BD25" s="480">
        <v>4.3201175936786081E-2</v>
      </c>
      <c r="BE25" s="480">
        <v>7.656903616685657</v>
      </c>
      <c r="BF25" s="480">
        <v>0.99050615602452075</v>
      </c>
      <c r="BG25" s="480">
        <v>3.8336352568859176</v>
      </c>
      <c r="BH25" s="480">
        <v>7.095162801317251</v>
      </c>
      <c r="BI25" s="480">
        <v>0.39667773810920809</v>
      </c>
      <c r="BJ25" s="480">
        <v>0.36797723241822461</v>
      </c>
      <c r="BK25" s="903">
        <v>19.392726738162839</v>
      </c>
      <c r="BL25" s="480">
        <v>16.429200952957597</v>
      </c>
      <c r="BM25" s="480">
        <v>6.0671561806137708</v>
      </c>
      <c r="BN25" s="480">
        <v>3.0192105232282644</v>
      </c>
      <c r="BO25" s="480">
        <v>4.7449634248100736</v>
      </c>
      <c r="BP25" s="480">
        <v>0.11904859267894137</v>
      </c>
      <c r="BQ25" s="480">
        <v>1.2382728321050414</v>
      </c>
      <c r="BR25" s="480">
        <v>0.55583233331302739</v>
      </c>
      <c r="BS25" s="480">
        <v>0.80376565888741769</v>
      </c>
      <c r="BT25" s="480">
        <v>2.9635257852052415</v>
      </c>
      <c r="BU25" s="480">
        <v>2.1910967240027457</v>
      </c>
      <c r="BV25" s="480">
        <v>2.0894426970213869</v>
      </c>
      <c r="BW25" s="480">
        <v>0.77242906120249577</v>
      </c>
      <c r="BX25" s="480">
        <v>0</v>
      </c>
      <c r="BY25" s="906">
        <v>0</v>
      </c>
      <c r="BZ25" s="480"/>
      <c r="CA25" s="912">
        <v>0.40372443888847165</v>
      </c>
      <c r="CB25" s="480">
        <v>9.4036687398973964</v>
      </c>
      <c r="CC25" s="480">
        <v>9.7131335190996033</v>
      </c>
      <c r="CD25" s="480">
        <v>7.0451172322238529</v>
      </c>
      <c r="CE25" s="906">
        <v>11.597184261091634</v>
      </c>
      <c r="CF25" s="33">
        <v>1973</v>
      </c>
      <c r="CG25" s="276"/>
      <c r="CH25" s="149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1"/>
      <c r="DX25" s="81"/>
      <c r="DY25" s="81"/>
      <c r="DZ25" s="81"/>
      <c r="EA25" s="81"/>
      <c r="EB25" s="81"/>
      <c r="EC25" s="81"/>
      <c r="ED25" s="81"/>
      <c r="EE25" s="81"/>
      <c r="EF25" s="81"/>
      <c r="EG25" s="81"/>
      <c r="EH25" s="81"/>
      <c r="EI25" s="27"/>
      <c r="EJ25" s="27"/>
      <c r="EK25" s="27"/>
      <c r="EL25" s="27"/>
      <c r="EM25" s="81"/>
      <c r="EN25" s="81"/>
      <c r="EO25" s="81"/>
      <c r="EP25" s="81"/>
      <c r="EQ25" s="81"/>
      <c r="ER25" s="81"/>
      <c r="ES25" s="81"/>
      <c r="ET25" s="81"/>
      <c r="EU25" s="81"/>
      <c r="EV25" s="81"/>
      <c r="EW25" s="81"/>
      <c r="EX25" s="81"/>
      <c r="EY25" s="81"/>
      <c r="EZ25" s="81"/>
      <c r="FA25" s="81"/>
      <c r="FB25" s="81"/>
      <c r="FC25" s="81"/>
      <c r="FD25" s="81"/>
      <c r="FE25" s="81"/>
      <c r="FF25" s="81"/>
      <c r="FG25" s="81"/>
      <c r="FH25" s="81"/>
      <c r="FI25" s="81"/>
      <c r="FJ25" s="81"/>
      <c r="FK25" s="81"/>
      <c r="FL25" s="81"/>
      <c r="FM25" s="81"/>
      <c r="FN25" s="81"/>
      <c r="FO25" s="81"/>
      <c r="FP25" s="81"/>
      <c r="FQ25" s="81"/>
      <c r="FR25" s="81"/>
      <c r="FS25" s="81"/>
      <c r="FT25" s="81"/>
      <c r="FU25" s="81"/>
      <c r="FV25" s="81"/>
      <c r="FW25" s="81"/>
      <c r="FX25" s="255"/>
      <c r="FY25" s="91"/>
      <c r="FZ25" s="80"/>
      <c r="GA25" s="80"/>
      <c r="GB25" s="255"/>
      <c r="GC25" s="81"/>
      <c r="GD25" s="81"/>
      <c r="GE25" s="81"/>
      <c r="GF25" s="81"/>
      <c r="GG25" s="81"/>
      <c r="GH25" s="81"/>
      <c r="GI25" s="81"/>
      <c r="GJ25" s="81"/>
      <c r="GK25" s="81"/>
      <c r="GL25" s="81"/>
      <c r="GM25" s="255"/>
      <c r="GN25" s="276"/>
      <c r="GO25" s="81"/>
      <c r="GP25" s="81"/>
      <c r="GQ25" s="81"/>
      <c r="GR25" s="81"/>
      <c r="GS25" s="81"/>
      <c r="GT25" s="81"/>
      <c r="GU25" s="81"/>
      <c r="GV25" s="81"/>
      <c r="GW25" s="81"/>
      <c r="GX25" s="81"/>
      <c r="GY25" s="81"/>
      <c r="GZ25" s="81"/>
      <c r="HA25" s="81"/>
      <c r="HB25" s="81"/>
      <c r="HC25" s="255"/>
      <c r="HD25" s="81"/>
      <c r="HE25" s="81"/>
      <c r="HF25" s="81"/>
      <c r="HG25" s="81"/>
      <c r="HH25" s="81"/>
      <c r="HI25" s="81"/>
      <c r="HJ25" s="81"/>
      <c r="HK25" s="81"/>
      <c r="HL25" s="81"/>
      <c r="HM25" s="81"/>
      <c r="HN25" s="81"/>
      <c r="HO25" s="121"/>
      <c r="HP25" s="115"/>
      <c r="HQ25" s="121"/>
      <c r="HS25" s="277">
        <v>5660.5772120250504</v>
      </c>
      <c r="HT25" s="278">
        <v>5558.3913310014068</v>
      </c>
      <c r="HU25" s="120">
        <v>2126.2930775425816</v>
      </c>
      <c r="HV25" s="120">
        <v>1833.7919055689781</v>
      </c>
      <c r="HW25" s="279">
        <v>448.49506569062305</v>
      </c>
      <c r="HX25" s="280">
        <v>0</v>
      </c>
      <c r="HY25" s="280">
        <v>0</v>
      </c>
      <c r="HZ25" s="280">
        <v>0</v>
      </c>
      <c r="IA25" s="280">
        <v>0</v>
      </c>
      <c r="IB25" s="280">
        <v>0</v>
      </c>
      <c r="IC25" s="113">
        <v>448.49506569062305</v>
      </c>
      <c r="ID25" s="120">
        <v>535.06124313343662</v>
      </c>
      <c r="IE25" s="281">
        <v>0</v>
      </c>
      <c r="IF25" s="249">
        <v>248.60264685730772</v>
      </c>
      <c r="IG25" s="249">
        <v>270.89358479679782</v>
      </c>
      <c r="IH25" s="249">
        <v>15.565011479331169</v>
      </c>
      <c r="II25" s="283"/>
      <c r="IJ25" s="283"/>
      <c r="IK25" s="283"/>
      <c r="IL25" s="283"/>
      <c r="IM25" s="283"/>
      <c r="IN25" s="283"/>
      <c r="IO25" s="283"/>
      <c r="IP25" s="120">
        <v>850.23559674491844</v>
      </c>
      <c r="IQ25" s="249">
        <v>586.31255033476373</v>
      </c>
      <c r="IR25" s="283"/>
      <c r="IS25" s="283"/>
      <c r="IT25" s="283"/>
      <c r="IU25" s="283"/>
      <c r="IV25" s="283"/>
      <c r="IW25" s="283"/>
      <c r="IX25" s="283"/>
      <c r="IY25" s="283"/>
      <c r="IZ25" s="283"/>
      <c r="JA25" s="283"/>
      <c r="JB25" s="283"/>
      <c r="JC25" s="283"/>
      <c r="JD25" s="283"/>
      <c r="JE25" s="283"/>
      <c r="JF25" s="283"/>
      <c r="JG25" s="283"/>
      <c r="JH25" s="283"/>
      <c r="JI25" s="249">
        <v>263.92304641015471</v>
      </c>
      <c r="JJ25" s="298"/>
      <c r="JK25" s="283"/>
      <c r="JL25" s="283"/>
      <c r="JM25" s="283"/>
      <c r="JN25" s="283"/>
      <c r="JO25" s="283"/>
      <c r="JP25" s="283"/>
      <c r="JQ25" s="283"/>
      <c r="JR25" s="283"/>
      <c r="JS25" s="283"/>
      <c r="JT25" s="120">
        <v>292.5011719736035</v>
      </c>
      <c r="JU25" s="249">
        <v>0</v>
      </c>
      <c r="JV25" s="249">
        <v>211.83092327479474</v>
      </c>
      <c r="JW25" s="283"/>
      <c r="JX25" s="283"/>
      <c r="JY25" s="283"/>
      <c r="JZ25" s="282">
        <v>0</v>
      </c>
      <c r="KA25" s="249">
        <v>34.900772901566235</v>
      </c>
      <c r="KB25" s="304"/>
      <c r="KC25" s="304"/>
      <c r="KD25" s="304"/>
      <c r="KE25" s="304"/>
      <c r="KF25" s="283"/>
      <c r="KG25" s="283"/>
      <c r="KH25" s="283"/>
      <c r="KI25" s="283"/>
      <c r="KJ25" s="283"/>
      <c r="KK25" s="283"/>
      <c r="KL25" s="283"/>
      <c r="KM25" s="283"/>
      <c r="KN25" s="283"/>
      <c r="KO25" s="283"/>
      <c r="KP25" s="283"/>
      <c r="KQ25" s="249">
        <v>45.769475797242556</v>
      </c>
      <c r="KR25" s="249">
        <v>0</v>
      </c>
      <c r="KS25" s="249">
        <v>0</v>
      </c>
      <c r="KT25" s="120">
        <v>1064.5859627612899</v>
      </c>
      <c r="KU25" s="120">
        <v>955.57619030447268</v>
      </c>
      <c r="KV25" s="123">
        <v>412.23660644525376</v>
      </c>
      <c r="KW25" s="123">
        <v>543.33958385921892</v>
      </c>
      <c r="KX25" s="120">
        <v>109.00977245681729</v>
      </c>
      <c r="KY25" s="123">
        <v>0</v>
      </c>
      <c r="KZ25" s="282">
        <v>0</v>
      </c>
      <c r="LA25" s="282">
        <v>0</v>
      </c>
      <c r="LB25" s="283"/>
      <c r="LC25" s="283"/>
      <c r="LD25" s="282">
        <v>109.00977245681729</v>
      </c>
      <c r="LE25" s="120">
        <v>1970.2997848376667</v>
      </c>
      <c r="LF25" s="284"/>
      <c r="LG25" s="249">
        <v>1581.0633106150758</v>
      </c>
      <c r="LH25" s="249">
        <v>389.23647422259086</v>
      </c>
      <c r="LI25" s="284"/>
      <c r="LJ25" s="120">
        <v>275.05980070438619</v>
      </c>
      <c r="LK25" s="123">
        <v>126.30329474835622</v>
      </c>
      <c r="LL25" s="123">
        <v>148.75650595602997</v>
      </c>
      <c r="LM25" s="283"/>
      <c r="LN25" s="283"/>
      <c r="LO25" s="120">
        <v>110.15590253987716</v>
      </c>
      <c r="LP25" s="249">
        <v>1.8823699109300061</v>
      </c>
      <c r="LQ25" s="249">
        <v>108.27353262894715</v>
      </c>
      <c r="LR25" s="283"/>
      <c r="LS25" s="283"/>
      <c r="LT25" s="285">
        <v>11.996802615604677</v>
      </c>
      <c r="LU25" s="286">
        <v>0</v>
      </c>
      <c r="LV25" s="286">
        <v>11.996802615604677</v>
      </c>
      <c r="LW25" s="303"/>
      <c r="LX25" s="83"/>
      <c r="LY25" s="83"/>
      <c r="LZ25" s="285">
        <v>102.18588102364382</v>
      </c>
      <c r="MA25" s="249">
        <v>102.18588102364382</v>
      </c>
      <c r="MB25" s="284"/>
      <c r="MC25" s="284"/>
      <c r="MD25" s="284"/>
      <c r="ME25" s="249">
        <v>0</v>
      </c>
      <c r="MF25" s="284"/>
      <c r="MG25" s="284"/>
      <c r="MH25" s="284"/>
      <c r="MI25" s="284"/>
      <c r="MJ25" s="249">
        <v>0</v>
      </c>
      <c r="MK25" s="284"/>
      <c r="ML25" s="287"/>
      <c r="MM25" s="277">
        <v>5385.286622672581</v>
      </c>
      <c r="MN25" s="120">
        <v>4562.3267582609114</v>
      </c>
      <c r="MO25" s="123">
        <v>1684.8262474006226</v>
      </c>
      <c r="MP25" s="123">
        <v>838.42330484535955</v>
      </c>
      <c r="MQ25" s="123">
        <v>1317.6583366389</v>
      </c>
      <c r="MR25" s="283"/>
      <c r="MS25" s="283"/>
      <c r="MT25" s="123">
        <v>343.86366641424161</v>
      </c>
      <c r="MU25" s="283"/>
      <c r="MV25" s="283"/>
      <c r="MW25" s="120">
        <v>154.35252965994735</v>
      </c>
      <c r="MX25" s="123">
        <v>154.35252965994735</v>
      </c>
      <c r="MY25" s="283"/>
      <c r="MZ25" s="114">
        <v>223.20267330184029</v>
      </c>
      <c r="NA25" s="283"/>
      <c r="NB25" s="283"/>
      <c r="NC25" s="114">
        <v>223.20267330184029</v>
      </c>
      <c r="ND25" s="283"/>
      <c r="NE25" s="123">
        <v>8.1899919464378019</v>
      </c>
      <c r="NF25" s="123">
        <v>215.01268135540249</v>
      </c>
      <c r="NG25" s="123">
        <v>0</v>
      </c>
      <c r="NH25" s="120">
        <v>822.95986441166929</v>
      </c>
      <c r="NI25" s="120">
        <v>608.45924536920177</v>
      </c>
      <c r="NJ25" s="123">
        <v>580.23030783839988</v>
      </c>
      <c r="NK25" s="123">
        <v>28.228937530801868</v>
      </c>
      <c r="NL25" s="283"/>
      <c r="NM25" s="123">
        <v>214.50061904246752</v>
      </c>
      <c r="NN25" s="300"/>
      <c r="NO25" s="33">
        <v>1973</v>
      </c>
      <c r="NP25" s="292">
        <v>197.89805961794349</v>
      </c>
      <c r="NQ25" s="123">
        <v>18.542488349093883</v>
      </c>
      <c r="NR25" s="123">
        <v>654.96080332857059</v>
      </c>
      <c r="NS25" s="123">
        <v>1842.5958237820498</v>
      </c>
      <c r="NT25" s="315">
        <v>1.6937518287788773</v>
      </c>
      <c r="NU25" s="123">
        <v>302.37774277865503</v>
      </c>
      <c r="NV25" s="293">
        <v>112.11274460509668</v>
      </c>
    </row>
    <row r="26" spans="1:386" ht="14.25" customHeight="1">
      <c r="A26" s="39">
        <v>1974</v>
      </c>
      <c r="B26" s="898">
        <v>34008.266924595555</v>
      </c>
      <c r="C26" s="559">
        <v>6760.5874292308245</v>
      </c>
      <c r="D26" s="917">
        <v>6640.7209741204188</v>
      </c>
      <c r="E26" s="42">
        <v>0</v>
      </c>
      <c r="F26" s="42">
        <v>0</v>
      </c>
      <c r="G26" s="42">
        <v>32.190208310795377</v>
      </c>
      <c r="H26" s="42">
        <v>2310.0663517363237</v>
      </c>
      <c r="I26" s="42">
        <v>358.88175687858359</v>
      </c>
      <c r="J26" s="42">
        <v>1323.5680886613059</v>
      </c>
      <c r="K26" s="42">
        <v>2480.3805608644957</v>
      </c>
      <c r="L26" s="42">
        <v>135.63400766891445</v>
      </c>
      <c r="M26" s="820">
        <v>119.86645511040594</v>
      </c>
      <c r="N26" s="559">
        <v>6683.8964816751413</v>
      </c>
      <c r="O26" s="917">
        <v>5669.6573028980811</v>
      </c>
      <c r="P26" s="536">
        <v>2122.2182154748598</v>
      </c>
      <c r="Q26" s="536">
        <v>1000.3996730494152</v>
      </c>
      <c r="R26" s="536">
        <v>1650.8624523697908</v>
      </c>
      <c r="S26" s="536">
        <v>53.892341429995398</v>
      </c>
      <c r="T26" s="536">
        <v>441.13747550875678</v>
      </c>
      <c r="U26" s="536">
        <v>153.87712908537978</v>
      </c>
      <c r="V26" s="536">
        <v>301.16235740987821</v>
      </c>
      <c r="W26" s="917">
        <v>1014.2391787770605</v>
      </c>
      <c r="X26" s="536">
        <v>741.65614895483986</v>
      </c>
      <c r="Y26" s="536">
        <v>701.36249444063799</v>
      </c>
      <c r="Z26" s="536">
        <v>272.58302982222062</v>
      </c>
      <c r="AA26" s="536"/>
      <c r="AB26" s="918"/>
      <c r="AC26" s="919">
        <v>76.690947555683124</v>
      </c>
      <c r="AD26" s="536">
        <v>76.690947555683124</v>
      </c>
      <c r="AE26" s="536">
        <v>230.5680766410629</v>
      </c>
      <c r="AF26" s="918">
        <v>971.06367122233769</v>
      </c>
      <c r="AG26" s="107"/>
      <c r="AH26" s="912">
        <v>0.22550677964779933</v>
      </c>
      <c r="AI26" s="480">
        <v>0.22550677964779933</v>
      </c>
      <c r="AJ26" s="480">
        <v>0.67797655538368762</v>
      </c>
      <c r="AK26" s="480">
        <v>2.8553753514562139</v>
      </c>
      <c r="AL26" s="920"/>
      <c r="AM26" s="480"/>
      <c r="AN26" s="912">
        <v>3788.3895052422408</v>
      </c>
      <c r="AO26" s="906">
        <v>11.139613534679684</v>
      </c>
      <c r="AP26" s="36"/>
      <c r="AQ26" s="293">
        <v>3788.3895052422408</v>
      </c>
      <c r="AR26" s="480"/>
      <c r="AS26" s="906"/>
      <c r="AT26" s="42"/>
      <c r="AU26" s="320">
        <v>148.45002461485041</v>
      </c>
      <c r="AV26" s="42">
        <v>3315.5357203157578</v>
      </c>
      <c r="AW26" s="42">
        <v>3427.8933175030816</v>
      </c>
      <c r="AX26" s="321">
        <v>2495.9687955785935</v>
      </c>
      <c r="AZ26" s="903">
        <v>19.879247137822873</v>
      </c>
      <c r="BA26" s="480">
        <v>19.526784439925979</v>
      </c>
      <c r="BB26" s="480">
        <v>0</v>
      </c>
      <c r="BC26" s="480">
        <v>0</v>
      </c>
      <c r="BD26" s="480">
        <v>9.4654068618576642E-2</v>
      </c>
      <c r="BE26" s="480">
        <v>6.7926611986970462</v>
      </c>
      <c r="BF26" s="480">
        <v>1.0552779936546315</v>
      </c>
      <c r="BG26" s="480">
        <v>3.8919010239362457</v>
      </c>
      <c r="BH26" s="480">
        <v>7.2934635756773236</v>
      </c>
      <c r="BI26" s="480">
        <v>0.39882657934215648</v>
      </c>
      <c r="BJ26" s="480">
        <v>0.35246269789689216</v>
      </c>
      <c r="BK26" s="903">
        <v>19.653740358175074</v>
      </c>
      <c r="BL26" s="480">
        <v>16.671409088469769</v>
      </c>
      <c r="BM26" s="480">
        <v>6.2403009838176233</v>
      </c>
      <c r="BN26" s="480">
        <v>2.9416367357605728</v>
      </c>
      <c r="BO26" s="480">
        <v>4.8542975036926963</v>
      </c>
      <c r="BP26" s="480">
        <v>0.15846835579562929</v>
      </c>
      <c r="BQ26" s="480">
        <v>1.297147768473071</v>
      </c>
      <c r="BR26" s="480">
        <v>0.45246977573588831</v>
      </c>
      <c r="BS26" s="480">
        <v>0.8855563209899141</v>
      </c>
      <c r="BT26" s="480">
        <v>2.9823312697053068</v>
      </c>
      <c r="BU26" s="480">
        <v>2.1808113615412057</v>
      </c>
      <c r="BV26" s="480">
        <v>2.0623294212425645</v>
      </c>
      <c r="BW26" s="480">
        <v>0.80151990816410101</v>
      </c>
      <c r="BX26" s="480">
        <v>0</v>
      </c>
      <c r="BY26" s="906">
        <v>0</v>
      </c>
      <c r="BZ26" s="480"/>
      <c r="CA26" s="912">
        <v>0.43651158391575656</v>
      </c>
      <c r="CB26" s="480">
        <v>9.7492051790439422</v>
      </c>
      <c r="CC26" s="480">
        <v>10.079588369214871</v>
      </c>
      <c r="CD26" s="480">
        <v>7.3393001799025868</v>
      </c>
      <c r="CE26" s="906">
        <v>11.139613534679684</v>
      </c>
      <c r="CF26" s="33">
        <v>1974</v>
      </c>
      <c r="CG26" s="276"/>
      <c r="CH26" s="149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1"/>
      <c r="DX26" s="81"/>
      <c r="DY26" s="81"/>
      <c r="DZ26" s="81"/>
      <c r="EA26" s="81"/>
      <c r="EB26" s="81"/>
      <c r="EC26" s="81"/>
      <c r="ED26" s="81"/>
      <c r="EE26" s="81"/>
      <c r="EF26" s="81"/>
      <c r="EG26" s="81"/>
      <c r="EH26" s="81"/>
      <c r="EI26" s="27"/>
      <c r="EJ26" s="27"/>
      <c r="EK26" s="27"/>
      <c r="EL26" s="27"/>
      <c r="EM26" s="81"/>
      <c r="EN26" s="81"/>
      <c r="EO26" s="81"/>
      <c r="EP26" s="81"/>
      <c r="EQ26" s="81"/>
      <c r="ER26" s="81"/>
      <c r="ES26" s="81"/>
      <c r="ET26" s="81"/>
      <c r="EU26" s="81"/>
      <c r="EV26" s="81"/>
      <c r="EW26" s="81"/>
      <c r="EX26" s="81"/>
      <c r="EY26" s="81"/>
      <c r="EZ26" s="81"/>
      <c r="FA26" s="81"/>
      <c r="FB26" s="81"/>
      <c r="FC26" s="81"/>
      <c r="FD26" s="81"/>
      <c r="FE26" s="81"/>
      <c r="FF26" s="81"/>
      <c r="FG26" s="81"/>
      <c r="FH26" s="81"/>
      <c r="FI26" s="81"/>
      <c r="FJ26" s="81"/>
      <c r="FK26" s="81"/>
      <c r="FL26" s="81"/>
      <c r="FM26" s="81"/>
      <c r="FN26" s="81"/>
      <c r="FO26" s="81"/>
      <c r="FP26" s="81"/>
      <c r="FQ26" s="81"/>
      <c r="FR26" s="81"/>
      <c r="FS26" s="81"/>
      <c r="FT26" s="81"/>
      <c r="FU26" s="81"/>
      <c r="FV26" s="81"/>
      <c r="FW26" s="81"/>
      <c r="FX26" s="255"/>
      <c r="FY26" s="91"/>
      <c r="FZ26" s="80"/>
      <c r="GA26" s="80"/>
      <c r="GB26" s="255"/>
      <c r="GC26" s="81"/>
      <c r="GD26" s="81"/>
      <c r="GE26" s="81"/>
      <c r="GF26" s="81"/>
      <c r="GG26" s="81"/>
      <c r="GH26" s="81"/>
      <c r="GI26" s="81"/>
      <c r="GJ26" s="81"/>
      <c r="GK26" s="81"/>
      <c r="GL26" s="81"/>
      <c r="GM26" s="255"/>
      <c r="GN26" s="276"/>
      <c r="GO26" s="81"/>
      <c r="GP26" s="81"/>
      <c r="GQ26" s="81"/>
      <c r="GR26" s="81"/>
      <c r="GS26" s="81"/>
      <c r="GT26" s="81"/>
      <c r="GU26" s="81"/>
      <c r="GV26" s="81"/>
      <c r="GW26" s="81"/>
      <c r="GX26" s="81"/>
      <c r="GY26" s="81"/>
      <c r="GZ26" s="81"/>
      <c r="HA26" s="81"/>
      <c r="HB26" s="81"/>
      <c r="HC26" s="255"/>
      <c r="HD26" s="81"/>
      <c r="HE26" s="81"/>
      <c r="HF26" s="81"/>
      <c r="HG26" s="81"/>
      <c r="HH26" s="81"/>
      <c r="HI26" s="81"/>
      <c r="HJ26" s="81"/>
      <c r="HK26" s="81"/>
      <c r="HL26" s="81"/>
      <c r="HM26" s="81"/>
      <c r="HN26" s="81"/>
      <c r="HO26" s="121"/>
      <c r="HP26" s="115"/>
      <c r="HQ26" s="121"/>
      <c r="HS26" s="277">
        <v>6760.5874292308245</v>
      </c>
      <c r="HT26" s="278">
        <v>6640.7209741204188</v>
      </c>
      <c r="HU26" s="120">
        <v>2310.0663517363237</v>
      </c>
      <c r="HV26" s="120">
        <v>2149.6454028584135</v>
      </c>
      <c r="HW26" s="279">
        <v>568.5267991297344</v>
      </c>
      <c r="HX26" s="280">
        <v>0</v>
      </c>
      <c r="HY26" s="280">
        <v>0</v>
      </c>
      <c r="HZ26" s="280">
        <v>0</v>
      </c>
      <c r="IA26" s="280">
        <v>0</v>
      </c>
      <c r="IB26" s="280">
        <v>0</v>
      </c>
      <c r="IC26" s="113">
        <v>568.5267991297344</v>
      </c>
      <c r="ID26" s="120">
        <v>613.50474198550364</v>
      </c>
      <c r="IE26" s="281">
        <v>0</v>
      </c>
      <c r="IF26" s="249">
        <v>255.01664803529141</v>
      </c>
      <c r="IG26" s="249">
        <v>335.02337937086054</v>
      </c>
      <c r="IH26" s="249">
        <v>23.4647145793517</v>
      </c>
      <c r="II26" s="283"/>
      <c r="IJ26" s="283"/>
      <c r="IK26" s="283"/>
      <c r="IL26" s="283"/>
      <c r="IM26" s="283"/>
      <c r="IN26" s="283"/>
      <c r="IO26" s="283"/>
      <c r="IP26" s="120">
        <v>967.61386174317545</v>
      </c>
      <c r="IQ26" s="249">
        <v>632.25872369069509</v>
      </c>
      <c r="IR26" s="283"/>
      <c r="IS26" s="283"/>
      <c r="IT26" s="283"/>
      <c r="IU26" s="283"/>
      <c r="IV26" s="283"/>
      <c r="IW26" s="283"/>
      <c r="IX26" s="283"/>
      <c r="IY26" s="283"/>
      <c r="IZ26" s="283"/>
      <c r="JA26" s="283"/>
      <c r="JB26" s="283"/>
      <c r="JC26" s="283"/>
      <c r="JD26" s="283"/>
      <c r="JE26" s="283"/>
      <c r="JF26" s="283"/>
      <c r="JG26" s="283"/>
      <c r="JH26" s="283"/>
      <c r="JI26" s="249">
        <v>335.35513805248041</v>
      </c>
      <c r="JJ26" s="298"/>
      <c r="JK26" s="283"/>
      <c r="JL26" s="283"/>
      <c r="JM26" s="283"/>
      <c r="JN26" s="283"/>
      <c r="JO26" s="283"/>
      <c r="JP26" s="283"/>
      <c r="JQ26" s="283"/>
      <c r="JR26" s="283"/>
      <c r="JS26" s="283"/>
      <c r="JT26" s="120">
        <v>160.4209488779104</v>
      </c>
      <c r="JU26" s="249">
        <v>0</v>
      </c>
      <c r="JV26" s="249">
        <v>53.938432320026926</v>
      </c>
      <c r="JW26" s="283"/>
      <c r="JX26" s="283"/>
      <c r="JY26" s="283"/>
      <c r="JZ26" s="282">
        <v>0</v>
      </c>
      <c r="KA26" s="249">
        <v>44.583678915293355</v>
      </c>
      <c r="KB26" s="304"/>
      <c r="KC26" s="304"/>
      <c r="KD26" s="304"/>
      <c r="KE26" s="304"/>
      <c r="KF26" s="283"/>
      <c r="KG26" s="283"/>
      <c r="KH26" s="283"/>
      <c r="KI26" s="283"/>
      <c r="KJ26" s="283"/>
      <c r="KK26" s="283"/>
      <c r="KL26" s="283"/>
      <c r="KM26" s="283"/>
      <c r="KN26" s="283"/>
      <c r="KO26" s="283"/>
      <c r="KP26" s="283"/>
      <c r="KQ26" s="249">
        <v>61.898837642590124</v>
      </c>
      <c r="KR26" s="249">
        <v>0</v>
      </c>
      <c r="KS26" s="249">
        <v>0</v>
      </c>
      <c r="KT26" s="120">
        <v>1323.5680886613059</v>
      </c>
      <c r="KU26" s="120">
        <v>1185.758417174522</v>
      </c>
      <c r="KV26" s="123">
        <v>527.8629211592322</v>
      </c>
      <c r="KW26" s="123">
        <v>657.89549601528972</v>
      </c>
      <c r="KX26" s="120">
        <v>137.80967148678374</v>
      </c>
      <c r="KY26" s="123">
        <v>0</v>
      </c>
      <c r="KZ26" s="282">
        <v>0</v>
      </c>
      <c r="LA26" s="282">
        <v>0</v>
      </c>
      <c r="LB26" s="283"/>
      <c r="LC26" s="283"/>
      <c r="LD26" s="282">
        <v>137.80967148678374</v>
      </c>
      <c r="LE26" s="120">
        <v>2480.3805608644957</v>
      </c>
      <c r="LF26" s="284"/>
      <c r="LG26" s="249">
        <v>2009.308475472696</v>
      </c>
      <c r="LH26" s="249">
        <v>471.07208539179982</v>
      </c>
      <c r="LI26" s="284"/>
      <c r="LJ26" s="120">
        <v>358.88175687858359</v>
      </c>
      <c r="LK26" s="123">
        <v>122.04752803721468</v>
      </c>
      <c r="LL26" s="123">
        <v>236.83422884136888</v>
      </c>
      <c r="LM26" s="283"/>
      <c r="LN26" s="283"/>
      <c r="LO26" s="120">
        <v>135.63400766891445</v>
      </c>
      <c r="LP26" s="249">
        <v>1.7928191073768227</v>
      </c>
      <c r="LQ26" s="249">
        <v>133.84118856153762</v>
      </c>
      <c r="LR26" s="283"/>
      <c r="LS26" s="283"/>
      <c r="LT26" s="285">
        <v>32.190208310795377</v>
      </c>
      <c r="LU26" s="286">
        <v>0</v>
      </c>
      <c r="LV26" s="286">
        <v>32.190208310795377</v>
      </c>
      <c r="LW26" s="303"/>
      <c r="LX26" s="83"/>
      <c r="LY26" s="83"/>
      <c r="LZ26" s="285">
        <v>119.86645511040594</v>
      </c>
      <c r="MA26" s="249">
        <v>119.6266512807568</v>
      </c>
      <c r="MB26" s="284"/>
      <c r="MC26" s="284"/>
      <c r="MD26" s="284"/>
      <c r="ME26" s="249">
        <v>0</v>
      </c>
      <c r="MF26" s="284"/>
      <c r="MG26" s="284"/>
      <c r="MH26" s="284"/>
      <c r="MI26" s="284"/>
      <c r="MJ26" s="249">
        <v>0.23980382964912914</v>
      </c>
      <c r="MK26" s="284"/>
      <c r="ML26" s="287"/>
      <c r="MM26" s="277">
        <v>6683.8964816751413</v>
      </c>
      <c r="MN26" s="120">
        <v>5669.6573028980811</v>
      </c>
      <c r="MO26" s="123">
        <v>2122.2182154748598</v>
      </c>
      <c r="MP26" s="123">
        <v>1000.3996730494152</v>
      </c>
      <c r="MQ26" s="123">
        <v>1650.8624523697908</v>
      </c>
      <c r="MR26" s="283"/>
      <c r="MS26" s="283"/>
      <c r="MT26" s="123">
        <v>441.13747550875678</v>
      </c>
      <c r="MU26" s="283"/>
      <c r="MV26" s="283"/>
      <c r="MW26" s="120">
        <v>153.87712908537978</v>
      </c>
      <c r="MX26" s="123">
        <v>153.87712908537978</v>
      </c>
      <c r="MY26" s="283"/>
      <c r="MZ26" s="114">
        <v>301.16235740987821</v>
      </c>
      <c r="NA26" s="283"/>
      <c r="NB26" s="283"/>
      <c r="NC26" s="114">
        <v>301.16235740987821</v>
      </c>
      <c r="ND26" s="283"/>
      <c r="NE26" s="123">
        <v>11.13735530633587</v>
      </c>
      <c r="NF26" s="123">
        <v>290.02500210354236</v>
      </c>
      <c r="NG26" s="123">
        <v>0</v>
      </c>
      <c r="NH26" s="120">
        <v>1014.2391787770605</v>
      </c>
      <c r="NI26" s="120">
        <v>741.65614895483986</v>
      </c>
      <c r="NJ26" s="123">
        <v>701.36249444063799</v>
      </c>
      <c r="NK26" s="123">
        <v>40.293654514201918</v>
      </c>
      <c r="NL26" s="283"/>
      <c r="NM26" s="123">
        <v>272.58302982222062</v>
      </c>
      <c r="NN26" s="300"/>
      <c r="NO26" s="33">
        <v>1974</v>
      </c>
      <c r="NP26" s="292">
        <v>253.02035737721349</v>
      </c>
      <c r="NQ26" s="123">
        <v>5.4326992861071384</v>
      </c>
      <c r="NR26" s="123">
        <v>819.56692473716419</v>
      </c>
      <c r="NS26" s="123">
        <v>2345.3993418764976</v>
      </c>
      <c r="NT26" s="315">
        <v>2.1194290872455013</v>
      </c>
      <c r="NU26" s="123">
        <v>370.81065385064448</v>
      </c>
      <c r="NV26" s="293">
        <v>148.45002461485041</v>
      </c>
    </row>
    <row r="27" spans="1:386" ht="14.25" customHeight="1">
      <c r="A27" s="39">
        <v>1975</v>
      </c>
      <c r="B27" s="898">
        <v>39929.019302178502</v>
      </c>
      <c r="C27" s="559">
        <v>8469.620040147609</v>
      </c>
      <c r="D27" s="917">
        <v>8310.1264529467626</v>
      </c>
      <c r="E27" s="42">
        <v>0</v>
      </c>
      <c r="F27" s="42">
        <v>0</v>
      </c>
      <c r="G27" s="42">
        <v>17.258663589484691</v>
      </c>
      <c r="H27" s="42">
        <v>2624.6451023523614</v>
      </c>
      <c r="I27" s="42">
        <v>427.45242989193804</v>
      </c>
      <c r="J27" s="42">
        <v>1727.682617527917</v>
      </c>
      <c r="K27" s="42">
        <v>3342.9092591924805</v>
      </c>
      <c r="L27" s="42">
        <v>170.17838039258112</v>
      </c>
      <c r="M27" s="820">
        <v>159.49358720084624</v>
      </c>
      <c r="N27" s="559">
        <v>8391.520921231353</v>
      </c>
      <c r="O27" s="917">
        <v>7105.7739232868153</v>
      </c>
      <c r="P27" s="536">
        <v>2629.0252785691105</v>
      </c>
      <c r="Q27" s="536">
        <v>1248.40551488707</v>
      </c>
      <c r="R27" s="536">
        <v>2127.5630161191448</v>
      </c>
      <c r="S27" s="536">
        <v>154.62790981252979</v>
      </c>
      <c r="T27" s="536">
        <v>521.73079465820445</v>
      </c>
      <c r="U27" s="536">
        <v>170.66880626975828</v>
      </c>
      <c r="V27" s="536">
        <v>408.38051278352748</v>
      </c>
      <c r="W27" s="917">
        <v>1285.7469979445386</v>
      </c>
      <c r="X27" s="536">
        <v>946.50631663721708</v>
      </c>
      <c r="Y27" s="536">
        <v>908.39734112245026</v>
      </c>
      <c r="Z27" s="536">
        <v>339.24068130732155</v>
      </c>
      <c r="AA27" s="536"/>
      <c r="AB27" s="918"/>
      <c r="AC27" s="919">
        <v>78.099118916255975</v>
      </c>
      <c r="AD27" s="536">
        <v>78.099118916255975</v>
      </c>
      <c r="AE27" s="536">
        <v>248.76792518601425</v>
      </c>
      <c r="AF27" s="918">
        <v>1204.3525296599473</v>
      </c>
      <c r="AG27" s="107"/>
      <c r="AH27" s="912">
        <v>0.19559488382424392</v>
      </c>
      <c r="AI27" s="480">
        <v>0.19559488382424392</v>
      </c>
      <c r="AJ27" s="480">
        <v>0.62302538237507288</v>
      </c>
      <c r="AK27" s="480">
        <v>3.016233683440952</v>
      </c>
      <c r="AL27" s="920"/>
      <c r="AM27" s="480"/>
      <c r="AN27" s="912">
        <v>4769.6489267617244</v>
      </c>
      <c r="AO27" s="906">
        <v>11.945319494740247</v>
      </c>
      <c r="AP27" s="36"/>
      <c r="AQ27" s="293">
        <v>4769.6489267617244</v>
      </c>
      <c r="AR27" s="480"/>
      <c r="AS27" s="906"/>
      <c r="AT27" s="42"/>
      <c r="AU27" s="320">
        <v>171.94247996833764</v>
      </c>
      <c r="AV27" s="42">
        <v>4104.6434653584729</v>
      </c>
      <c r="AW27" s="42">
        <v>4253.2598269266946</v>
      </c>
      <c r="AX27" s="321">
        <v>3087.2068081758216</v>
      </c>
      <c r="AZ27" s="903">
        <v>21.211690615415421</v>
      </c>
      <c r="BA27" s="480">
        <v>20.812247829220709</v>
      </c>
      <c r="BB27" s="480">
        <v>0</v>
      </c>
      <c r="BC27" s="480">
        <v>0</v>
      </c>
      <c r="BD27" s="480">
        <v>4.3223359579340002E-2</v>
      </c>
      <c r="BE27" s="480">
        <v>6.5732771508594565</v>
      </c>
      <c r="BF27" s="480">
        <v>1.0705307502220984</v>
      </c>
      <c r="BG27" s="480">
        <v>4.3268846761624715</v>
      </c>
      <c r="BH27" s="480">
        <v>8.3721296380802759</v>
      </c>
      <c r="BI27" s="480">
        <v>0.42620225431706588</v>
      </c>
      <c r="BJ27" s="480">
        <v>0.39944278619471218</v>
      </c>
      <c r="BK27" s="903">
        <v>21.016095731591179</v>
      </c>
      <c r="BL27" s="480">
        <v>17.796014145779758</v>
      </c>
      <c r="BM27" s="480">
        <v>6.5842470576923802</v>
      </c>
      <c r="BN27" s="480">
        <v>3.1265619258997375</v>
      </c>
      <c r="BO27" s="480">
        <v>5.3283628130657998</v>
      </c>
      <c r="BP27" s="480">
        <v>0.3872569687783276</v>
      </c>
      <c r="BQ27" s="480">
        <v>1.3066456521503877</v>
      </c>
      <c r="BR27" s="480">
        <v>0.42743049855082893</v>
      </c>
      <c r="BS27" s="480">
        <v>1.022766198420622</v>
      </c>
      <c r="BT27" s="480">
        <v>3.2200815858114229</v>
      </c>
      <c r="BU27" s="480">
        <v>2.3704722359298627</v>
      </c>
      <c r="BV27" s="480">
        <v>2.2750304340003882</v>
      </c>
      <c r="BW27" s="480">
        <v>0.84960934988156045</v>
      </c>
      <c r="BX27" s="480">
        <v>0</v>
      </c>
      <c r="BY27" s="906">
        <v>0</v>
      </c>
      <c r="BZ27" s="480"/>
      <c r="CA27" s="912">
        <v>0.43062034323231319</v>
      </c>
      <c r="CB27" s="480">
        <v>10.279850437334749</v>
      </c>
      <c r="CC27" s="480">
        <v>10.6520518191005</v>
      </c>
      <c r="CD27" s="480">
        <v>7.7317371228483589</v>
      </c>
      <c r="CE27" s="906">
        <v>11.945319494740247</v>
      </c>
      <c r="CF27" s="33">
        <v>1975</v>
      </c>
      <c r="CG27" s="276"/>
      <c r="CH27" s="149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1"/>
      <c r="DX27" s="81"/>
      <c r="DY27" s="81"/>
      <c r="DZ27" s="81"/>
      <c r="EA27" s="81"/>
      <c r="EB27" s="81"/>
      <c r="EC27" s="81"/>
      <c r="ED27" s="81"/>
      <c r="EE27" s="81"/>
      <c r="EF27" s="81"/>
      <c r="EG27" s="81"/>
      <c r="EH27" s="81"/>
      <c r="EI27" s="27"/>
      <c r="EJ27" s="27"/>
      <c r="EK27" s="27"/>
      <c r="EL27" s="27"/>
      <c r="EM27" s="81"/>
      <c r="EN27" s="81"/>
      <c r="EO27" s="81"/>
      <c r="EP27" s="81"/>
      <c r="EQ27" s="81"/>
      <c r="ER27" s="81"/>
      <c r="ES27" s="81"/>
      <c r="ET27" s="81"/>
      <c r="EU27" s="81"/>
      <c r="EV27" s="81"/>
      <c r="EW27" s="81"/>
      <c r="EX27" s="81"/>
      <c r="EY27" s="81"/>
      <c r="EZ27" s="81"/>
      <c r="FA27" s="81"/>
      <c r="FB27" s="81"/>
      <c r="FC27" s="81"/>
      <c r="FD27" s="81"/>
      <c r="FE27" s="81"/>
      <c r="FF27" s="81"/>
      <c r="FG27" s="81"/>
      <c r="FH27" s="81"/>
      <c r="FI27" s="81"/>
      <c r="FJ27" s="81"/>
      <c r="FK27" s="81"/>
      <c r="FL27" s="81"/>
      <c r="FM27" s="81"/>
      <c r="FN27" s="81"/>
      <c r="FO27" s="81"/>
      <c r="FP27" s="81"/>
      <c r="FQ27" s="81"/>
      <c r="FR27" s="81"/>
      <c r="FS27" s="81"/>
      <c r="FT27" s="81"/>
      <c r="FU27" s="81"/>
      <c r="FV27" s="81"/>
      <c r="FW27" s="81"/>
      <c r="FX27" s="255"/>
      <c r="FY27" s="91"/>
      <c r="FZ27" s="80"/>
      <c r="GA27" s="80"/>
      <c r="GB27" s="255"/>
      <c r="GC27" s="81"/>
      <c r="GD27" s="81"/>
      <c r="GE27" s="81"/>
      <c r="GF27" s="81"/>
      <c r="GG27" s="81"/>
      <c r="GH27" s="81"/>
      <c r="GI27" s="81"/>
      <c r="GJ27" s="81"/>
      <c r="GK27" s="81"/>
      <c r="GL27" s="81"/>
      <c r="GM27" s="255"/>
      <c r="GN27" s="276"/>
      <c r="GO27" s="81"/>
      <c r="GP27" s="81"/>
      <c r="GQ27" s="81"/>
      <c r="GR27" s="81"/>
      <c r="GS27" s="81"/>
      <c r="GT27" s="81"/>
      <c r="GU27" s="81"/>
      <c r="GV27" s="81"/>
      <c r="GW27" s="81"/>
      <c r="GX27" s="81"/>
      <c r="GY27" s="81"/>
      <c r="GZ27" s="81"/>
      <c r="HA27" s="81"/>
      <c r="HB27" s="81"/>
      <c r="HC27" s="255"/>
      <c r="HD27" s="81"/>
      <c r="HE27" s="81"/>
      <c r="HF27" s="81"/>
      <c r="HG27" s="81"/>
      <c r="HH27" s="81"/>
      <c r="HI27" s="81"/>
      <c r="HJ27" s="81"/>
      <c r="HK27" s="81"/>
      <c r="HL27" s="81"/>
      <c r="HM27" s="81"/>
      <c r="HN27" s="81"/>
      <c r="HO27" s="121"/>
      <c r="HP27" s="115"/>
      <c r="HQ27" s="121"/>
      <c r="HS27" s="277">
        <v>8469.620040147609</v>
      </c>
      <c r="HT27" s="278">
        <v>8310.1264529467626</v>
      </c>
      <c r="HU27" s="120">
        <v>2624.6451023523614</v>
      </c>
      <c r="HV27" s="120">
        <v>2368.7756181409495</v>
      </c>
      <c r="HW27" s="279">
        <v>571.26861634993338</v>
      </c>
      <c r="HX27" s="280">
        <v>0</v>
      </c>
      <c r="HY27" s="280">
        <v>0</v>
      </c>
      <c r="HZ27" s="280">
        <v>0</v>
      </c>
      <c r="IA27" s="280">
        <v>0</v>
      </c>
      <c r="IB27" s="280">
        <v>0</v>
      </c>
      <c r="IC27" s="113">
        <v>571.26861634993338</v>
      </c>
      <c r="ID27" s="120">
        <v>721.97420456047985</v>
      </c>
      <c r="IE27" s="281">
        <v>0</v>
      </c>
      <c r="IF27" s="249">
        <v>277.19459569915739</v>
      </c>
      <c r="IG27" s="249">
        <v>408.65277126681337</v>
      </c>
      <c r="IH27" s="249">
        <v>36.12683759450907</v>
      </c>
      <c r="II27" s="283"/>
      <c r="IJ27" s="283"/>
      <c r="IK27" s="283"/>
      <c r="IL27" s="283"/>
      <c r="IM27" s="283"/>
      <c r="IN27" s="283"/>
      <c r="IO27" s="283"/>
      <c r="IP27" s="120">
        <v>1075.5327972305363</v>
      </c>
      <c r="IQ27" s="249">
        <v>700.68515379899748</v>
      </c>
      <c r="IR27" s="283"/>
      <c r="IS27" s="283"/>
      <c r="IT27" s="283"/>
      <c r="IU27" s="283"/>
      <c r="IV27" s="283"/>
      <c r="IW27" s="283"/>
      <c r="IX27" s="283"/>
      <c r="IY27" s="283"/>
      <c r="IZ27" s="283"/>
      <c r="JA27" s="283"/>
      <c r="JB27" s="283"/>
      <c r="JC27" s="283"/>
      <c r="JD27" s="283"/>
      <c r="JE27" s="283"/>
      <c r="JF27" s="283"/>
      <c r="JG27" s="283"/>
      <c r="JH27" s="283"/>
      <c r="JI27" s="249">
        <v>374.84764343153876</v>
      </c>
      <c r="JJ27" s="298"/>
      <c r="JK27" s="283"/>
      <c r="JL27" s="283"/>
      <c r="JM27" s="283"/>
      <c r="JN27" s="283"/>
      <c r="JO27" s="283"/>
      <c r="JP27" s="283"/>
      <c r="JQ27" s="283"/>
      <c r="JR27" s="283"/>
      <c r="JS27" s="283"/>
      <c r="JT27" s="120">
        <v>255.86948421141201</v>
      </c>
      <c r="JU27" s="249">
        <v>0</v>
      </c>
      <c r="JV27" s="249">
        <v>143.37624559758635</v>
      </c>
      <c r="JW27" s="283"/>
      <c r="JX27" s="283"/>
      <c r="JY27" s="283"/>
      <c r="JZ27" s="282">
        <v>0</v>
      </c>
      <c r="KA27" s="249">
        <v>57.278857596191983</v>
      </c>
      <c r="KB27" s="304"/>
      <c r="KC27" s="304"/>
      <c r="KD27" s="304"/>
      <c r="KE27" s="304"/>
      <c r="KF27" s="283"/>
      <c r="KG27" s="283"/>
      <c r="KH27" s="283"/>
      <c r="KI27" s="283"/>
      <c r="KJ27" s="283"/>
      <c r="KK27" s="283"/>
      <c r="KL27" s="283"/>
      <c r="KM27" s="283"/>
      <c r="KN27" s="283"/>
      <c r="KO27" s="283"/>
      <c r="KP27" s="283"/>
      <c r="KQ27" s="249">
        <v>55.214381017633691</v>
      </c>
      <c r="KR27" s="249">
        <v>0</v>
      </c>
      <c r="KS27" s="249">
        <v>0</v>
      </c>
      <c r="KT27" s="120">
        <v>1727.682617527917</v>
      </c>
      <c r="KU27" s="120">
        <v>1553.9636748284111</v>
      </c>
      <c r="KV27" s="123">
        <v>714.43751277150716</v>
      </c>
      <c r="KW27" s="123">
        <v>839.52616205690379</v>
      </c>
      <c r="KX27" s="120">
        <v>173.71894269950599</v>
      </c>
      <c r="KY27" s="123">
        <v>0</v>
      </c>
      <c r="KZ27" s="282">
        <v>0</v>
      </c>
      <c r="LA27" s="282">
        <v>0</v>
      </c>
      <c r="LB27" s="283"/>
      <c r="LC27" s="283"/>
      <c r="LD27" s="282">
        <v>173.71894269950599</v>
      </c>
      <c r="LE27" s="120">
        <v>3342.9092591924805</v>
      </c>
      <c r="LF27" s="284"/>
      <c r="LG27" s="249">
        <v>2721.5474859663677</v>
      </c>
      <c r="LH27" s="249">
        <v>621.36177322611275</v>
      </c>
      <c r="LI27" s="284"/>
      <c r="LJ27" s="120">
        <v>427.45242989193804</v>
      </c>
      <c r="LK27" s="123">
        <v>142.85036000625053</v>
      </c>
      <c r="LL27" s="123">
        <v>284.60206988568751</v>
      </c>
      <c r="LM27" s="283"/>
      <c r="LN27" s="283"/>
      <c r="LO27" s="120">
        <v>170.17838039258112</v>
      </c>
      <c r="LP27" s="249">
        <v>2.3631795944370317</v>
      </c>
      <c r="LQ27" s="249">
        <v>167.81520079814408</v>
      </c>
      <c r="LR27" s="283"/>
      <c r="LS27" s="283"/>
      <c r="LT27" s="285">
        <v>17.258663589484691</v>
      </c>
      <c r="LU27" s="286">
        <v>0</v>
      </c>
      <c r="LV27" s="286">
        <v>17.258663589484691</v>
      </c>
      <c r="LW27" s="303"/>
      <c r="LX27" s="83"/>
      <c r="LY27" s="83"/>
      <c r="LZ27" s="285">
        <v>159.49358720084624</v>
      </c>
      <c r="MA27" s="249">
        <v>159.25137932277957</v>
      </c>
      <c r="MB27" s="284"/>
      <c r="MC27" s="284"/>
      <c r="MD27" s="284"/>
      <c r="ME27" s="249">
        <v>0</v>
      </c>
      <c r="MF27" s="284"/>
      <c r="MG27" s="284"/>
      <c r="MH27" s="284"/>
      <c r="MI27" s="284"/>
      <c r="MJ27" s="249">
        <v>0.24220787806666425</v>
      </c>
      <c r="MK27" s="284"/>
      <c r="ML27" s="287"/>
      <c r="MM27" s="277">
        <v>8391.520921231353</v>
      </c>
      <c r="MN27" s="120">
        <v>7105.7739232868153</v>
      </c>
      <c r="MO27" s="123">
        <v>2629.0252785691105</v>
      </c>
      <c r="MP27" s="123">
        <v>1248.40551488707</v>
      </c>
      <c r="MQ27" s="123">
        <v>2127.5630161191448</v>
      </c>
      <c r="MR27" s="283"/>
      <c r="MS27" s="283"/>
      <c r="MT27" s="123">
        <v>521.73079465820445</v>
      </c>
      <c r="MU27" s="283"/>
      <c r="MV27" s="283"/>
      <c r="MW27" s="120">
        <v>170.66880626975828</v>
      </c>
      <c r="MX27" s="123">
        <v>170.66880626975828</v>
      </c>
      <c r="MY27" s="283"/>
      <c r="MZ27" s="114">
        <v>408.38051278352748</v>
      </c>
      <c r="NA27" s="283"/>
      <c r="NB27" s="283"/>
      <c r="NC27" s="114">
        <v>408.38051278352748</v>
      </c>
      <c r="ND27" s="283"/>
      <c r="NE27" s="123">
        <v>15.129878715757336</v>
      </c>
      <c r="NF27" s="123">
        <v>393.25063406777014</v>
      </c>
      <c r="NG27" s="123">
        <v>0</v>
      </c>
      <c r="NH27" s="120">
        <v>1285.7469979445386</v>
      </c>
      <c r="NI27" s="120">
        <v>946.50631663721708</v>
      </c>
      <c r="NJ27" s="123">
        <v>908.39734112245026</v>
      </c>
      <c r="NK27" s="123">
        <v>38.108975514766868</v>
      </c>
      <c r="NL27" s="283"/>
      <c r="NM27" s="123">
        <v>339.24068130732155</v>
      </c>
      <c r="NN27" s="300"/>
      <c r="NO27" s="33">
        <v>1975</v>
      </c>
      <c r="NP27" s="292">
        <v>320.32173313664288</v>
      </c>
      <c r="NQ27" s="123">
        <v>15.979147801680782</v>
      </c>
      <c r="NR27" s="123">
        <v>1017.4366571826507</v>
      </c>
      <c r="NS27" s="123">
        <v>2912.6332009858065</v>
      </c>
      <c r="NT27" s="315">
        <v>2.6311272216778314</v>
      </c>
      <c r="NU27" s="123">
        <v>484.91724250654545</v>
      </c>
      <c r="NV27" s="293">
        <v>171.94247996833764</v>
      </c>
    </row>
    <row r="28" spans="1:386" ht="14.25" customHeight="1">
      <c r="A28" s="39">
        <v>1976</v>
      </c>
      <c r="B28" s="898">
        <v>48050.688425537352</v>
      </c>
      <c r="C28" s="559">
        <v>10078.209705143461</v>
      </c>
      <c r="D28" s="917">
        <v>9921.4236774728633</v>
      </c>
      <c r="E28" s="42">
        <v>0</v>
      </c>
      <c r="F28" s="42">
        <v>0</v>
      </c>
      <c r="G28" s="42">
        <v>38.377627925426417</v>
      </c>
      <c r="H28" s="42">
        <v>3143.9279747094106</v>
      </c>
      <c r="I28" s="42">
        <v>465.47125359104734</v>
      </c>
      <c r="J28" s="42">
        <v>2205.1650980250743</v>
      </c>
      <c r="K28" s="42">
        <v>3847.0862933179478</v>
      </c>
      <c r="L28" s="42">
        <v>221.39542990395827</v>
      </c>
      <c r="M28" s="820">
        <v>156.78602767059726</v>
      </c>
      <c r="N28" s="559">
        <v>10189.198610460015</v>
      </c>
      <c r="O28" s="917">
        <v>8768.7882393951422</v>
      </c>
      <c r="P28" s="536">
        <v>3444.5770677821451</v>
      </c>
      <c r="Q28" s="536">
        <v>1456.9651292777037</v>
      </c>
      <c r="R28" s="536">
        <v>2511.9986056519178</v>
      </c>
      <c r="S28" s="536">
        <v>220.72532321623348</v>
      </c>
      <c r="T28" s="536">
        <v>680.85716346327217</v>
      </c>
      <c r="U28" s="536">
        <v>193.8041662159076</v>
      </c>
      <c r="V28" s="536">
        <v>480.58610700419513</v>
      </c>
      <c r="W28" s="917">
        <v>1420.4103710648733</v>
      </c>
      <c r="X28" s="536">
        <v>990.47275612130841</v>
      </c>
      <c r="Y28" s="536">
        <v>948.66575312826808</v>
      </c>
      <c r="Z28" s="536">
        <v>429.93761494356494</v>
      </c>
      <c r="AA28" s="536"/>
      <c r="AB28" s="918"/>
      <c r="AC28" s="919">
        <v>-110.98890531655343</v>
      </c>
      <c r="AD28" s="536">
        <v>-110.98890531655343</v>
      </c>
      <c r="AE28" s="536">
        <v>82.815260899354172</v>
      </c>
      <c r="AF28" s="918">
        <v>1152.6354380777211</v>
      </c>
      <c r="AG28" s="107"/>
      <c r="AH28" s="912">
        <v>-0.23098296601629228</v>
      </c>
      <c r="AI28" s="480">
        <v>-0.23098296601629228</v>
      </c>
      <c r="AJ28" s="480">
        <v>0.17234979063346906</v>
      </c>
      <c r="AK28" s="480">
        <v>2.3987906850989744</v>
      </c>
      <c r="AL28" s="920"/>
      <c r="AM28" s="480"/>
      <c r="AN28" s="912">
        <v>6136.5752723264704</v>
      </c>
      <c r="AO28" s="906">
        <v>12.771045480099893</v>
      </c>
      <c r="AP28" s="36"/>
      <c r="AQ28" s="293">
        <v>6136.5752723264704</v>
      </c>
      <c r="AR28" s="480"/>
      <c r="AS28" s="906"/>
      <c r="AT28" s="42"/>
      <c r="AU28" s="320">
        <v>201.90523197326809</v>
      </c>
      <c r="AV28" s="42">
        <v>5359.436750661419</v>
      </c>
      <c r="AW28" s="42">
        <v>5530.8637340907298</v>
      </c>
      <c r="AX28" s="321">
        <v>4130.8399918803261</v>
      </c>
      <c r="AZ28" s="903">
        <v>20.974121360948548</v>
      </c>
      <c r="BA28" s="480">
        <v>20.647828371590936</v>
      </c>
      <c r="BB28" s="480">
        <v>0</v>
      </c>
      <c r="BC28" s="480">
        <v>0</v>
      </c>
      <c r="BD28" s="480">
        <v>7.9869049087400751E-2</v>
      </c>
      <c r="BE28" s="480">
        <v>6.5429405440911781</v>
      </c>
      <c r="BF28" s="480">
        <v>0.96870881321996793</v>
      </c>
      <c r="BG28" s="480">
        <v>4.5892476679961609</v>
      </c>
      <c r="BH28" s="480">
        <v>8.0063083784525944</v>
      </c>
      <c r="BI28" s="480">
        <v>0.46075391874363641</v>
      </c>
      <c r="BJ28" s="480">
        <v>0.3262929893576107</v>
      </c>
      <c r="BK28" s="903">
        <v>21.20510432696484</v>
      </c>
      <c r="BL28" s="480">
        <v>18.249037686491963</v>
      </c>
      <c r="BM28" s="480">
        <v>7.1686320855113204</v>
      </c>
      <c r="BN28" s="480">
        <v>3.0321420504422472</v>
      </c>
      <c r="BO28" s="480">
        <v>5.227809814930505</v>
      </c>
      <c r="BP28" s="480">
        <v>0.45935933583612359</v>
      </c>
      <c r="BQ28" s="480">
        <v>1.4169561056723989</v>
      </c>
      <c r="BR28" s="480">
        <v>0.40333275664976137</v>
      </c>
      <c r="BS28" s="480">
        <v>1.0001648732857271</v>
      </c>
      <c r="BT28" s="480">
        <v>2.9560666404728804</v>
      </c>
      <c r="BU28" s="480">
        <v>2.0613081489065719</v>
      </c>
      <c r="BV28" s="480">
        <v>1.9743021051579432</v>
      </c>
      <c r="BW28" s="480">
        <v>0.89475849156630871</v>
      </c>
      <c r="BX28" s="480">
        <v>0</v>
      </c>
      <c r="BY28" s="906">
        <v>0</v>
      </c>
      <c r="BZ28" s="480"/>
      <c r="CA28" s="912">
        <v>0.42019217328416492</v>
      </c>
      <c r="CB28" s="480">
        <v>11.153714808824789</v>
      </c>
      <c r="CC28" s="480">
        <v>11.510477612951865</v>
      </c>
      <c r="CD28" s="480">
        <v>8.5968383122788339</v>
      </c>
      <c r="CE28" s="906">
        <v>12.771045480099893</v>
      </c>
      <c r="CF28" s="33">
        <v>1976</v>
      </c>
      <c r="CG28" s="276"/>
      <c r="CH28" s="149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1"/>
      <c r="DX28" s="81"/>
      <c r="DY28" s="81"/>
      <c r="DZ28" s="81"/>
      <c r="EA28" s="81"/>
      <c r="EB28" s="81"/>
      <c r="EC28" s="81"/>
      <c r="ED28" s="81"/>
      <c r="EE28" s="81"/>
      <c r="EF28" s="81"/>
      <c r="EG28" s="81"/>
      <c r="EH28" s="81"/>
      <c r="EI28" s="27"/>
      <c r="EJ28" s="27"/>
      <c r="EK28" s="27"/>
      <c r="EL28" s="27"/>
      <c r="EM28" s="81"/>
      <c r="EN28" s="81"/>
      <c r="EO28" s="81"/>
      <c r="EP28" s="81"/>
      <c r="EQ28" s="81"/>
      <c r="ER28" s="81"/>
      <c r="ES28" s="81"/>
      <c r="ET28" s="81"/>
      <c r="EU28" s="81"/>
      <c r="EV28" s="81"/>
      <c r="EW28" s="81"/>
      <c r="EX28" s="81"/>
      <c r="EY28" s="81"/>
      <c r="EZ28" s="81"/>
      <c r="FA28" s="81"/>
      <c r="FB28" s="81"/>
      <c r="FC28" s="81"/>
      <c r="FD28" s="81"/>
      <c r="FE28" s="81"/>
      <c r="FF28" s="81"/>
      <c r="FG28" s="81"/>
      <c r="FH28" s="81"/>
      <c r="FI28" s="81"/>
      <c r="FJ28" s="81"/>
      <c r="FK28" s="81"/>
      <c r="FL28" s="81"/>
      <c r="FM28" s="81"/>
      <c r="FN28" s="81"/>
      <c r="FO28" s="81"/>
      <c r="FP28" s="81"/>
      <c r="FQ28" s="81"/>
      <c r="FR28" s="81"/>
      <c r="FS28" s="81"/>
      <c r="FT28" s="81"/>
      <c r="FU28" s="81"/>
      <c r="FV28" s="81"/>
      <c r="FW28" s="81"/>
      <c r="FX28" s="255"/>
      <c r="FY28" s="91"/>
      <c r="FZ28" s="80"/>
      <c r="GA28" s="80"/>
      <c r="GB28" s="255"/>
      <c r="GC28" s="81"/>
      <c r="GD28" s="81"/>
      <c r="GE28" s="81"/>
      <c r="GF28" s="81"/>
      <c r="GG28" s="81"/>
      <c r="GH28" s="81"/>
      <c r="GI28" s="81"/>
      <c r="GJ28" s="81"/>
      <c r="GK28" s="81"/>
      <c r="GL28" s="81"/>
      <c r="GM28" s="255"/>
      <c r="GN28" s="276"/>
      <c r="GO28" s="81"/>
      <c r="GP28" s="81"/>
      <c r="GQ28" s="81"/>
      <c r="GR28" s="81"/>
      <c r="GS28" s="81"/>
      <c r="GT28" s="81"/>
      <c r="GU28" s="81"/>
      <c r="GV28" s="81"/>
      <c r="GW28" s="81"/>
      <c r="GX28" s="81"/>
      <c r="GY28" s="81"/>
      <c r="GZ28" s="81"/>
      <c r="HA28" s="81"/>
      <c r="HB28" s="81"/>
      <c r="HC28" s="255"/>
      <c r="HD28" s="81"/>
      <c r="HE28" s="81"/>
      <c r="HF28" s="81"/>
      <c r="HG28" s="81"/>
      <c r="HH28" s="81"/>
      <c r="HI28" s="81"/>
      <c r="HJ28" s="81"/>
      <c r="HK28" s="81"/>
      <c r="HL28" s="81"/>
      <c r="HM28" s="81"/>
      <c r="HN28" s="81"/>
      <c r="HO28" s="121"/>
      <c r="HP28" s="115"/>
      <c r="HQ28" s="121"/>
      <c r="HS28" s="277">
        <v>10078.209705143463</v>
      </c>
      <c r="HT28" s="278">
        <v>9921.4236774728652</v>
      </c>
      <c r="HU28" s="120">
        <v>3143.9279747094106</v>
      </c>
      <c r="HV28" s="120">
        <v>2708.000673133557</v>
      </c>
      <c r="HW28" s="279">
        <v>683.3020807039054</v>
      </c>
      <c r="HX28" s="280">
        <v>0</v>
      </c>
      <c r="HY28" s="280">
        <v>0</v>
      </c>
      <c r="HZ28" s="280">
        <v>0</v>
      </c>
      <c r="IA28" s="280">
        <v>0</v>
      </c>
      <c r="IB28" s="280">
        <v>0</v>
      </c>
      <c r="IC28" s="113">
        <v>683.3020807039054</v>
      </c>
      <c r="ID28" s="120">
        <v>767.75990768454074</v>
      </c>
      <c r="IE28" s="281">
        <v>0</v>
      </c>
      <c r="IF28" s="249">
        <v>333.80092075054392</v>
      </c>
      <c r="IG28" s="249">
        <v>389.19981248422346</v>
      </c>
      <c r="IH28" s="249">
        <v>44.75917444977339</v>
      </c>
      <c r="II28" s="283"/>
      <c r="IJ28" s="283"/>
      <c r="IK28" s="283"/>
      <c r="IL28" s="283"/>
      <c r="IM28" s="283"/>
      <c r="IN28" s="283"/>
      <c r="IO28" s="283"/>
      <c r="IP28" s="120">
        <v>1256.9386847451108</v>
      </c>
      <c r="IQ28" s="249">
        <v>820.9176252809732</v>
      </c>
      <c r="IR28" s="283"/>
      <c r="IS28" s="283"/>
      <c r="IT28" s="283"/>
      <c r="IU28" s="283"/>
      <c r="IV28" s="283"/>
      <c r="IW28" s="283"/>
      <c r="IX28" s="283"/>
      <c r="IY28" s="283"/>
      <c r="IZ28" s="283"/>
      <c r="JA28" s="283"/>
      <c r="JB28" s="283"/>
      <c r="JC28" s="283"/>
      <c r="JD28" s="283"/>
      <c r="JE28" s="283"/>
      <c r="JF28" s="283"/>
      <c r="JG28" s="283"/>
      <c r="JH28" s="283"/>
      <c r="JI28" s="249">
        <v>436.02105946413764</v>
      </c>
      <c r="JJ28" s="298"/>
      <c r="JK28" s="283"/>
      <c r="JL28" s="283"/>
      <c r="JM28" s="283"/>
      <c r="JN28" s="283"/>
      <c r="JO28" s="283"/>
      <c r="JP28" s="283"/>
      <c r="JQ28" s="283"/>
      <c r="JR28" s="283"/>
      <c r="JS28" s="283"/>
      <c r="JT28" s="120">
        <v>435.92730157585379</v>
      </c>
      <c r="JU28" s="249">
        <v>0</v>
      </c>
      <c r="JV28" s="249">
        <v>312.23119733631438</v>
      </c>
      <c r="JW28" s="283"/>
      <c r="JX28" s="283"/>
      <c r="JY28" s="283"/>
      <c r="JZ28" s="282">
        <v>0</v>
      </c>
      <c r="KA28" s="249">
        <v>58.093228997632011</v>
      </c>
      <c r="KB28" s="304"/>
      <c r="KC28" s="304"/>
      <c r="KD28" s="304"/>
      <c r="KE28" s="304"/>
      <c r="KF28" s="283"/>
      <c r="KG28" s="283"/>
      <c r="KH28" s="283"/>
      <c r="KI28" s="283"/>
      <c r="KJ28" s="283"/>
      <c r="KK28" s="283"/>
      <c r="KL28" s="283"/>
      <c r="KM28" s="283"/>
      <c r="KN28" s="283"/>
      <c r="KO28" s="283"/>
      <c r="KP28" s="283"/>
      <c r="KQ28" s="249">
        <v>65.60287524190737</v>
      </c>
      <c r="KR28" s="249">
        <v>0</v>
      </c>
      <c r="KS28" s="249">
        <v>0</v>
      </c>
      <c r="KT28" s="120">
        <v>2205.1650980250743</v>
      </c>
      <c r="KU28" s="120">
        <v>2016.264589568834</v>
      </c>
      <c r="KV28" s="123">
        <v>993.82760568797858</v>
      </c>
      <c r="KW28" s="123">
        <v>1022.4369838808555</v>
      </c>
      <c r="KX28" s="120">
        <v>188.90050845624032</v>
      </c>
      <c r="KY28" s="123">
        <v>0</v>
      </c>
      <c r="KZ28" s="282">
        <v>0</v>
      </c>
      <c r="LA28" s="282">
        <v>0</v>
      </c>
      <c r="LB28" s="283"/>
      <c r="LC28" s="283"/>
      <c r="LD28" s="282">
        <v>188.90050845624032</v>
      </c>
      <c r="LE28" s="120">
        <v>3847.0862933179478</v>
      </c>
      <c r="LF28" s="284"/>
      <c r="LG28" s="249">
        <v>3170.9092111115119</v>
      </c>
      <c r="LH28" s="249">
        <v>676.17708220643567</v>
      </c>
      <c r="LI28" s="284"/>
      <c r="LJ28" s="120">
        <v>465.47125359104734</v>
      </c>
      <c r="LK28" s="123">
        <v>175.24491243253638</v>
      </c>
      <c r="LL28" s="123">
        <v>290.22634115851099</v>
      </c>
      <c r="LM28" s="283"/>
      <c r="LN28" s="283"/>
      <c r="LO28" s="120">
        <v>221.39542990395827</v>
      </c>
      <c r="LP28" s="249">
        <v>3.56099671847391</v>
      </c>
      <c r="LQ28" s="249">
        <v>217.83443318548436</v>
      </c>
      <c r="LR28" s="283"/>
      <c r="LS28" s="283"/>
      <c r="LT28" s="285">
        <v>38.377627925426417</v>
      </c>
      <c r="LU28" s="286">
        <v>0</v>
      </c>
      <c r="LV28" s="286">
        <v>38.377627925426417</v>
      </c>
      <c r="LW28" s="303"/>
      <c r="LX28" s="83"/>
      <c r="LY28" s="83"/>
      <c r="LZ28" s="285">
        <v>156.78602767059726</v>
      </c>
      <c r="MA28" s="249">
        <v>156.61834529347419</v>
      </c>
      <c r="MB28" s="284"/>
      <c r="MC28" s="284"/>
      <c r="MD28" s="284"/>
      <c r="ME28" s="249">
        <v>0</v>
      </c>
      <c r="MF28" s="284"/>
      <c r="MG28" s="284"/>
      <c r="MH28" s="284"/>
      <c r="MI28" s="284"/>
      <c r="MJ28" s="249">
        <v>0.16768237712307527</v>
      </c>
      <c r="MK28" s="284"/>
      <c r="ML28" s="287"/>
      <c r="MM28" s="277">
        <v>10189.198610460015</v>
      </c>
      <c r="MN28" s="120">
        <v>8768.7882393951422</v>
      </c>
      <c r="MO28" s="123">
        <v>3444.5770677821451</v>
      </c>
      <c r="MP28" s="123">
        <v>1456.9651292777037</v>
      </c>
      <c r="MQ28" s="123">
        <v>2511.9986056519178</v>
      </c>
      <c r="MR28" s="283"/>
      <c r="MS28" s="283"/>
      <c r="MT28" s="123">
        <v>680.85716346327217</v>
      </c>
      <c r="MU28" s="283"/>
      <c r="MV28" s="283"/>
      <c r="MW28" s="120">
        <v>193.8041662159076</v>
      </c>
      <c r="MX28" s="123">
        <v>193.8041662159076</v>
      </c>
      <c r="MY28" s="283"/>
      <c r="MZ28" s="114">
        <v>480.58610700419513</v>
      </c>
      <c r="NA28" s="283"/>
      <c r="NB28" s="283"/>
      <c r="NC28" s="114">
        <v>480.58610700419513</v>
      </c>
      <c r="ND28" s="283"/>
      <c r="NE28" s="123">
        <v>22.265695431105982</v>
      </c>
      <c r="NF28" s="123">
        <v>458.32041157308913</v>
      </c>
      <c r="NG28" s="123">
        <v>0</v>
      </c>
      <c r="NH28" s="120">
        <v>1420.4103710648733</v>
      </c>
      <c r="NI28" s="120">
        <v>990.47275612130841</v>
      </c>
      <c r="NJ28" s="123">
        <v>948.66575312826808</v>
      </c>
      <c r="NK28" s="123">
        <v>41.807002993040285</v>
      </c>
      <c r="NL28" s="283"/>
      <c r="NM28" s="123">
        <v>429.93761494356494</v>
      </c>
      <c r="NN28" s="300"/>
      <c r="NO28" s="33">
        <v>1976</v>
      </c>
      <c r="NP28" s="292">
        <v>426.00484357232494</v>
      </c>
      <c r="NQ28" s="123">
        <v>9.0932209859028656</v>
      </c>
      <c r="NR28" s="123">
        <v>1228.5967587810928</v>
      </c>
      <c r="NS28" s="123">
        <v>3925.7575651857223</v>
      </c>
      <c r="NT28" s="315">
        <v>3.1771947213356291</v>
      </c>
      <c r="NU28" s="123">
        <v>606.52504798753807</v>
      </c>
      <c r="NV28" s="293">
        <v>201.90523197326809</v>
      </c>
    </row>
    <row r="29" spans="1:386" ht="14.25" customHeight="1">
      <c r="A29" s="39">
        <v>1977</v>
      </c>
      <c r="B29" s="898">
        <v>60968.839093171344</v>
      </c>
      <c r="C29" s="559">
        <v>14028.391811811091</v>
      </c>
      <c r="D29" s="917">
        <v>13826.552113759572</v>
      </c>
      <c r="E29" s="42">
        <v>0</v>
      </c>
      <c r="F29" s="42">
        <v>0</v>
      </c>
      <c r="G29" s="42">
        <v>19.897106727729497</v>
      </c>
      <c r="H29" s="42">
        <v>4138.7773009748416</v>
      </c>
      <c r="I29" s="42">
        <v>619.1332203430577</v>
      </c>
      <c r="J29" s="42">
        <v>2861.2190929525323</v>
      </c>
      <c r="K29" s="42">
        <v>5875.2887863161559</v>
      </c>
      <c r="L29" s="42">
        <v>312.23660644525381</v>
      </c>
      <c r="M29" s="820">
        <v>201.83969805151878</v>
      </c>
      <c r="N29" s="559">
        <v>14314.047455915763</v>
      </c>
      <c r="O29" s="917">
        <v>12214.901494116093</v>
      </c>
      <c r="P29" s="536">
        <v>4671.0612671739209</v>
      </c>
      <c r="Q29" s="536">
        <v>1800.040868823098</v>
      </c>
      <c r="R29" s="536">
        <v>3766.7724447970381</v>
      </c>
      <c r="S29" s="536">
        <v>411.32026130682277</v>
      </c>
      <c r="T29" s="536">
        <v>1161.7005036481435</v>
      </c>
      <c r="U29" s="536">
        <v>281.8031565155722</v>
      </c>
      <c r="V29" s="536">
        <v>533.52325315831854</v>
      </c>
      <c r="W29" s="917">
        <v>2099.1459617996707</v>
      </c>
      <c r="X29" s="536">
        <v>1433.8045268231701</v>
      </c>
      <c r="Y29" s="536">
        <v>1367.4083156034762</v>
      </c>
      <c r="Z29" s="536">
        <v>665.34143497650041</v>
      </c>
      <c r="AA29" s="536"/>
      <c r="AB29" s="918"/>
      <c r="AC29" s="919">
        <v>-285.65564410467232</v>
      </c>
      <c r="AD29" s="536">
        <v>-285.65564410467232</v>
      </c>
      <c r="AE29" s="536">
        <v>-3.8524875891001216</v>
      </c>
      <c r="AF29" s="918">
        <v>1611.6506196434784</v>
      </c>
      <c r="AG29" s="107"/>
      <c r="AH29" s="912">
        <v>-0.4685272810724494</v>
      </c>
      <c r="AI29" s="480">
        <v>-0.4685272810724494</v>
      </c>
      <c r="AJ29" s="480">
        <v>-6.3187812764694895E-3</v>
      </c>
      <c r="AK29" s="480">
        <v>2.6434005364290876</v>
      </c>
      <c r="AL29" s="920"/>
      <c r="AM29" s="480"/>
      <c r="AN29" s="912">
        <v>8145.9720246876877</v>
      </c>
      <c r="AO29" s="906">
        <v>13.360877697276109</v>
      </c>
      <c r="AP29" s="36"/>
      <c r="AQ29" s="293">
        <v>8145.9720246876877</v>
      </c>
      <c r="AR29" s="480"/>
      <c r="AS29" s="906"/>
      <c r="AT29" s="42"/>
      <c r="AU29" s="320">
        <v>245.3979096319664</v>
      </c>
      <c r="AV29" s="42">
        <v>6873.7076058192933</v>
      </c>
      <c r="AW29" s="42">
        <v>7161.1215744380797</v>
      </c>
      <c r="AX29" s="321">
        <v>5400.0750941017177</v>
      </c>
      <c r="AZ29" s="903">
        <v>23.009117477820411</v>
      </c>
      <c r="BA29" s="480">
        <v>22.67806361316822</v>
      </c>
      <c r="BB29" s="480">
        <v>0</v>
      </c>
      <c r="BC29" s="480">
        <v>0</v>
      </c>
      <c r="BD29" s="480">
        <v>3.2634878773602924E-2</v>
      </c>
      <c r="BE29" s="480">
        <v>6.7883485441637594</v>
      </c>
      <c r="BF29" s="480">
        <v>1.0154912403644605</v>
      </c>
      <c r="BG29" s="480">
        <v>4.6929204090307106</v>
      </c>
      <c r="BH29" s="480">
        <v>9.6365436404942173</v>
      </c>
      <c r="BI29" s="480">
        <v>0.51212490034146818</v>
      </c>
      <c r="BJ29" s="480">
        <v>0.33105386465218972</v>
      </c>
      <c r="BK29" s="903">
        <v>23.477644758892858</v>
      </c>
      <c r="BL29" s="480">
        <v>20.034663076739132</v>
      </c>
      <c r="BM29" s="480">
        <v>7.6613911904008862</v>
      </c>
      <c r="BN29" s="480">
        <v>2.9523948554643002</v>
      </c>
      <c r="BO29" s="480">
        <v>6.1781928290298147</v>
      </c>
      <c r="BP29" s="480">
        <v>0.6746401398233145</v>
      </c>
      <c r="BQ29" s="480">
        <v>1.9054003994940043</v>
      </c>
      <c r="BR29" s="480">
        <v>0.46220849979597989</v>
      </c>
      <c r="BS29" s="480">
        <v>0.87507530255414434</v>
      </c>
      <c r="BT29" s="480">
        <v>3.4429816821537287</v>
      </c>
      <c r="BU29" s="480">
        <v>2.3517005541667917</v>
      </c>
      <c r="BV29" s="480">
        <v>2.2427986754247211</v>
      </c>
      <c r="BW29" s="480">
        <v>1.0912811279869363</v>
      </c>
      <c r="BX29" s="480">
        <v>0</v>
      </c>
      <c r="BY29" s="906">
        <v>0</v>
      </c>
      <c r="BZ29" s="480"/>
      <c r="CA29" s="912">
        <v>0.40249726463866942</v>
      </c>
      <c r="CB29" s="480">
        <v>11.274132340481394</v>
      </c>
      <c r="CC29" s="480">
        <v>11.745543593990035</v>
      </c>
      <c r="CD29" s="480">
        <v>8.8571066374569352</v>
      </c>
      <c r="CE29" s="906">
        <v>13.360877697276109</v>
      </c>
      <c r="CF29" s="33">
        <v>1977</v>
      </c>
      <c r="CG29" s="276"/>
      <c r="CH29" s="149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1"/>
      <c r="DX29" s="81"/>
      <c r="DY29" s="81"/>
      <c r="DZ29" s="81"/>
      <c r="EA29" s="81"/>
      <c r="EB29" s="81"/>
      <c r="EC29" s="81"/>
      <c r="ED29" s="81"/>
      <c r="EE29" s="81"/>
      <c r="EF29" s="81"/>
      <c r="EG29" s="81"/>
      <c r="EH29" s="81"/>
      <c r="EI29" s="27"/>
      <c r="EJ29" s="27"/>
      <c r="EK29" s="27"/>
      <c r="EL29" s="27"/>
      <c r="EM29" s="81"/>
      <c r="EN29" s="81"/>
      <c r="EO29" s="81"/>
      <c r="EP29" s="81"/>
      <c r="EQ29" s="81"/>
      <c r="ER29" s="81"/>
      <c r="ES29" s="81"/>
      <c r="ET29" s="81"/>
      <c r="EU29" s="81"/>
      <c r="EV29" s="81"/>
      <c r="EW29" s="81"/>
      <c r="EX29" s="81"/>
      <c r="EY29" s="81"/>
      <c r="EZ29" s="81"/>
      <c r="FA29" s="81"/>
      <c r="FB29" s="81"/>
      <c r="FC29" s="81"/>
      <c r="FD29" s="81"/>
      <c r="FE29" s="81"/>
      <c r="FF29" s="81"/>
      <c r="FG29" s="81"/>
      <c r="FH29" s="81"/>
      <c r="FI29" s="81"/>
      <c r="FJ29" s="81"/>
      <c r="FK29" s="81"/>
      <c r="FL29" s="81"/>
      <c r="FM29" s="81"/>
      <c r="FN29" s="81"/>
      <c r="FO29" s="81"/>
      <c r="FP29" s="81"/>
      <c r="FQ29" s="81"/>
      <c r="FR29" s="81"/>
      <c r="FS29" s="81"/>
      <c r="FT29" s="81"/>
      <c r="FU29" s="81"/>
      <c r="FV29" s="81"/>
      <c r="FW29" s="81"/>
      <c r="FX29" s="255"/>
      <c r="FY29" s="91"/>
      <c r="FZ29" s="80"/>
      <c r="GA29" s="80"/>
      <c r="GB29" s="255"/>
      <c r="GC29" s="81"/>
      <c r="GD29" s="81"/>
      <c r="GE29" s="81"/>
      <c r="GF29" s="81"/>
      <c r="GG29" s="81"/>
      <c r="GH29" s="81"/>
      <c r="GI29" s="81"/>
      <c r="GJ29" s="81"/>
      <c r="GK29" s="81"/>
      <c r="GL29" s="81"/>
      <c r="GM29" s="255"/>
      <c r="GN29" s="276"/>
      <c r="GO29" s="81"/>
      <c r="GP29" s="81"/>
      <c r="GQ29" s="81"/>
      <c r="GR29" s="81"/>
      <c r="GS29" s="81"/>
      <c r="GT29" s="81"/>
      <c r="GU29" s="81"/>
      <c r="GV29" s="81"/>
      <c r="GW29" s="81"/>
      <c r="GX29" s="81"/>
      <c r="GY29" s="81"/>
      <c r="GZ29" s="81"/>
      <c r="HA29" s="81"/>
      <c r="HB29" s="81"/>
      <c r="HC29" s="255"/>
      <c r="HD29" s="81"/>
      <c r="HE29" s="81"/>
      <c r="HF29" s="81"/>
      <c r="HG29" s="81"/>
      <c r="HH29" s="81"/>
      <c r="HI29" s="81"/>
      <c r="HJ29" s="81"/>
      <c r="HK29" s="81"/>
      <c r="HL29" s="81"/>
      <c r="HM29" s="81"/>
      <c r="HN29" s="81"/>
      <c r="HO29" s="121"/>
      <c r="HP29" s="115"/>
      <c r="HQ29" s="121"/>
      <c r="HS29" s="277">
        <v>14028.391811811089</v>
      </c>
      <c r="HT29" s="278">
        <v>13826.55211375957</v>
      </c>
      <c r="HU29" s="120">
        <v>4138.7773009748416</v>
      </c>
      <c r="HV29" s="120">
        <v>3582.5988965417764</v>
      </c>
      <c r="HW29" s="279">
        <v>931.4701958097437</v>
      </c>
      <c r="HX29" s="280">
        <v>0</v>
      </c>
      <c r="HY29" s="280">
        <v>0</v>
      </c>
      <c r="HZ29" s="280">
        <v>0</v>
      </c>
      <c r="IA29" s="280">
        <v>0</v>
      </c>
      <c r="IB29" s="280">
        <v>0</v>
      </c>
      <c r="IC29" s="113">
        <v>931.4701958097437</v>
      </c>
      <c r="ID29" s="120">
        <v>1044.0692125539408</v>
      </c>
      <c r="IE29" s="281">
        <v>0</v>
      </c>
      <c r="IF29" s="249">
        <v>465.14009592153189</v>
      </c>
      <c r="IG29" s="249">
        <v>508.51994759174454</v>
      </c>
      <c r="IH29" s="249">
        <v>70.409169040664423</v>
      </c>
      <c r="II29" s="283"/>
      <c r="IJ29" s="283"/>
      <c r="IK29" s="283"/>
      <c r="IL29" s="283"/>
      <c r="IM29" s="283"/>
      <c r="IN29" s="283"/>
      <c r="IO29" s="283"/>
      <c r="IP29" s="120">
        <v>1607.0594881780917</v>
      </c>
      <c r="IQ29" s="249">
        <v>1047.3735771038428</v>
      </c>
      <c r="IR29" s="283"/>
      <c r="IS29" s="283"/>
      <c r="IT29" s="283"/>
      <c r="IU29" s="283"/>
      <c r="IV29" s="283"/>
      <c r="IW29" s="283"/>
      <c r="IX29" s="283"/>
      <c r="IY29" s="283"/>
      <c r="IZ29" s="283"/>
      <c r="JA29" s="283"/>
      <c r="JB29" s="283"/>
      <c r="JC29" s="283"/>
      <c r="JD29" s="283"/>
      <c r="JE29" s="283"/>
      <c r="JF29" s="283"/>
      <c r="JG29" s="283"/>
      <c r="JH29" s="283"/>
      <c r="JI29" s="249">
        <v>559.68591107424902</v>
      </c>
      <c r="JJ29" s="298"/>
      <c r="JK29" s="283"/>
      <c r="JL29" s="283"/>
      <c r="JM29" s="283"/>
      <c r="JN29" s="283"/>
      <c r="JO29" s="283"/>
      <c r="JP29" s="283"/>
      <c r="JQ29" s="283"/>
      <c r="JR29" s="283"/>
      <c r="JS29" s="283"/>
      <c r="JT29" s="120">
        <v>556.17840443306534</v>
      </c>
      <c r="JU29" s="249">
        <v>0</v>
      </c>
      <c r="JV29" s="249">
        <v>346.57483201711688</v>
      </c>
      <c r="JW29" s="283"/>
      <c r="JX29" s="283"/>
      <c r="JY29" s="283"/>
      <c r="JZ29" s="282">
        <v>0</v>
      </c>
      <c r="KA29" s="249">
        <v>70.829877513733138</v>
      </c>
      <c r="KB29" s="304"/>
      <c r="KC29" s="304"/>
      <c r="KD29" s="304"/>
      <c r="KE29" s="304"/>
      <c r="KF29" s="283"/>
      <c r="KG29" s="283"/>
      <c r="KH29" s="283"/>
      <c r="KI29" s="283"/>
      <c r="KJ29" s="283"/>
      <c r="KK29" s="283"/>
      <c r="KL29" s="283"/>
      <c r="KM29" s="283"/>
      <c r="KN29" s="283"/>
      <c r="KO29" s="283"/>
      <c r="KP29" s="283"/>
      <c r="KQ29" s="249">
        <v>138.77369490221534</v>
      </c>
      <c r="KR29" s="249">
        <v>0</v>
      </c>
      <c r="KS29" s="249">
        <v>0</v>
      </c>
      <c r="KT29" s="120">
        <v>2861.2190929525323</v>
      </c>
      <c r="KU29" s="120">
        <v>2659.0728787277776</v>
      </c>
      <c r="KV29" s="123">
        <v>1422.2146094022335</v>
      </c>
      <c r="KW29" s="123">
        <v>1236.8582693255441</v>
      </c>
      <c r="KX29" s="120">
        <v>202.14621422475452</v>
      </c>
      <c r="KY29" s="123">
        <v>0</v>
      </c>
      <c r="KZ29" s="282">
        <v>0</v>
      </c>
      <c r="LA29" s="282">
        <v>0</v>
      </c>
      <c r="LB29" s="283"/>
      <c r="LC29" s="283"/>
      <c r="LD29" s="282">
        <v>202.14621422475452</v>
      </c>
      <c r="LE29" s="120">
        <v>5875.2887863161559</v>
      </c>
      <c r="LF29" s="284"/>
      <c r="LG29" s="249">
        <v>4767.1835370764366</v>
      </c>
      <c r="LH29" s="249">
        <v>1108.1052492397198</v>
      </c>
      <c r="LI29" s="284"/>
      <c r="LJ29" s="120">
        <v>619.1332203430577</v>
      </c>
      <c r="LK29" s="123">
        <v>224.83502217734667</v>
      </c>
      <c r="LL29" s="123">
        <v>394.29819816571103</v>
      </c>
      <c r="LM29" s="283"/>
      <c r="LN29" s="283"/>
      <c r="LO29" s="120">
        <v>312.23660644525381</v>
      </c>
      <c r="LP29" s="249">
        <v>2.3355330376353782</v>
      </c>
      <c r="LQ29" s="249">
        <v>309.90107340761841</v>
      </c>
      <c r="LR29" s="283"/>
      <c r="LS29" s="283"/>
      <c r="LT29" s="285">
        <v>19.897106727729497</v>
      </c>
      <c r="LU29" s="286">
        <v>0</v>
      </c>
      <c r="LV29" s="286">
        <v>19.897106727729497</v>
      </c>
      <c r="LW29" s="303"/>
      <c r="LX29" s="83"/>
      <c r="LY29" s="83"/>
      <c r="LZ29" s="285">
        <v>201.83969805151878</v>
      </c>
      <c r="MA29" s="249">
        <v>199.70911014147828</v>
      </c>
      <c r="MB29" s="284"/>
      <c r="MC29" s="284"/>
      <c r="MD29" s="284"/>
      <c r="ME29" s="249">
        <v>0</v>
      </c>
      <c r="MF29" s="284"/>
      <c r="MG29" s="284"/>
      <c r="MH29" s="284"/>
      <c r="MI29" s="284"/>
      <c r="MJ29" s="249">
        <v>2.1305879100405081</v>
      </c>
      <c r="MK29" s="284"/>
      <c r="ML29" s="287"/>
      <c r="MM29" s="277">
        <v>14314.047455915763</v>
      </c>
      <c r="MN29" s="120">
        <v>12214.901494116093</v>
      </c>
      <c r="MO29" s="123">
        <v>4671.0612671739209</v>
      </c>
      <c r="MP29" s="123">
        <v>1800.040868823098</v>
      </c>
      <c r="MQ29" s="123">
        <v>3766.7724447970381</v>
      </c>
      <c r="MR29" s="283"/>
      <c r="MS29" s="283"/>
      <c r="MT29" s="123">
        <v>1161.7005036481435</v>
      </c>
      <c r="MU29" s="283"/>
      <c r="MV29" s="283"/>
      <c r="MW29" s="120">
        <v>281.8031565155722</v>
      </c>
      <c r="MX29" s="123">
        <v>281.8031565155722</v>
      </c>
      <c r="MY29" s="283"/>
      <c r="MZ29" s="114">
        <v>533.52325315831854</v>
      </c>
      <c r="NA29" s="283"/>
      <c r="NB29" s="283"/>
      <c r="NC29" s="114">
        <v>533.52325315831854</v>
      </c>
      <c r="ND29" s="283"/>
      <c r="NE29" s="123">
        <v>16.647434279326387</v>
      </c>
      <c r="NF29" s="123">
        <v>516.87581887899216</v>
      </c>
      <c r="NG29" s="123">
        <v>0</v>
      </c>
      <c r="NH29" s="120">
        <v>2099.1459617996707</v>
      </c>
      <c r="NI29" s="120">
        <v>1433.8045268231701</v>
      </c>
      <c r="NJ29" s="123">
        <v>1367.4083156034762</v>
      </c>
      <c r="NK29" s="123">
        <v>66.396211219693967</v>
      </c>
      <c r="NL29" s="283"/>
      <c r="NM29" s="123">
        <v>665.34143497650041</v>
      </c>
      <c r="NN29" s="300"/>
      <c r="NO29" s="33">
        <v>1977</v>
      </c>
      <c r="NP29" s="292">
        <v>495.09153241127331</v>
      </c>
      <c r="NQ29" s="123">
        <v>14.1209302605758</v>
      </c>
      <c r="NR29" s="123">
        <v>1473.6325117175752</v>
      </c>
      <c r="NS29" s="123">
        <v>5150.8663186149015</v>
      </c>
      <c r="NT29" s="315">
        <v>3.8108658548495078</v>
      </c>
      <c r="NU29" s="123">
        <v>796.62643129063497</v>
      </c>
      <c r="NV29" s="293">
        <v>245.3979096319664</v>
      </c>
    </row>
    <row r="30" spans="1:386" ht="14.25" customHeight="1">
      <c r="A30" s="39">
        <v>1978</v>
      </c>
      <c r="B30" s="898">
        <v>74624.686691396098</v>
      </c>
      <c r="C30" s="559">
        <v>17656.116500186312</v>
      </c>
      <c r="D30" s="917">
        <v>17344.269950596805</v>
      </c>
      <c r="E30" s="42">
        <v>0</v>
      </c>
      <c r="F30" s="42">
        <v>0</v>
      </c>
      <c r="G30" s="42">
        <v>12.919957207938166</v>
      </c>
      <c r="H30" s="42">
        <v>4771.309485173032</v>
      </c>
      <c r="I30" s="42">
        <v>682.44443643094974</v>
      </c>
      <c r="J30" s="42">
        <v>3857.7813037154569</v>
      </c>
      <c r="K30" s="42">
        <v>7595.6582885579319</v>
      </c>
      <c r="L30" s="42">
        <v>424.15647951149737</v>
      </c>
      <c r="M30" s="820">
        <v>311.84654958950875</v>
      </c>
      <c r="N30" s="559">
        <v>18834.119457165867</v>
      </c>
      <c r="O30" s="917">
        <v>16617.202769463776</v>
      </c>
      <c r="P30" s="536">
        <v>5989.5225559842775</v>
      </c>
      <c r="Q30" s="536">
        <v>2439.1805800968832</v>
      </c>
      <c r="R30" s="536">
        <v>5382.2791581022448</v>
      </c>
      <c r="S30" s="536">
        <v>747.3030377767094</v>
      </c>
      <c r="T30" s="536">
        <v>1437.3925690863414</v>
      </c>
      <c r="U30" s="536">
        <v>372.86730854759412</v>
      </c>
      <c r="V30" s="536">
        <v>995.96059764643655</v>
      </c>
      <c r="W30" s="917">
        <v>2216.9166877020903</v>
      </c>
      <c r="X30" s="536">
        <v>1443.253639128292</v>
      </c>
      <c r="Y30" s="536">
        <v>1402.2225427620112</v>
      </c>
      <c r="Z30" s="536">
        <v>773.66304857379828</v>
      </c>
      <c r="AA30" s="536"/>
      <c r="AB30" s="918"/>
      <c r="AC30" s="919">
        <v>-1178.0029569795552</v>
      </c>
      <c r="AD30" s="536">
        <v>-1178.0029569795552</v>
      </c>
      <c r="AE30" s="536">
        <v>-805.13564843196104</v>
      </c>
      <c r="AF30" s="918">
        <v>727.0671811330285</v>
      </c>
      <c r="AG30" s="107"/>
      <c r="AH30" s="912">
        <v>-1.578570053970322</v>
      </c>
      <c r="AI30" s="480">
        <v>-1.578570053970322</v>
      </c>
      <c r="AJ30" s="480">
        <v>-1.0789132713702765</v>
      </c>
      <c r="AK30" s="480">
        <v>0.97429847061167785</v>
      </c>
      <c r="AL30" s="920"/>
      <c r="AM30" s="480"/>
      <c r="AN30" s="912">
        <v>11111.237969123616</v>
      </c>
      <c r="AO30" s="906">
        <v>14.8894936270529</v>
      </c>
      <c r="AP30" s="36"/>
      <c r="AQ30" s="293">
        <v>11111.237969123616</v>
      </c>
      <c r="AR30" s="480"/>
      <c r="AS30" s="906"/>
      <c r="AT30" s="42"/>
      <c r="AU30" s="320">
        <v>308.50995871425113</v>
      </c>
      <c r="AV30" s="42">
        <v>8677.0080225647052</v>
      </c>
      <c r="AW30" s="42">
        <v>9108.1138259860636</v>
      </c>
      <c r="AX30" s="321">
        <v>6771.6895349585384</v>
      </c>
      <c r="AZ30" s="903">
        <v>23.659886939561499</v>
      </c>
      <c r="BA30" s="480">
        <v>23.242000361519136</v>
      </c>
      <c r="BB30" s="480">
        <v>0</v>
      </c>
      <c r="BC30" s="480">
        <v>0</v>
      </c>
      <c r="BD30" s="480">
        <v>1.7313248176662403E-2</v>
      </c>
      <c r="BE30" s="480">
        <v>6.393741396736937</v>
      </c>
      <c r="BF30" s="480">
        <v>0.91450224676069913</v>
      </c>
      <c r="BG30" s="480">
        <v>5.1695778900472655</v>
      </c>
      <c r="BH30" s="480">
        <v>10.178479301319035</v>
      </c>
      <c r="BI30" s="480">
        <v>0.56838627847854106</v>
      </c>
      <c r="BJ30" s="480">
        <v>0.41788657804236157</v>
      </c>
      <c r="BK30" s="903">
        <v>25.23845699353182</v>
      </c>
      <c r="BL30" s="480">
        <v>22.26770189090746</v>
      </c>
      <c r="BM30" s="480">
        <v>8.0261945765392984</v>
      </c>
      <c r="BN30" s="480">
        <v>3.2685974149330805</v>
      </c>
      <c r="BO30" s="480">
        <v>7.2124646638185457</v>
      </c>
      <c r="BP30" s="480">
        <v>1.001415310280787</v>
      </c>
      <c r="BQ30" s="480">
        <v>1.9261622833078726</v>
      </c>
      <c r="BR30" s="480">
        <v>0.49965678260004559</v>
      </c>
      <c r="BS30" s="480">
        <v>1.3346261697086179</v>
      </c>
      <c r="BT30" s="480">
        <v>2.9707551026243584</v>
      </c>
      <c r="BU30" s="480">
        <v>1.9340163464896567</v>
      </c>
      <c r="BV30" s="480">
        <v>1.8790330719387549</v>
      </c>
      <c r="BW30" s="480">
        <v>1.0367387561347019</v>
      </c>
      <c r="BX30" s="480">
        <v>0</v>
      </c>
      <c r="BY30" s="906">
        <v>0</v>
      </c>
      <c r="BZ30" s="480"/>
      <c r="CA30" s="912">
        <v>0.41341541571901963</v>
      </c>
      <c r="CB30" s="480">
        <v>11.627530254763705</v>
      </c>
      <c r="CC30" s="480">
        <v>12.205228899187043</v>
      </c>
      <c r="CD30" s="480">
        <v>9.0743289321431551</v>
      </c>
      <c r="CE30" s="906">
        <v>14.8894936270529</v>
      </c>
      <c r="CF30" s="33">
        <v>1978</v>
      </c>
      <c r="CG30" s="276"/>
      <c r="CH30" s="149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1"/>
      <c r="DX30" s="81"/>
      <c r="DY30" s="81"/>
      <c r="DZ30" s="81"/>
      <c r="EA30" s="81"/>
      <c r="EB30" s="81"/>
      <c r="EC30" s="81"/>
      <c r="ED30" s="81"/>
      <c r="EE30" s="81"/>
      <c r="EF30" s="81"/>
      <c r="EG30" s="81"/>
      <c r="EH30" s="81"/>
      <c r="EI30" s="27"/>
      <c r="EJ30" s="27"/>
      <c r="EK30" s="27"/>
      <c r="EL30" s="27"/>
      <c r="EM30" s="81"/>
      <c r="EN30" s="81"/>
      <c r="EO30" s="81"/>
      <c r="EP30" s="81"/>
      <c r="EQ30" s="81"/>
      <c r="ER30" s="81"/>
      <c r="ES30" s="81"/>
      <c r="ET30" s="81"/>
      <c r="EU30" s="81"/>
      <c r="EV30" s="81"/>
      <c r="EW30" s="81"/>
      <c r="EX30" s="81"/>
      <c r="EY30" s="81"/>
      <c r="EZ30" s="81"/>
      <c r="FA30" s="81"/>
      <c r="FB30" s="81"/>
      <c r="FC30" s="81"/>
      <c r="FD30" s="81"/>
      <c r="FE30" s="81"/>
      <c r="FF30" s="81"/>
      <c r="FG30" s="81"/>
      <c r="FH30" s="81"/>
      <c r="FI30" s="81"/>
      <c r="FJ30" s="81"/>
      <c r="FK30" s="81"/>
      <c r="FL30" s="81"/>
      <c r="FM30" s="81"/>
      <c r="FN30" s="81"/>
      <c r="FO30" s="81"/>
      <c r="FP30" s="81"/>
      <c r="FQ30" s="81"/>
      <c r="FR30" s="81"/>
      <c r="FS30" s="81"/>
      <c r="FT30" s="81"/>
      <c r="FU30" s="81"/>
      <c r="FV30" s="81"/>
      <c r="FW30" s="81"/>
      <c r="FX30" s="255"/>
      <c r="FY30" s="91"/>
      <c r="FZ30" s="80"/>
      <c r="GA30" s="80"/>
      <c r="GB30" s="255"/>
      <c r="GC30" s="81"/>
      <c r="GD30" s="81"/>
      <c r="GE30" s="81"/>
      <c r="GF30" s="81"/>
      <c r="GG30" s="81"/>
      <c r="GH30" s="81"/>
      <c r="GI30" s="81"/>
      <c r="GJ30" s="81"/>
      <c r="GK30" s="81"/>
      <c r="GL30" s="81"/>
      <c r="GM30" s="255"/>
      <c r="GN30" s="276"/>
      <c r="GO30" s="81"/>
      <c r="GP30" s="81"/>
      <c r="GQ30" s="81"/>
      <c r="GR30" s="81"/>
      <c r="GS30" s="81"/>
      <c r="GT30" s="81"/>
      <c r="GU30" s="81"/>
      <c r="GV30" s="81"/>
      <c r="GW30" s="81"/>
      <c r="GX30" s="81"/>
      <c r="GY30" s="81"/>
      <c r="GZ30" s="81"/>
      <c r="HA30" s="81"/>
      <c r="HB30" s="81"/>
      <c r="HC30" s="255"/>
      <c r="HD30" s="81"/>
      <c r="HE30" s="81"/>
      <c r="HF30" s="81"/>
      <c r="HG30" s="81"/>
      <c r="HH30" s="81"/>
      <c r="HI30" s="81"/>
      <c r="HJ30" s="81"/>
      <c r="HK30" s="81"/>
      <c r="HL30" s="81"/>
      <c r="HM30" s="81"/>
      <c r="HN30" s="81"/>
      <c r="HO30" s="121"/>
      <c r="HP30" s="115"/>
      <c r="HQ30" s="121"/>
      <c r="HS30" s="277">
        <v>17656.116500186312</v>
      </c>
      <c r="HT30" s="278">
        <v>17344.269950596805</v>
      </c>
      <c r="HU30" s="120">
        <v>4771.309485173032</v>
      </c>
      <c r="HV30" s="120">
        <v>4241.3285973579514</v>
      </c>
      <c r="HW30" s="279">
        <v>1184.0238962412702</v>
      </c>
      <c r="HX30" s="280">
        <v>0</v>
      </c>
      <c r="HY30" s="280">
        <v>0</v>
      </c>
      <c r="HZ30" s="280">
        <v>0</v>
      </c>
      <c r="IA30" s="280">
        <v>0</v>
      </c>
      <c r="IB30" s="280">
        <v>0</v>
      </c>
      <c r="IC30" s="113">
        <v>1184.0238962412702</v>
      </c>
      <c r="ID30" s="120">
        <v>1022.2085992811895</v>
      </c>
      <c r="IE30" s="281">
        <v>0</v>
      </c>
      <c r="IF30" s="249">
        <v>403.713052780883</v>
      </c>
      <c r="IG30" s="249">
        <v>542.65983916916093</v>
      </c>
      <c r="IH30" s="249">
        <v>75.835707331145656</v>
      </c>
      <c r="II30" s="283"/>
      <c r="IJ30" s="283"/>
      <c r="IK30" s="283"/>
      <c r="IL30" s="283"/>
      <c r="IM30" s="283"/>
      <c r="IN30" s="283"/>
      <c r="IO30" s="283"/>
      <c r="IP30" s="120">
        <v>2035.096101835491</v>
      </c>
      <c r="IQ30" s="249">
        <v>1353.752118567668</v>
      </c>
      <c r="IR30" s="283"/>
      <c r="IS30" s="283"/>
      <c r="IT30" s="283"/>
      <c r="IU30" s="283"/>
      <c r="IV30" s="283"/>
      <c r="IW30" s="283"/>
      <c r="IX30" s="283"/>
      <c r="IY30" s="283"/>
      <c r="IZ30" s="283"/>
      <c r="JA30" s="283"/>
      <c r="JB30" s="283"/>
      <c r="JC30" s="283"/>
      <c r="JD30" s="283"/>
      <c r="JE30" s="283"/>
      <c r="JF30" s="283"/>
      <c r="JG30" s="283"/>
      <c r="JH30" s="283"/>
      <c r="JI30" s="249">
        <v>681.34398326782309</v>
      </c>
      <c r="JJ30" s="298"/>
      <c r="JK30" s="283"/>
      <c r="JL30" s="283"/>
      <c r="JM30" s="283"/>
      <c r="JN30" s="283"/>
      <c r="JO30" s="283"/>
      <c r="JP30" s="283"/>
      <c r="JQ30" s="283"/>
      <c r="JR30" s="283"/>
      <c r="JS30" s="283"/>
      <c r="JT30" s="120">
        <v>529.98088781508068</v>
      </c>
      <c r="JU30" s="249">
        <v>0</v>
      </c>
      <c r="JV30" s="249">
        <v>341.79197769043071</v>
      </c>
      <c r="JW30" s="283"/>
      <c r="JX30" s="283"/>
      <c r="JY30" s="283"/>
      <c r="JZ30" s="282">
        <v>0</v>
      </c>
      <c r="KA30" s="249">
        <v>82.463668818290003</v>
      </c>
      <c r="KB30" s="304"/>
      <c r="KC30" s="304"/>
      <c r="KD30" s="304"/>
      <c r="KE30" s="304"/>
      <c r="KF30" s="283"/>
      <c r="KG30" s="283"/>
      <c r="KH30" s="283"/>
      <c r="KI30" s="283"/>
      <c r="KJ30" s="283"/>
      <c r="KK30" s="283"/>
      <c r="KL30" s="283"/>
      <c r="KM30" s="283"/>
      <c r="KN30" s="283"/>
      <c r="KO30" s="283"/>
      <c r="KP30" s="283"/>
      <c r="KQ30" s="249">
        <v>105.72524130635992</v>
      </c>
      <c r="KR30" s="249">
        <v>0</v>
      </c>
      <c r="KS30" s="249">
        <v>0</v>
      </c>
      <c r="KT30" s="120">
        <v>3857.7813037154569</v>
      </c>
      <c r="KU30" s="120">
        <v>3617.061531619247</v>
      </c>
      <c r="KV30" s="123">
        <v>2256.86175519575</v>
      </c>
      <c r="KW30" s="123">
        <v>1360.1997764234973</v>
      </c>
      <c r="KX30" s="120">
        <v>240.71977209621002</v>
      </c>
      <c r="KY30" s="123">
        <v>0</v>
      </c>
      <c r="KZ30" s="282">
        <v>0</v>
      </c>
      <c r="LA30" s="282">
        <v>0</v>
      </c>
      <c r="LB30" s="283"/>
      <c r="LC30" s="283"/>
      <c r="LD30" s="282">
        <v>240.71977209621002</v>
      </c>
      <c r="LE30" s="120">
        <v>7595.6582885579319</v>
      </c>
      <c r="LF30" s="284"/>
      <c r="LG30" s="249">
        <v>6132.8573317466617</v>
      </c>
      <c r="LH30" s="249">
        <v>1462.8009568112702</v>
      </c>
      <c r="LI30" s="284"/>
      <c r="LJ30" s="120">
        <v>682.44443643094974</v>
      </c>
      <c r="LK30" s="123">
        <v>285.27760749101486</v>
      </c>
      <c r="LL30" s="123">
        <v>397.16682893993487</v>
      </c>
      <c r="LM30" s="283"/>
      <c r="LN30" s="283"/>
      <c r="LO30" s="120">
        <v>424.15647951149737</v>
      </c>
      <c r="LP30" s="249">
        <v>5.7859435289026724</v>
      </c>
      <c r="LQ30" s="249">
        <v>418.37053598259467</v>
      </c>
      <c r="LR30" s="283"/>
      <c r="LS30" s="283"/>
      <c r="LT30" s="285">
        <v>12.919957207938166</v>
      </c>
      <c r="LU30" s="286">
        <v>0</v>
      </c>
      <c r="LV30" s="286">
        <v>12.919957207938166</v>
      </c>
      <c r="LW30" s="303"/>
      <c r="LX30" s="83"/>
      <c r="LY30" s="83"/>
      <c r="LZ30" s="285">
        <v>311.84654958950875</v>
      </c>
      <c r="MA30" s="249">
        <v>311.74197348334599</v>
      </c>
      <c r="MB30" s="284"/>
      <c r="MC30" s="284"/>
      <c r="MD30" s="284"/>
      <c r="ME30" s="249">
        <v>0</v>
      </c>
      <c r="MF30" s="284"/>
      <c r="MG30" s="284"/>
      <c r="MH30" s="284"/>
      <c r="MI30" s="284"/>
      <c r="MJ30" s="249">
        <v>0.10457610616277811</v>
      </c>
      <c r="MK30" s="284"/>
      <c r="ML30" s="287"/>
      <c r="MM30" s="277">
        <v>18834.119457165867</v>
      </c>
      <c r="MN30" s="120">
        <v>16617.202769463776</v>
      </c>
      <c r="MO30" s="123">
        <v>5989.5225559842775</v>
      </c>
      <c r="MP30" s="123">
        <v>2439.1805800968832</v>
      </c>
      <c r="MQ30" s="123">
        <v>5382.2791581022448</v>
      </c>
      <c r="MR30" s="283"/>
      <c r="MS30" s="283"/>
      <c r="MT30" s="123">
        <v>1437.3925690863414</v>
      </c>
      <c r="MU30" s="283"/>
      <c r="MV30" s="283"/>
      <c r="MW30" s="120">
        <v>372.86730854759412</v>
      </c>
      <c r="MX30" s="123">
        <v>372.86730854759412</v>
      </c>
      <c r="MY30" s="283"/>
      <c r="MZ30" s="114">
        <v>995.96059764643655</v>
      </c>
      <c r="NA30" s="283"/>
      <c r="NB30" s="283"/>
      <c r="NC30" s="114">
        <v>995.96059764643655</v>
      </c>
      <c r="ND30" s="283"/>
      <c r="NE30" s="123">
        <v>26.311708917817604</v>
      </c>
      <c r="NF30" s="123">
        <v>969.648888728619</v>
      </c>
      <c r="NG30" s="123">
        <v>0</v>
      </c>
      <c r="NH30" s="120">
        <v>2216.9166877020903</v>
      </c>
      <c r="NI30" s="120">
        <v>1443.253639128292</v>
      </c>
      <c r="NJ30" s="123">
        <v>1402.2225427620112</v>
      </c>
      <c r="NK30" s="123">
        <v>41.031096366280821</v>
      </c>
      <c r="NL30" s="283"/>
      <c r="NM30" s="123">
        <v>773.66304857379828</v>
      </c>
      <c r="NN30" s="300"/>
      <c r="NO30" s="33">
        <v>1978</v>
      </c>
      <c r="NP30" s="292">
        <v>581.34039073942085</v>
      </c>
      <c r="NQ30" s="123">
        <v>71.173200265418274</v>
      </c>
      <c r="NR30" s="123">
        <v>1905.3184876061678</v>
      </c>
      <c r="NS30" s="123">
        <v>6458.2523551703107</v>
      </c>
      <c r="NT30" s="315">
        <v>4.9272210739765621</v>
      </c>
      <c r="NU30" s="123">
        <v>1083.619394426197</v>
      </c>
      <c r="NV30" s="293">
        <v>308.50995871425113</v>
      </c>
    </row>
    <row r="31" spans="1:386" ht="14.25" customHeight="1">
      <c r="A31" s="39">
        <v>1979</v>
      </c>
      <c r="B31" s="898">
        <v>87295.487988853885</v>
      </c>
      <c r="C31" s="559">
        <v>23187.90643443559</v>
      </c>
      <c r="D31" s="917">
        <v>23044.342673061437</v>
      </c>
      <c r="E31" s="42">
        <v>639.12829204380182</v>
      </c>
      <c r="F31" s="42">
        <v>0</v>
      </c>
      <c r="G31" s="42">
        <v>46.392124337384153</v>
      </c>
      <c r="H31" s="42">
        <v>5384.5698556368934</v>
      </c>
      <c r="I31" s="42">
        <v>824.24603031505058</v>
      </c>
      <c r="J31" s="42">
        <v>4301.7559169641681</v>
      </c>
      <c r="K31" s="42">
        <v>10372.471241570805</v>
      </c>
      <c r="L31" s="42">
        <v>1475.7792121933337</v>
      </c>
      <c r="M31" s="820">
        <v>143.56376137415407</v>
      </c>
      <c r="N31" s="559">
        <v>24751.247100116594</v>
      </c>
      <c r="O31" s="917">
        <v>22336.338393855251</v>
      </c>
      <c r="P31" s="536">
        <v>7379.8276297284629</v>
      </c>
      <c r="Q31" s="536">
        <v>2368.3843592609956</v>
      </c>
      <c r="R31" s="536">
        <v>9524.6475064007791</v>
      </c>
      <c r="S31" s="536">
        <v>1157.1425714321906</v>
      </c>
      <c r="T31" s="536">
        <v>1453.8062096570625</v>
      </c>
      <c r="U31" s="536">
        <v>490.36577596672799</v>
      </c>
      <c r="V31" s="536">
        <v>1119.3069128412246</v>
      </c>
      <c r="W31" s="917">
        <v>2414.9087062613444</v>
      </c>
      <c r="X31" s="536">
        <v>1448.0004327287152</v>
      </c>
      <c r="Y31" s="536">
        <v>1403.2370511942111</v>
      </c>
      <c r="Z31" s="536">
        <v>966.90827353262898</v>
      </c>
      <c r="AA31" s="536"/>
      <c r="AB31" s="918"/>
      <c r="AC31" s="919">
        <v>-1563.3406656810039</v>
      </c>
      <c r="AD31" s="536">
        <v>-1563.3406656810039</v>
      </c>
      <c r="AE31" s="536">
        <v>-1072.9748897142758</v>
      </c>
      <c r="AF31" s="918">
        <v>708.00427920618677</v>
      </c>
      <c r="AG31" s="107"/>
      <c r="AH31" s="912">
        <v>-1.7908607898275513</v>
      </c>
      <c r="AI31" s="480">
        <v>-1.7908607898275513</v>
      </c>
      <c r="AJ31" s="480">
        <v>-1.2291298375596182</v>
      </c>
      <c r="AK31" s="480">
        <v>0.81104338324632153</v>
      </c>
      <c r="AL31" s="920"/>
      <c r="AM31" s="480"/>
      <c r="AN31" s="912">
        <v>14260.641709866812</v>
      </c>
      <c r="AO31" s="906">
        <v>16.336058184001043</v>
      </c>
      <c r="AP31" s="36"/>
      <c r="AQ31" s="293">
        <v>14260.641709866812</v>
      </c>
      <c r="AR31" s="480"/>
      <c r="AS31" s="906"/>
      <c r="AT31" s="42"/>
      <c r="AU31" s="320">
        <v>382.83003897977562</v>
      </c>
      <c r="AV31" s="42">
        <v>10512.301709152067</v>
      </c>
      <c r="AW31" s="42">
        <v>11100.775744779212</v>
      </c>
      <c r="AX31" s="321">
        <v>8183.3482862375567</v>
      </c>
      <c r="AZ31" s="903">
        <v>26.562548613504838</v>
      </c>
      <c r="BA31" s="480">
        <v>26.398091360694153</v>
      </c>
      <c r="BB31" s="480">
        <v>0.73214355835367739</v>
      </c>
      <c r="BC31" s="480">
        <v>0</v>
      </c>
      <c r="BD31" s="480">
        <v>5.3143782578210258E-2</v>
      </c>
      <c r="BE31" s="480">
        <v>6.168210957620639</v>
      </c>
      <c r="BF31" s="480">
        <v>0.94420232855596442</v>
      </c>
      <c r="BG31" s="480">
        <v>4.9278101492638751</v>
      </c>
      <c r="BH31" s="480">
        <v>11.8820244671697</v>
      </c>
      <c r="BI31" s="480">
        <v>1.6905561171520858</v>
      </c>
      <c r="BJ31" s="480">
        <v>0.16445725281068899</v>
      </c>
      <c r="BK31" s="903">
        <v>28.353409403332385</v>
      </c>
      <c r="BL31" s="480">
        <v>25.587047977447828</v>
      </c>
      <c r="BM31" s="480">
        <v>8.4538477299889063</v>
      </c>
      <c r="BN31" s="480">
        <v>2.7130661776739218</v>
      </c>
      <c r="BO31" s="480">
        <v>10.910813062431028</v>
      </c>
      <c r="BP31" s="480">
        <v>1.3255468273227793</v>
      </c>
      <c r="BQ31" s="480">
        <v>1.6653852829629501</v>
      </c>
      <c r="BR31" s="480">
        <v>0.5617309522679329</v>
      </c>
      <c r="BS31" s="480">
        <v>1.2822047721230916</v>
      </c>
      <c r="BT31" s="480">
        <v>2.7663614258845617</v>
      </c>
      <c r="BU31" s="480">
        <v>1.6587345647390157</v>
      </c>
      <c r="BV31" s="480">
        <v>1.6074565633602735</v>
      </c>
      <c r="BW31" s="480">
        <v>1.1076268611455455</v>
      </c>
      <c r="BX31" s="480">
        <v>0</v>
      </c>
      <c r="BY31" s="906">
        <v>0</v>
      </c>
      <c r="BZ31" s="480"/>
      <c r="CA31" s="912">
        <v>0.43854504717203296</v>
      </c>
      <c r="CB31" s="480">
        <v>12.042205102850568</v>
      </c>
      <c r="CC31" s="480">
        <v>12.716322458952963</v>
      </c>
      <c r="CD31" s="480">
        <v>9.3743084262068948</v>
      </c>
      <c r="CE31" s="906">
        <v>16.336058184001043</v>
      </c>
      <c r="CF31" s="33">
        <v>1979</v>
      </c>
      <c r="CG31" s="276"/>
      <c r="CH31" s="149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1"/>
      <c r="DX31" s="81"/>
      <c r="DY31" s="81"/>
      <c r="DZ31" s="81"/>
      <c r="EA31" s="81"/>
      <c r="EB31" s="81"/>
      <c r="EC31" s="81"/>
      <c r="ED31" s="81"/>
      <c r="EE31" s="81"/>
      <c r="EF31" s="81"/>
      <c r="EG31" s="81"/>
      <c r="EH31" s="81"/>
      <c r="EI31" s="27"/>
      <c r="EJ31" s="27"/>
      <c r="EK31" s="27"/>
      <c r="EL31" s="27"/>
      <c r="EM31" s="81"/>
      <c r="EN31" s="81"/>
      <c r="EO31" s="81"/>
      <c r="EP31" s="81"/>
      <c r="EQ31" s="81"/>
      <c r="ER31" s="81"/>
      <c r="ES31" s="81"/>
      <c r="ET31" s="81"/>
      <c r="EU31" s="81"/>
      <c r="EV31" s="81"/>
      <c r="EW31" s="81"/>
      <c r="EX31" s="81"/>
      <c r="EY31" s="81"/>
      <c r="EZ31" s="81"/>
      <c r="FA31" s="81"/>
      <c r="FB31" s="81"/>
      <c r="FC31" s="81"/>
      <c r="FD31" s="81"/>
      <c r="FE31" s="81"/>
      <c r="FF31" s="81"/>
      <c r="FG31" s="81"/>
      <c r="FH31" s="81"/>
      <c r="FI31" s="81"/>
      <c r="FJ31" s="81"/>
      <c r="FK31" s="81"/>
      <c r="FL31" s="81"/>
      <c r="FM31" s="81"/>
      <c r="FN31" s="81"/>
      <c r="FO31" s="81"/>
      <c r="FP31" s="81"/>
      <c r="FQ31" s="81"/>
      <c r="FR31" s="81"/>
      <c r="FS31" s="81"/>
      <c r="FT31" s="81"/>
      <c r="FU31" s="81"/>
      <c r="FV31" s="81"/>
      <c r="FW31" s="81"/>
      <c r="FX31" s="255"/>
      <c r="FY31" s="91"/>
      <c r="FZ31" s="80"/>
      <c r="GA31" s="80"/>
      <c r="GB31" s="255"/>
      <c r="GC31" s="81"/>
      <c r="GD31" s="81"/>
      <c r="GE31" s="81"/>
      <c r="GF31" s="81"/>
      <c r="GG31" s="81"/>
      <c r="GH31" s="81"/>
      <c r="GI31" s="81"/>
      <c r="GJ31" s="81"/>
      <c r="GK31" s="81"/>
      <c r="GL31" s="81"/>
      <c r="GM31" s="255"/>
      <c r="GN31" s="276"/>
      <c r="GO31" s="81"/>
      <c r="GP31" s="81"/>
      <c r="GQ31" s="81"/>
      <c r="GR31" s="81"/>
      <c r="GS31" s="81"/>
      <c r="GT31" s="81"/>
      <c r="GU31" s="81"/>
      <c r="GV31" s="81"/>
      <c r="GW31" s="81"/>
      <c r="GX31" s="81"/>
      <c r="GY31" s="81"/>
      <c r="GZ31" s="81"/>
      <c r="HA31" s="81"/>
      <c r="HB31" s="81"/>
      <c r="HC31" s="255"/>
      <c r="HD31" s="81"/>
      <c r="HE31" s="81"/>
      <c r="HF31" s="81"/>
      <c r="HG31" s="81"/>
      <c r="HH31" s="81"/>
      <c r="HI31" s="81"/>
      <c r="HJ31" s="81"/>
      <c r="HK31" s="81"/>
      <c r="HL31" s="81"/>
      <c r="HM31" s="81"/>
      <c r="HN31" s="81"/>
      <c r="HO31" s="121"/>
      <c r="HP31" s="115"/>
      <c r="HQ31" s="121"/>
      <c r="HS31" s="277">
        <v>23187.906434435594</v>
      </c>
      <c r="HT31" s="278">
        <v>23044.342673061441</v>
      </c>
      <c r="HU31" s="120">
        <v>5384.5698556368934</v>
      </c>
      <c r="HV31" s="120">
        <v>5025.7112978255391</v>
      </c>
      <c r="HW31" s="279">
        <v>1486.1226305097784</v>
      </c>
      <c r="HX31" s="280">
        <v>0</v>
      </c>
      <c r="HY31" s="280">
        <v>0</v>
      </c>
      <c r="HZ31" s="280">
        <v>0</v>
      </c>
      <c r="IA31" s="280">
        <v>0</v>
      </c>
      <c r="IB31" s="280">
        <v>0</v>
      </c>
      <c r="IC31" s="113">
        <v>1486.1226305097784</v>
      </c>
      <c r="ID31" s="120">
        <v>1171.9014820958494</v>
      </c>
      <c r="IE31" s="281">
        <v>0</v>
      </c>
      <c r="IF31" s="249">
        <v>431.40648852667891</v>
      </c>
      <c r="IG31" s="249">
        <v>625.81587393170105</v>
      </c>
      <c r="IH31" s="249">
        <v>114.6791196374695</v>
      </c>
      <c r="II31" s="283"/>
      <c r="IJ31" s="283"/>
      <c r="IK31" s="283"/>
      <c r="IL31" s="283"/>
      <c r="IM31" s="283"/>
      <c r="IN31" s="283"/>
      <c r="IO31" s="283"/>
      <c r="IP31" s="120">
        <v>2367.6871852199106</v>
      </c>
      <c r="IQ31" s="249">
        <v>1599.7559890856203</v>
      </c>
      <c r="IR31" s="283"/>
      <c r="IS31" s="283"/>
      <c r="IT31" s="283"/>
      <c r="IU31" s="283"/>
      <c r="IV31" s="283"/>
      <c r="IW31" s="283"/>
      <c r="IX31" s="283"/>
      <c r="IY31" s="283"/>
      <c r="IZ31" s="283"/>
      <c r="JA31" s="283"/>
      <c r="JB31" s="283"/>
      <c r="JC31" s="283"/>
      <c r="JD31" s="283"/>
      <c r="JE31" s="283"/>
      <c r="JF31" s="283"/>
      <c r="JG31" s="283"/>
      <c r="JH31" s="283"/>
      <c r="JI31" s="249">
        <v>767.93119613429019</v>
      </c>
      <c r="JJ31" s="298"/>
      <c r="JK31" s="283"/>
      <c r="JL31" s="283"/>
      <c r="JM31" s="283"/>
      <c r="JN31" s="283"/>
      <c r="JO31" s="283"/>
      <c r="JP31" s="283"/>
      <c r="JQ31" s="283"/>
      <c r="JR31" s="283"/>
      <c r="JS31" s="283"/>
      <c r="JT31" s="120">
        <v>358.85855781135422</v>
      </c>
      <c r="JU31" s="249">
        <v>349.13418196242469</v>
      </c>
      <c r="JV31" s="249">
        <v>461.75158967701611</v>
      </c>
      <c r="JW31" s="283"/>
      <c r="JX31" s="283"/>
      <c r="JY31" s="283"/>
      <c r="JZ31" s="282">
        <v>0</v>
      </c>
      <c r="KA31" s="249">
        <v>114.69715000060101</v>
      </c>
      <c r="KB31" s="304"/>
      <c r="KC31" s="304"/>
      <c r="KD31" s="304"/>
      <c r="KE31" s="304"/>
      <c r="KF31" s="283"/>
      <c r="KG31" s="283"/>
      <c r="KH31" s="283"/>
      <c r="KI31" s="283"/>
      <c r="KJ31" s="283"/>
      <c r="KK31" s="283"/>
      <c r="KL31" s="283"/>
      <c r="KM31" s="283"/>
      <c r="KN31" s="283"/>
      <c r="KO31" s="283"/>
      <c r="KP31" s="283"/>
      <c r="KQ31" s="249">
        <v>348.32257521666486</v>
      </c>
      <c r="KR31" s="249">
        <v>-915.04693904535236</v>
      </c>
      <c r="KS31" s="249">
        <v>0</v>
      </c>
      <c r="KT31" s="120">
        <v>4301.7559169641681</v>
      </c>
      <c r="KU31" s="120">
        <v>2696.5189378914092</v>
      </c>
      <c r="KV31" s="123">
        <v>1789.9282391547367</v>
      </c>
      <c r="KW31" s="123">
        <v>906.59069873667261</v>
      </c>
      <c r="KX31" s="120">
        <v>1605.2369790727587</v>
      </c>
      <c r="KY31" s="123">
        <v>91.648335797482957</v>
      </c>
      <c r="KZ31" s="282">
        <v>20.319978844373928</v>
      </c>
      <c r="LA31" s="282">
        <v>0</v>
      </c>
      <c r="LB31" s="283"/>
      <c r="LC31" s="283"/>
      <c r="LD31" s="282">
        <v>1493.2686644309017</v>
      </c>
      <c r="LE31" s="120">
        <v>10372.471241570805</v>
      </c>
      <c r="LF31" s="249">
        <v>9575.9438895099356</v>
      </c>
      <c r="LG31" s="284"/>
      <c r="LH31" s="284"/>
      <c r="LI31" s="249">
        <v>796.5273520608705</v>
      </c>
      <c r="LJ31" s="120">
        <v>824.24603031505058</v>
      </c>
      <c r="LK31" s="123">
        <v>336.98748692798677</v>
      </c>
      <c r="LL31" s="123">
        <v>487.25854338706381</v>
      </c>
      <c r="LM31" s="283"/>
      <c r="LN31" s="283"/>
      <c r="LO31" s="120">
        <v>1475.7792121933337</v>
      </c>
      <c r="LP31" s="249">
        <v>3.0050605219189116E-2</v>
      </c>
      <c r="LQ31" s="249">
        <v>1475.7491615881145</v>
      </c>
      <c r="LR31" s="283"/>
      <c r="LS31" s="283"/>
      <c r="LT31" s="285">
        <v>685.52041638118601</v>
      </c>
      <c r="LU31" s="286">
        <v>639.12829204380182</v>
      </c>
      <c r="LV31" s="286">
        <v>46.392124337384153</v>
      </c>
      <c r="LW31" s="303"/>
      <c r="LX31" s="83"/>
      <c r="LY31" s="83"/>
      <c r="LZ31" s="285">
        <v>143.56376137415407</v>
      </c>
      <c r="MA31" s="249">
        <v>140.84117654129554</v>
      </c>
      <c r="MB31" s="284"/>
      <c r="MC31" s="284"/>
      <c r="MD31" s="284"/>
      <c r="ME31" s="249">
        <v>0</v>
      </c>
      <c r="MF31" s="284"/>
      <c r="MG31" s="284"/>
      <c r="MH31" s="284"/>
      <c r="MI31" s="284"/>
      <c r="MJ31" s="249">
        <v>2.722584832858534</v>
      </c>
      <c r="MK31" s="284"/>
      <c r="ML31" s="287"/>
      <c r="MM31" s="277">
        <v>24751.247100116594</v>
      </c>
      <c r="MN31" s="120">
        <v>22336.338393855251</v>
      </c>
      <c r="MO31" s="123">
        <v>7379.8276297284629</v>
      </c>
      <c r="MP31" s="123">
        <v>2368.3843592609956</v>
      </c>
      <c r="MQ31" s="123">
        <v>9524.6475064007791</v>
      </c>
      <c r="MR31" s="283"/>
      <c r="MS31" s="283"/>
      <c r="MT31" s="123">
        <v>1453.8062096570625</v>
      </c>
      <c r="MU31" s="283"/>
      <c r="MV31" s="283"/>
      <c r="MW31" s="120">
        <v>490.36577596672799</v>
      </c>
      <c r="MX31" s="123">
        <v>490.36577596672799</v>
      </c>
      <c r="MY31" s="283"/>
      <c r="MZ31" s="114">
        <v>1119.3069128412246</v>
      </c>
      <c r="NA31" s="283"/>
      <c r="NB31" s="283"/>
      <c r="NC31" s="114">
        <v>1119.3069128412246</v>
      </c>
      <c r="ND31" s="283"/>
      <c r="NE31" s="123">
        <v>15.620304592934502</v>
      </c>
      <c r="NF31" s="123">
        <v>1103.6866082482902</v>
      </c>
      <c r="NG31" s="123">
        <v>0</v>
      </c>
      <c r="NH31" s="120">
        <v>2414.9087062613444</v>
      </c>
      <c r="NI31" s="120">
        <v>1448.0004327287152</v>
      </c>
      <c r="NJ31" s="123">
        <v>1403.2370511942111</v>
      </c>
      <c r="NK31" s="123">
        <v>44.763381534504106</v>
      </c>
      <c r="NL31" s="283"/>
      <c r="NM31" s="123">
        <v>966.90827353262898</v>
      </c>
      <c r="NN31" s="300"/>
      <c r="NO31" s="33">
        <v>1979</v>
      </c>
      <c r="NP31" s="292">
        <v>676.04373135446735</v>
      </c>
      <c r="NQ31" s="123">
        <v>89.485334396423781</v>
      </c>
      <c r="NR31" s="123">
        <v>2328.9534229145097</v>
      </c>
      <c r="NS31" s="123">
        <v>7794.4954912406956</v>
      </c>
      <c r="NT31" s="315">
        <v>6.0227560170854622</v>
      </c>
      <c r="NU31" s="123">
        <v>1354.0031013780365</v>
      </c>
      <c r="NV31" s="293">
        <v>382.83003897977562</v>
      </c>
    </row>
    <row r="32" spans="1:386" ht="14.25" customHeight="1">
      <c r="A32" s="39">
        <v>1980</v>
      </c>
      <c r="B32" s="898">
        <v>100301.78642027477</v>
      </c>
      <c r="C32" s="559">
        <v>28478.267402305479</v>
      </c>
      <c r="D32" s="917">
        <v>28282.583871239163</v>
      </c>
      <c r="E32" s="42">
        <v>833.35737381750869</v>
      </c>
      <c r="F32" s="42">
        <v>0</v>
      </c>
      <c r="G32" s="42">
        <v>58.069789525561049</v>
      </c>
      <c r="H32" s="42">
        <v>6760.1866142584113</v>
      </c>
      <c r="I32" s="42">
        <v>916.00254829132268</v>
      </c>
      <c r="J32" s="42">
        <v>5746.8692678470543</v>
      </c>
      <c r="K32" s="42">
        <v>12062.974048297332</v>
      </c>
      <c r="L32" s="42">
        <v>1905.124229201976</v>
      </c>
      <c r="M32" s="820">
        <v>195.68353106631568</v>
      </c>
      <c r="N32" s="559">
        <v>30901.998966259183</v>
      </c>
      <c r="O32" s="917">
        <v>27722.765136489852</v>
      </c>
      <c r="P32" s="536">
        <v>8945.6745158847498</v>
      </c>
      <c r="Q32" s="536">
        <v>3109.1798588823581</v>
      </c>
      <c r="R32" s="536">
        <v>11716.045821162839</v>
      </c>
      <c r="S32" s="536">
        <v>1921.5188835447007</v>
      </c>
      <c r="T32" s="536">
        <v>1922.1388818770811</v>
      </c>
      <c r="U32" s="536">
        <v>653.28212710203991</v>
      </c>
      <c r="V32" s="536">
        <v>1376.4439315807822</v>
      </c>
      <c r="W32" s="917">
        <v>3179.2338297693314</v>
      </c>
      <c r="X32" s="536">
        <v>1774.4040964985036</v>
      </c>
      <c r="Y32" s="536">
        <v>1726.4854014159846</v>
      </c>
      <c r="Z32" s="536">
        <v>1404.829733270828</v>
      </c>
      <c r="AA32" s="536"/>
      <c r="AB32" s="918"/>
      <c r="AC32" s="919">
        <v>-2423.7315639537046</v>
      </c>
      <c r="AD32" s="536">
        <v>-2423.7315639537046</v>
      </c>
      <c r="AE32" s="536">
        <v>-1770.4494368516648</v>
      </c>
      <c r="AF32" s="918">
        <v>559.81873474931126</v>
      </c>
      <c r="AG32" s="107"/>
      <c r="AH32" s="912">
        <v>-2.416439078959193</v>
      </c>
      <c r="AI32" s="480">
        <v>-2.416439078959193</v>
      </c>
      <c r="AJ32" s="480">
        <v>-1.7651225367345902</v>
      </c>
      <c r="AK32" s="480">
        <v>0.55813436104080272</v>
      </c>
      <c r="AL32" s="920"/>
      <c r="AM32" s="480"/>
      <c r="AN32" s="912">
        <v>18351.476677456758</v>
      </c>
      <c r="AO32" s="906">
        <v>18.296261046201302</v>
      </c>
      <c r="AP32" s="36"/>
      <c r="AQ32" s="293">
        <v>18351.476677456758</v>
      </c>
      <c r="AR32" s="480"/>
      <c r="AS32" s="906"/>
      <c r="AT32" s="42"/>
      <c r="AU32" s="320">
        <v>487.25230517885632</v>
      </c>
      <c r="AV32" s="42">
        <v>12792.110411769409</v>
      </c>
      <c r="AW32" s="42">
        <v>13577.785886539315</v>
      </c>
      <c r="AX32" s="321">
        <v>10099.926818160646</v>
      </c>
      <c r="AZ32" s="903">
        <v>28.392582444123793</v>
      </c>
      <c r="BA32" s="480">
        <v>28.197487682554563</v>
      </c>
      <c r="BB32" s="480">
        <v>0.83084998140078559</v>
      </c>
      <c r="BC32" s="480">
        <v>0</v>
      </c>
      <c r="BD32" s="480">
        <v>5.7895070066093013E-2</v>
      </c>
      <c r="BE32" s="480">
        <v>6.739846672254207</v>
      </c>
      <c r="BF32" s="480">
        <v>0.91324649438762551</v>
      </c>
      <c r="BG32" s="480">
        <v>5.729578178963914</v>
      </c>
      <c r="BH32" s="480">
        <v>12.026679163771057</v>
      </c>
      <c r="BI32" s="480">
        <v>1.8993921217108836</v>
      </c>
      <c r="BJ32" s="480">
        <v>0.19509476156923228</v>
      </c>
      <c r="BK32" s="903">
        <v>30.809021523082986</v>
      </c>
      <c r="BL32" s="480">
        <v>27.639353321513759</v>
      </c>
      <c r="BM32" s="480">
        <v>8.9187589126293894</v>
      </c>
      <c r="BN32" s="480">
        <v>3.0998250079560652</v>
      </c>
      <c r="BO32" s="480">
        <v>11.680794768770523</v>
      </c>
      <c r="BP32" s="480">
        <v>1.9157374480782821</v>
      </c>
      <c r="BQ32" s="480">
        <v>1.9163555809695372</v>
      </c>
      <c r="BR32" s="480">
        <v>0.65131654222460278</v>
      </c>
      <c r="BS32" s="480">
        <v>1.37230250896364</v>
      </c>
      <c r="BT32" s="480">
        <v>3.1696682015692281</v>
      </c>
      <c r="BU32" s="480">
        <v>1.769065297664359</v>
      </c>
      <c r="BV32" s="480">
        <v>1.721290779589741</v>
      </c>
      <c r="BW32" s="480">
        <v>1.4006029039048691</v>
      </c>
      <c r="BX32" s="480">
        <v>0</v>
      </c>
      <c r="BY32" s="906">
        <v>0</v>
      </c>
      <c r="BZ32" s="480"/>
      <c r="CA32" s="912">
        <v>0.48578626818989962</v>
      </c>
      <c r="CB32" s="480">
        <v>12.753621713345316</v>
      </c>
      <c r="CC32" s="480">
        <v>13.536933260238259</v>
      </c>
      <c r="CD32" s="480">
        <v>10.06953831892975</v>
      </c>
      <c r="CE32" s="906">
        <v>18.296261046201302</v>
      </c>
      <c r="CF32" s="33">
        <v>1980</v>
      </c>
      <c r="CG32" s="276"/>
      <c r="CH32" s="149"/>
      <c r="CI32" s="81"/>
      <c r="CJ32" s="81"/>
      <c r="CK32" s="81"/>
      <c r="CL32" s="81"/>
      <c r="CM32" s="81"/>
      <c r="CN32" s="81"/>
      <c r="CO32" s="81"/>
      <c r="CP32" s="81"/>
      <c r="CQ32" s="81"/>
      <c r="CR32" s="81"/>
      <c r="CS32" s="81"/>
      <c r="CT32" s="81"/>
      <c r="CU32" s="81"/>
      <c r="CV32" s="81"/>
      <c r="CW32" s="81"/>
      <c r="CX32" s="81"/>
      <c r="CY32" s="81"/>
      <c r="CZ32" s="81"/>
      <c r="DA32" s="81"/>
      <c r="DB32" s="81"/>
      <c r="DC32" s="81"/>
      <c r="DD32" s="81"/>
      <c r="DE32" s="81"/>
      <c r="DF32" s="81"/>
      <c r="DG32" s="81"/>
      <c r="DH32" s="81"/>
      <c r="DI32" s="81"/>
      <c r="DJ32" s="81"/>
      <c r="DK32" s="81"/>
      <c r="DL32" s="81"/>
      <c r="DM32" s="81"/>
      <c r="DN32" s="81"/>
      <c r="DO32" s="81"/>
      <c r="DP32" s="81"/>
      <c r="DQ32" s="81"/>
      <c r="DR32" s="81"/>
      <c r="DS32" s="81"/>
      <c r="DT32" s="81"/>
      <c r="DU32" s="81"/>
      <c r="DV32" s="81"/>
      <c r="DW32" s="81"/>
      <c r="DX32" s="81"/>
      <c r="DY32" s="81"/>
      <c r="DZ32" s="81"/>
      <c r="EA32" s="81"/>
      <c r="EB32" s="81"/>
      <c r="EC32" s="81"/>
      <c r="ED32" s="81"/>
      <c r="EE32" s="81"/>
      <c r="EF32" s="81"/>
      <c r="EG32" s="81"/>
      <c r="EH32" s="81"/>
      <c r="EI32" s="27"/>
      <c r="EJ32" s="27"/>
      <c r="EK32" s="27"/>
      <c r="EL32" s="27"/>
      <c r="EM32" s="81"/>
      <c r="EN32" s="81"/>
      <c r="EO32" s="81"/>
      <c r="EP32" s="81"/>
      <c r="EQ32" s="81"/>
      <c r="ER32" s="81"/>
      <c r="ES32" s="81"/>
      <c r="ET32" s="81"/>
      <c r="EU32" s="81"/>
      <c r="EV32" s="81"/>
      <c r="EW32" s="81"/>
      <c r="EX32" s="81"/>
      <c r="EY32" s="81"/>
      <c r="EZ32" s="81"/>
      <c r="FA32" s="81"/>
      <c r="FB32" s="81"/>
      <c r="FC32" s="81"/>
      <c r="FD32" s="81"/>
      <c r="FE32" s="81"/>
      <c r="FF32" s="81"/>
      <c r="FG32" s="81"/>
      <c r="FH32" s="81"/>
      <c r="FI32" s="81"/>
      <c r="FJ32" s="81"/>
      <c r="FK32" s="81"/>
      <c r="FL32" s="81"/>
      <c r="FM32" s="81"/>
      <c r="FN32" s="81"/>
      <c r="FO32" s="81"/>
      <c r="FP32" s="81"/>
      <c r="FQ32" s="81"/>
      <c r="FR32" s="81"/>
      <c r="FS32" s="81"/>
      <c r="FT32" s="81"/>
      <c r="FU32" s="81"/>
      <c r="FV32" s="81"/>
      <c r="FW32" s="81"/>
      <c r="FX32" s="255"/>
      <c r="FY32" s="91"/>
      <c r="FZ32" s="80"/>
      <c r="GA32" s="80"/>
      <c r="GB32" s="255"/>
      <c r="GC32" s="81"/>
      <c r="GD32" s="81"/>
      <c r="GE32" s="81"/>
      <c r="GF32" s="81"/>
      <c r="GG32" s="81"/>
      <c r="GH32" s="81"/>
      <c r="GI32" s="81"/>
      <c r="GJ32" s="81"/>
      <c r="GK32" s="81"/>
      <c r="GL32" s="81"/>
      <c r="GM32" s="255"/>
      <c r="GN32" s="276"/>
      <c r="GO32" s="81"/>
      <c r="GP32" s="81"/>
      <c r="GQ32" s="81"/>
      <c r="GR32" s="81"/>
      <c r="GS32" s="81"/>
      <c r="GT32" s="81"/>
      <c r="GU32" s="81"/>
      <c r="GV32" s="81"/>
      <c r="GW32" s="81"/>
      <c r="GX32" s="81"/>
      <c r="GY32" s="81"/>
      <c r="GZ32" s="81"/>
      <c r="HA32" s="81"/>
      <c r="HB32" s="81"/>
      <c r="HC32" s="255"/>
      <c r="HD32" s="81"/>
      <c r="HE32" s="81"/>
      <c r="HF32" s="81"/>
      <c r="HG32" s="81"/>
      <c r="HH32" s="81"/>
      <c r="HI32" s="81"/>
      <c r="HJ32" s="81"/>
      <c r="HK32" s="81"/>
      <c r="HL32" s="81"/>
      <c r="HM32" s="81"/>
      <c r="HN32" s="81"/>
      <c r="HO32" s="121"/>
      <c r="HP32" s="115"/>
      <c r="HQ32" s="121"/>
      <c r="HS32" s="277">
        <v>28478.267402305479</v>
      </c>
      <c r="HT32" s="278">
        <v>28282.583871239163</v>
      </c>
      <c r="HU32" s="120">
        <v>6760.1866142584113</v>
      </c>
      <c r="HV32" s="120">
        <v>6486.9159664875651</v>
      </c>
      <c r="HW32" s="279">
        <v>1761.0556176601397</v>
      </c>
      <c r="HX32" s="280">
        <v>0</v>
      </c>
      <c r="HY32" s="280">
        <v>0</v>
      </c>
      <c r="HZ32" s="280">
        <v>0</v>
      </c>
      <c r="IA32" s="280">
        <v>0</v>
      </c>
      <c r="IB32" s="280">
        <v>0</v>
      </c>
      <c r="IC32" s="113">
        <v>1761.0556176601397</v>
      </c>
      <c r="ID32" s="120">
        <v>1492.0305794958713</v>
      </c>
      <c r="IE32" s="281">
        <v>0</v>
      </c>
      <c r="IF32" s="249">
        <v>563.85152596973307</v>
      </c>
      <c r="IG32" s="249">
        <v>788.20934453619896</v>
      </c>
      <c r="IH32" s="249">
        <v>139.96970898993905</v>
      </c>
      <c r="II32" s="283"/>
      <c r="IJ32" s="283"/>
      <c r="IK32" s="283"/>
      <c r="IL32" s="283"/>
      <c r="IM32" s="283"/>
      <c r="IN32" s="283"/>
      <c r="IO32" s="283"/>
      <c r="IP32" s="120">
        <v>3233.8297693315544</v>
      </c>
      <c r="IQ32" s="249">
        <v>2427.5299604534034</v>
      </c>
      <c r="IR32" s="283"/>
      <c r="IS32" s="283"/>
      <c r="IT32" s="283"/>
      <c r="IU32" s="283"/>
      <c r="IV32" s="283"/>
      <c r="IW32" s="283"/>
      <c r="IX32" s="283"/>
      <c r="IY32" s="283"/>
      <c r="IZ32" s="283"/>
      <c r="JA32" s="283"/>
      <c r="JB32" s="283"/>
      <c r="JC32" s="283"/>
      <c r="JD32" s="283"/>
      <c r="JE32" s="283"/>
      <c r="JF32" s="283"/>
      <c r="JG32" s="283"/>
      <c r="JH32" s="283"/>
      <c r="JI32" s="249">
        <v>806.29980887815077</v>
      </c>
      <c r="JJ32" s="298"/>
      <c r="JK32" s="283"/>
      <c r="JL32" s="283"/>
      <c r="JM32" s="283"/>
      <c r="JN32" s="283"/>
      <c r="JO32" s="283"/>
      <c r="JP32" s="283"/>
      <c r="JQ32" s="283"/>
      <c r="JR32" s="283"/>
      <c r="JS32" s="283"/>
      <c r="JT32" s="120">
        <v>273.27064777084615</v>
      </c>
      <c r="JU32" s="249">
        <v>492.63405574988275</v>
      </c>
      <c r="JV32" s="249">
        <v>132.29478441695815</v>
      </c>
      <c r="JW32" s="283"/>
      <c r="JX32" s="283"/>
      <c r="JY32" s="283"/>
      <c r="JZ32" s="282">
        <v>0</v>
      </c>
      <c r="KA32" s="249">
        <v>161.71432692654432</v>
      </c>
      <c r="KB32" s="304"/>
      <c r="KC32" s="304"/>
      <c r="KD32" s="304"/>
      <c r="KE32" s="304"/>
      <c r="KF32" s="283"/>
      <c r="KG32" s="283"/>
      <c r="KH32" s="283"/>
      <c r="KI32" s="283"/>
      <c r="KJ32" s="283"/>
      <c r="KK32" s="283"/>
      <c r="KL32" s="283"/>
      <c r="KM32" s="283"/>
      <c r="KN32" s="283"/>
      <c r="KO32" s="283"/>
      <c r="KP32" s="283"/>
      <c r="KQ32" s="249">
        <v>653.59465339631947</v>
      </c>
      <c r="KR32" s="249">
        <v>-1166.9671727188586</v>
      </c>
      <c r="KS32" s="249">
        <v>0</v>
      </c>
      <c r="KT32" s="120">
        <v>5746.8692678470543</v>
      </c>
      <c r="KU32" s="120">
        <v>5316.9257028836564</v>
      </c>
      <c r="KV32" s="123">
        <v>4205.2756842522813</v>
      </c>
      <c r="KW32" s="123">
        <v>1111.6500186313754</v>
      </c>
      <c r="KX32" s="120">
        <v>429.94356496339833</v>
      </c>
      <c r="KY32" s="123">
        <v>107.46096426382027</v>
      </c>
      <c r="KZ32" s="282">
        <v>28.671823350522281</v>
      </c>
      <c r="LA32" s="282">
        <v>0</v>
      </c>
      <c r="LB32" s="283"/>
      <c r="LC32" s="283"/>
      <c r="LD32" s="282">
        <v>293.8107773490558</v>
      </c>
      <c r="LE32" s="120">
        <v>12062.974048297332</v>
      </c>
      <c r="LF32" s="249">
        <v>10958.367891529335</v>
      </c>
      <c r="LG32" s="284"/>
      <c r="LH32" s="284"/>
      <c r="LI32" s="249">
        <v>1104.6061567679974</v>
      </c>
      <c r="LJ32" s="120">
        <v>916.00254829132268</v>
      </c>
      <c r="LK32" s="123">
        <v>426.8387965333622</v>
      </c>
      <c r="LL32" s="123">
        <v>489.16375175796043</v>
      </c>
      <c r="LM32" s="283"/>
      <c r="LN32" s="283"/>
      <c r="LO32" s="120">
        <v>1905.124229201976</v>
      </c>
      <c r="LP32" s="249">
        <v>5.4091089394540409E-2</v>
      </c>
      <c r="LQ32" s="249">
        <v>1905.0701381125816</v>
      </c>
      <c r="LR32" s="283"/>
      <c r="LS32" s="283"/>
      <c r="LT32" s="285">
        <v>891.42716334306976</v>
      </c>
      <c r="LU32" s="286">
        <v>833.35737381750869</v>
      </c>
      <c r="LV32" s="286">
        <v>58.069789525561049</v>
      </c>
      <c r="LW32" s="303"/>
      <c r="LX32" s="83"/>
      <c r="LY32" s="83"/>
      <c r="LZ32" s="285">
        <v>195.68353106631568</v>
      </c>
      <c r="MA32" s="249">
        <v>169.22697823134158</v>
      </c>
      <c r="MB32" s="284"/>
      <c r="MC32" s="284"/>
      <c r="MD32" s="284"/>
      <c r="ME32" s="249">
        <v>0</v>
      </c>
      <c r="MF32" s="284"/>
      <c r="MG32" s="284"/>
      <c r="MH32" s="284"/>
      <c r="MI32" s="284"/>
      <c r="MJ32" s="249">
        <v>26.456552834974097</v>
      </c>
      <c r="MK32" s="284"/>
      <c r="ML32" s="287"/>
      <c r="MM32" s="277">
        <v>30901.998966259183</v>
      </c>
      <c r="MN32" s="120">
        <v>27722.765136489852</v>
      </c>
      <c r="MO32" s="123">
        <v>8945.6745158847498</v>
      </c>
      <c r="MP32" s="123">
        <v>3109.1798588823581</v>
      </c>
      <c r="MQ32" s="123">
        <v>11716.045821162839</v>
      </c>
      <c r="MR32" s="283"/>
      <c r="MS32" s="283"/>
      <c r="MT32" s="123">
        <v>1922.1388818770811</v>
      </c>
      <c r="MU32" s="283"/>
      <c r="MV32" s="283"/>
      <c r="MW32" s="120">
        <v>653.28212710203991</v>
      </c>
      <c r="MX32" s="123">
        <v>653.28212710203991</v>
      </c>
      <c r="MY32" s="283"/>
      <c r="MZ32" s="114">
        <v>1376.4439315807822</v>
      </c>
      <c r="NA32" s="283"/>
      <c r="NB32" s="283"/>
      <c r="NC32" s="114">
        <v>1376.4439315807822</v>
      </c>
      <c r="ND32" s="283"/>
      <c r="NE32" s="123">
        <v>17.573593932181794</v>
      </c>
      <c r="NF32" s="123">
        <v>1358.8703376486003</v>
      </c>
      <c r="NG32" s="123">
        <v>0</v>
      </c>
      <c r="NH32" s="120">
        <v>3179.2338297693314</v>
      </c>
      <c r="NI32" s="120">
        <v>1774.4040964985036</v>
      </c>
      <c r="NJ32" s="123">
        <v>1726.4854014159846</v>
      </c>
      <c r="NK32" s="123">
        <v>47.918695082518965</v>
      </c>
      <c r="NL32" s="283"/>
      <c r="NM32" s="123">
        <v>1404.829733270828</v>
      </c>
      <c r="NN32" s="300"/>
      <c r="NO32" s="33">
        <v>1980</v>
      </c>
      <c r="NP32" s="292">
        <v>805.74709182258175</v>
      </c>
      <c r="NQ32" s="123">
        <v>108.28669408647085</v>
      </c>
      <c r="NR32" s="123">
        <v>2692.1835936087627</v>
      </c>
      <c r="NS32" s="123">
        <v>9605.7124308817474</v>
      </c>
      <c r="NT32" s="315">
        <v>6.9620821000425526</v>
      </c>
      <c r="NU32" s="123">
        <v>1699.7092606789618</v>
      </c>
      <c r="NV32" s="293">
        <v>487.25230517885632</v>
      </c>
    </row>
    <row r="33" spans="1:386" ht="14.25" customHeight="1">
      <c r="A33" s="39">
        <v>1981</v>
      </c>
      <c r="B33" s="898">
        <v>112534.40443139896</v>
      </c>
      <c r="C33" s="559">
        <v>33270.623730361927</v>
      </c>
      <c r="D33" s="917">
        <v>33031.541115238062</v>
      </c>
      <c r="E33" s="42">
        <v>1146.1180628177851</v>
      </c>
      <c r="F33" s="42">
        <v>0</v>
      </c>
      <c r="G33" s="42">
        <v>74.122822833651867</v>
      </c>
      <c r="H33" s="42">
        <v>8486.0592838339762</v>
      </c>
      <c r="I33" s="42">
        <v>1336.8793047491977</v>
      </c>
      <c r="J33" s="42">
        <v>6323.6422535549864</v>
      </c>
      <c r="K33" s="42">
        <v>13667.411921676103</v>
      </c>
      <c r="L33" s="42">
        <v>1997.3074657723607</v>
      </c>
      <c r="M33" s="820">
        <v>239.08261512386861</v>
      </c>
      <c r="N33" s="559">
        <v>37278.388806750569</v>
      </c>
      <c r="O33" s="917">
        <v>32981.663120695252</v>
      </c>
      <c r="P33" s="536">
        <v>10500.426718594113</v>
      </c>
      <c r="Q33" s="536">
        <v>3625.3350642481942</v>
      </c>
      <c r="R33" s="536">
        <v>14440.878439291768</v>
      </c>
      <c r="S33" s="536">
        <v>2618.7489827398872</v>
      </c>
      <c r="T33" s="536">
        <v>2036.6977990936739</v>
      </c>
      <c r="U33" s="536">
        <v>814.67791761326077</v>
      </c>
      <c r="V33" s="536">
        <v>1563.6471818542427</v>
      </c>
      <c r="W33" s="917">
        <v>4296.7256860553171</v>
      </c>
      <c r="X33" s="536">
        <v>2343.869075523181</v>
      </c>
      <c r="Y33" s="536">
        <v>2194.9322659358359</v>
      </c>
      <c r="Z33" s="536">
        <v>1952.8566105321361</v>
      </c>
      <c r="AA33" s="536"/>
      <c r="AB33" s="918"/>
      <c r="AC33" s="919">
        <v>-4007.7650763886413</v>
      </c>
      <c r="AD33" s="536">
        <v>-4007.7650763886413</v>
      </c>
      <c r="AE33" s="536">
        <v>-3193.0871587753804</v>
      </c>
      <c r="AF33" s="918">
        <v>49.877994542810484</v>
      </c>
      <c r="AG33" s="107"/>
      <c r="AH33" s="912">
        <v>-3.5613687179832874</v>
      </c>
      <c r="AI33" s="480">
        <v>-3.5613687179832874</v>
      </c>
      <c r="AJ33" s="480">
        <v>-2.8374319612824612</v>
      </c>
      <c r="AK33" s="480">
        <v>4.4322440585906453E-2</v>
      </c>
      <c r="AL33" s="920"/>
      <c r="AM33" s="480"/>
      <c r="AN33" s="912">
        <v>25085.696033972759</v>
      </c>
      <c r="AO33" s="906">
        <v>22.291579326982632</v>
      </c>
      <c r="AP33" s="36"/>
      <c r="AQ33" s="293">
        <v>25085.696033972759</v>
      </c>
      <c r="AR33" s="480"/>
      <c r="AS33" s="906"/>
      <c r="AT33" s="42"/>
      <c r="AU33" s="320">
        <v>645.77981195132668</v>
      </c>
      <c r="AV33" s="42">
        <v>15290.304056732746</v>
      </c>
      <c r="AW33" s="42">
        <v>16296.609718265167</v>
      </c>
      <c r="AX33" s="321">
        <v>12197.2463467329</v>
      </c>
      <c r="AZ33" s="903">
        <v>29.564846322747208</v>
      </c>
      <c r="BA33" s="480">
        <v>29.352393414383872</v>
      </c>
      <c r="BB33" s="480">
        <v>1.0184601487951708</v>
      </c>
      <c r="BC33" s="480">
        <v>0</v>
      </c>
      <c r="BD33" s="480">
        <v>6.5866810428482941E-2</v>
      </c>
      <c r="BE33" s="480">
        <v>7.5408576841112476</v>
      </c>
      <c r="BF33" s="480">
        <v>1.1879738569764771</v>
      </c>
      <c r="BG33" s="480">
        <v>5.61929685904179</v>
      </c>
      <c r="BH33" s="480">
        <v>12.145096418053882</v>
      </c>
      <c r="BI33" s="480">
        <v>1.7748416369768238</v>
      </c>
      <c r="BJ33" s="480">
        <v>0.21245290836333836</v>
      </c>
      <c r="BK33" s="903">
        <v>33.1262150407305</v>
      </c>
      <c r="BL33" s="480">
        <v>29.308070973797967</v>
      </c>
      <c r="BM33" s="480">
        <v>9.3308591018448759</v>
      </c>
      <c r="BN33" s="480">
        <v>3.221534856443125</v>
      </c>
      <c r="BO33" s="480">
        <v>12.832412018579559</v>
      </c>
      <c r="BP33" s="480">
        <v>2.3270652170521577</v>
      </c>
      <c r="BQ33" s="480">
        <v>1.8098445621003363</v>
      </c>
      <c r="BR33" s="480">
        <v>0.72393675670082647</v>
      </c>
      <c r="BS33" s="480">
        <v>1.3894836781292454</v>
      </c>
      <c r="BT33" s="480">
        <v>3.8181440669325295</v>
      </c>
      <c r="BU33" s="480">
        <v>2.0828022215659434</v>
      </c>
      <c r="BV33" s="480">
        <v>1.9504544206068712</v>
      </c>
      <c r="BW33" s="480">
        <v>1.7353418453665863</v>
      </c>
      <c r="BX33" s="480">
        <v>0</v>
      </c>
      <c r="BY33" s="906">
        <v>0</v>
      </c>
      <c r="BZ33" s="480"/>
      <c r="CA33" s="912">
        <v>0.57385100602277983</v>
      </c>
      <c r="CB33" s="480">
        <v>13.587226176732223</v>
      </c>
      <c r="CC33" s="480">
        <v>14.481446630127756</v>
      </c>
      <c r="CD33" s="480">
        <v>10.838682097587631</v>
      </c>
      <c r="CE33" s="906">
        <v>22.291579326982632</v>
      </c>
      <c r="CF33" s="33">
        <v>1981</v>
      </c>
      <c r="CG33" s="276"/>
      <c r="CH33" s="149"/>
      <c r="CI33" s="81"/>
      <c r="CJ33" s="81"/>
      <c r="CK33" s="81"/>
      <c r="CL33" s="81"/>
      <c r="CM33" s="81"/>
      <c r="CN33" s="81"/>
      <c r="CO33" s="81"/>
      <c r="CP33" s="81"/>
      <c r="CQ33" s="81"/>
      <c r="CR33" s="81"/>
      <c r="CS33" s="81"/>
      <c r="CT33" s="81"/>
      <c r="CU33" s="81"/>
      <c r="CV33" s="81"/>
      <c r="CW33" s="81"/>
      <c r="CX33" s="81"/>
      <c r="CY33" s="81"/>
      <c r="CZ33" s="81"/>
      <c r="DA33" s="81"/>
      <c r="DB33" s="81"/>
      <c r="DC33" s="81"/>
      <c r="DD33" s="81"/>
      <c r="DE33" s="81"/>
      <c r="DF33" s="81"/>
      <c r="DG33" s="81"/>
      <c r="DH33" s="81"/>
      <c r="DI33" s="81"/>
      <c r="DJ33" s="81"/>
      <c r="DK33" s="81"/>
      <c r="DL33" s="81"/>
      <c r="DM33" s="81"/>
      <c r="DN33" s="81"/>
      <c r="DO33" s="81"/>
      <c r="DP33" s="81"/>
      <c r="DQ33" s="81"/>
      <c r="DR33" s="81"/>
      <c r="DS33" s="81"/>
      <c r="DT33" s="81"/>
      <c r="DU33" s="81"/>
      <c r="DV33" s="81"/>
      <c r="DW33" s="81"/>
      <c r="DX33" s="81"/>
      <c r="DY33" s="81"/>
      <c r="DZ33" s="81"/>
      <c r="EA33" s="81"/>
      <c r="EB33" s="81"/>
      <c r="EC33" s="81"/>
      <c r="ED33" s="81"/>
      <c r="EE33" s="81"/>
      <c r="EF33" s="81"/>
      <c r="EG33" s="81"/>
      <c r="EH33" s="81"/>
      <c r="EI33" s="27"/>
      <c r="EJ33" s="27"/>
      <c r="EK33" s="27"/>
      <c r="EL33" s="27"/>
      <c r="EM33" s="81"/>
      <c r="EN33" s="81"/>
      <c r="EO33" s="81"/>
      <c r="EP33" s="81"/>
      <c r="EQ33" s="81"/>
      <c r="ER33" s="81"/>
      <c r="ES33" s="81"/>
      <c r="ET33" s="81"/>
      <c r="EU33" s="81"/>
      <c r="EV33" s="81"/>
      <c r="EW33" s="81"/>
      <c r="EX33" s="81"/>
      <c r="EY33" s="81"/>
      <c r="EZ33" s="81"/>
      <c r="FA33" s="81"/>
      <c r="FB33" s="81"/>
      <c r="FC33" s="81"/>
      <c r="FD33" s="81"/>
      <c r="FE33" s="81"/>
      <c r="FF33" s="81"/>
      <c r="FG33" s="81"/>
      <c r="FH33" s="81"/>
      <c r="FI33" s="81"/>
      <c r="FJ33" s="81"/>
      <c r="FK33" s="81"/>
      <c r="FL33" s="81"/>
      <c r="FM33" s="81"/>
      <c r="FN33" s="81"/>
      <c r="FO33" s="81"/>
      <c r="FP33" s="81"/>
      <c r="FQ33" s="81"/>
      <c r="FR33" s="81"/>
      <c r="FS33" s="81"/>
      <c r="FT33" s="81"/>
      <c r="FU33" s="81"/>
      <c r="FV33" s="81"/>
      <c r="FW33" s="81"/>
      <c r="FX33" s="255"/>
      <c r="FY33" s="91"/>
      <c r="FZ33" s="80"/>
      <c r="GA33" s="80"/>
      <c r="GB33" s="255"/>
      <c r="GC33" s="81"/>
      <c r="GD33" s="81"/>
      <c r="GE33" s="81"/>
      <c r="GF33" s="81"/>
      <c r="GG33" s="81"/>
      <c r="GH33" s="81"/>
      <c r="GI33" s="81"/>
      <c r="GJ33" s="81"/>
      <c r="GK33" s="81"/>
      <c r="GL33" s="81"/>
      <c r="GM33" s="255"/>
      <c r="GN33" s="276"/>
      <c r="GO33" s="81"/>
      <c r="GP33" s="81"/>
      <c r="GQ33" s="81"/>
      <c r="GR33" s="81"/>
      <c r="GS33" s="81"/>
      <c r="GT33" s="81"/>
      <c r="GU33" s="81"/>
      <c r="GV33" s="81"/>
      <c r="GW33" s="81"/>
      <c r="GX33" s="81"/>
      <c r="GY33" s="81"/>
      <c r="GZ33" s="81"/>
      <c r="HA33" s="81"/>
      <c r="HB33" s="81"/>
      <c r="HC33" s="255"/>
      <c r="HD33" s="81"/>
      <c r="HE33" s="81"/>
      <c r="HF33" s="81"/>
      <c r="HG33" s="81"/>
      <c r="HH33" s="81"/>
      <c r="HI33" s="81"/>
      <c r="HJ33" s="81"/>
      <c r="HK33" s="81"/>
      <c r="HL33" s="81"/>
      <c r="HM33" s="81"/>
      <c r="HN33" s="81"/>
      <c r="HO33" s="121"/>
      <c r="HP33" s="115"/>
      <c r="HQ33" s="121"/>
      <c r="HS33" s="277">
        <v>33270.62373036192</v>
      </c>
      <c r="HT33" s="278">
        <v>33031.541115238055</v>
      </c>
      <c r="HU33" s="120">
        <v>8486.0592838339762</v>
      </c>
      <c r="HV33" s="120">
        <v>7543.6394888993073</v>
      </c>
      <c r="HW33" s="279">
        <v>2342.1802315098626</v>
      </c>
      <c r="HX33" s="280">
        <v>0</v>
      </c>
      <c r="HY33" s="280">
        <v>0</v>
      </c>
      <c r="HZ33" s="280">
        <v>0</v>
      </c>
      <c r="IA33" s="280">
        <v>0</v>
      </c>
      <c r="IB33" s="280">
        <v>0</v>
      </c>
      <c r="IC33" s="113">
        <v>2342.1802315098626</v>
      </c>
      <c r="ID33" s="120">
        <v>1632.8116548267285</v>
      </c>
      <c r="IE33" s="281">
        <v>0</v>
      </c>
      <c r="IF33" s="249">
        <v>637.89621722981508</v>
      </c>
      <c r="IG33" s="249">
        <v>894.97914487997787</v>
      </c>
      <c r="IH33" s="249">
        <v>99.936292716935327</v>
      </c>
      <c r="II33" s="283"/>
      <c r="IJ33" s="283"/>
      <c r="IK33" s="283"/>
      <c r="IL33" s="283"/>
      <c r="IM33" s="283"/>
      <c r="IN33" s="283"/>
      <c r="IO33" s="283"/>
      <c r="IP33" s="120">
        <v>3568.6476025627157</v>
      </c>
      <c r="IQ33" s="249">
        <v>2763.9404757611819</v>
      </c>
      <c r="IR33" s="283"/>
      <c r="IS33" s="283"/>
      <c r="IT33" s="283"/>
      <c r="IU33" s="283"/>
      <c r="IV33" s="283"/>
      <c r="IW33" s="283"/>
      <c r="IX33" s="283"/>
      <c r="IY33" s="283"/>
      <c r="IZ33" s="283"/>
      <c r="JA33" s="283"/>
      <c r="JB33" s="283"/>
      <c r="JC33" s="283"/>
      <c r="JD33" s="283"/>
      <c r="JE33" s="283"/>
      <c r="JF33" s="283"/>
      <c r="JG33" s="283"/>
      <c r="JH33" s="283"/>
      <c r="JI33" s="249">
        <v>804.70712680153383</v>
      </c>
      <c r="JJ33" s="298"/>
      <c r="JK33" s="283"/>
      <c r="JL33" s="283"/>
      <c r="JM33" s="283"/>
      <c r="JN33" s="283"/>
      <c r="JO33" s="283"/>
      <c r="JP33" s="283"/>
      <c r="JQ33" s="283"/>
      <c r="JR33" s="283"/>
      <c r="JS33" s="283"/>
      <c r="JT33" s="120">
        <v>942.41979493466988</v>
      </c>
      <c r="JU33" s="249">
        <v>925.92802279037892</v>
      </c>
      <c r="JV33" s="249">
        <v>165.74110802591565</v>
      </c>
      <c r="JW33" s="283"/>
      <c r="JX33" s="283"/>
      <c r="JY33" s="283"/>
      <c r="JZ33" s="282">
        <v>0</v>
      </c>
      <c r="KA33" s="249">
        <v>218.25754570697055</v>
      </c>
      <c r="KB33" s="304"/>
      <c r="KC33" s="304"/>
      <c r="KD33" s="304"/>
      <c r="KE33" s="304"/>
      <c r="KF33" s="283"/>
      <c r="KG33" s="283"/>
      <c r="KH33" s="283"/>
      <c r="KI33" s="283"/>
      <c r="KJ33" s="283"/>
      <c r="KK33" s="283"/>
      <c r="KL33" s="283"/>
      <c r="KM33" s="283"/>
      <c r="KN33" s="283"/>
      <c r="KO33" s="283"/>
      <c r="KP33" s="283"/>
      <c r="KQ33" s="249">
        <v>786.80898633298477</v>
      </c>
      <c r="KR33" s="249">
        <v>-1154.3158679215799</v>
      </c>
      <c r="KS33" s="249">
        <v>0</v>
      </c>
      <c r="KT33" s="120">
        <v>6323.6422535549864</v>
      </c>
      <c r="KU33" s="120">
        <v>5918.3705359825944</v>
      </c>
      <c r="KV33" s="123">
        <v>4734.4788624042885</v>
      </c>
      <c r="KW33" s="123">
        <v>1183.8916735783059</v>
      </c>
      <c r="KX33" s="120">
        <v>405.27171757239194</v>
      </c>
      <c r="KY33" s="123">
        <v>78.768646400538515</v>
      </c>
      <c r="KZ33" s="282">
        <v>53.889990744413602</v>
      </c>
      <c r="LA33" s="282">
        <v>0</v>
      </c>
      <c r="LB33" s="283"/>
      <c r="LC33" s="283"/>
      <c r="LD33" s="282">
        <v>272.6130804274398</v>
      </c>
      <c r="LE33" s="120">
        <v>13667.411921676103</v>
      </c>
      <c r="LF33" s="249">
        <v>12449.713317226209</v>
      </c>
      <c r="LG33" s="284"/>
      <c r="LH33" s="284"/>
      <c r="LI33" s="249">
        <v>1217.6986044498938</v>
      </c>
      <c r="LJ33" s="120">
        <v>1336.8793047491977</v>
      </c>
      <c r="LK33" s="123">
        <v>524.34099022754322</v>
      </c>
      <c r="LL33" s="123">
        <v>812.53831452165446</v>
      </c>
      <c r="LM33" s="283"/>
      <c r="LN33" s="283"/>
      <c r="LO33" s="120">
        <v>1997.3074657723607</v>
      </c>
      <c r="LP33" s="249">
        <v>0.69717404108518743</v>
      </c>
      <c r="LQ33" s="249">
        <v>1996.6102917312755</v>
      </c>
      <c r="LR33" s="283"/>
      <c r="LS33" s="283"/>
      <c r="LT33" s="285">
        <v>1220.2408856514371</v>
      </c>
      <c r="LU33" s="286">
        <v>1146.1180628177851</v>
      </c>
      <c r="LV33" s="286">
        <v>74.122822833651867</v>
      </c>
      <c r="LW33" s="303"/>
      <c r="LX33" s="83"/>
      <c r="LY33" s="83"/>
      <c r="LZ33" s="285">
        <v>239.08261512386861</v>
      </c>
      <c r="MA33" s="249">
        <v>210.15590253987716</v>
      </c>
      <c r="MB33" s="284"/>
      <c r="MC33" s="284"/>
      <c r="MD33" s="284"/>
      <c r="ME33" s="249">
        <v>0</v>
      </c>
      <c r="MF33" s="284"/>
      <c r="MG33" s="284"/>
      <c r="MH33" s="284"/>
      <c r="MI33" s="284"/>
      <c r="MJ33" s="249">
        <v>28.926712583991442</v>
      </c>
      <c r="MK33" s="284"/>
      <c r="ML33" s="287"/>
      <c r="MM33" s="277">
        <v>37278.388806750569</v>
      </c>
      <c r="MN33" s="120">
        <v>32981.663120695252</v>
      </c>
      <c r="MO33" s="123">
        <v>10500.426718594113</v>
      </c>
      <c r="MP33" s="123">
        <v>3625.3350642481942</v>
      </c>
      <c r="MQ33" s="123">
        <v>14440.878439291768</v>
      </c>
      <c r="MR33" s="283"/>
      <c r="MS33" s="283"/>
      <c r="MT33" s="123">
        <v>2036.6977990936739</v>
      </c>
      <c r="MU33" s="283"/>
      <c r="MV33" s="283"/>
      <c r="MW33" s="120">
        <v>814.67791761326077</v>
      </c>
      <c r="MX33" s="123">
        <v>814.67791761326077</v>
      </c>
      <c r="MY33" s="283"/>
      <c r="MZ33" s="114">
        <v>1563.6471818542427</v>
      </c>
      <c r="NA33" s="283"/>
      <c r="NB33" s="283"/>
      <c r="NC33" s="114">
        <v>1563.6471818542427</v>
      </c>
      <c r="ND33" s="283"/>
      <c r="NE33" s="123">
        <v>22.387700888295893</v>
      </c>
      <c r="NF33" s="123">
        <v>1541.2594809659468</v>
      </c>
      <c r="NG33" s="123">
        <v>0</v>
      </c>
      <c r="NH33" s="120">
        <v>4296.7256860553171</v>
      </c>
      <c r="NI33" s="120">
        <v>2343.869075523181</v>
      </c>
      <c r="NJ33" s="123">
        <v>2194.9322659358359</v>
      </c>
      <c r="NK33" s="123">
        <v>148.9368095873451</v>
      </c>
      <c r="NL33" s="283"/>
      <c r="NM33" s="123">
        <v>1952.8566105321361</v>
      </c>
      <c r="NN33" s="300"/>
      <c r="NO33" s="33">
        <v>1981</v>
      </c>
      <c r="NP33" s="292">
        <v>1028.1733836725118</v>
      </c>
      <c r="NQ33" s="123">
        <v>134.6133365911212</v>
      </c>
      <c r="NR33" s="123">
        <v>3093.0577099998468</v>
      </c>
      <c r="NS33" s="123">
        <v>11543.467778022075</v>
      </c>
      <c r="NT33" s="315">
        <v>7.9987567594983098</v>
      </c>
      <c r="NU33" s="123">
        <v>2169.0923817960529</v>
      </c>
      <c r="NV33" s="293">
        <v>645.77981195132668</v>
      </c>
    </row>
    <row r="34" spans="1:386" ht="14.25" customHeight="1">
      <c r="A34" s="39">
        <v>1982</v>
      </c>
      <c r="B34" s="898">
        <v>129413.03956965175</v>
      </c>
      <c r="C34" s="559">
        <v>38500.961619367015</v>
      </c>
      <c r="D34" s="917">
        <v>38278.004159003765</v>
      </c>
      <c r="E34" s="42">
        <v>1302.3211087471302</v>
      </c>
      <c r="F34" s="42">
        <v>0</v>
      </c>
      <c r="G34" s="42">
        <v>90.554493767504482</v>
      </c>
      <c r="H34" s="42">
        <v>10370.142199463897</v>
      </c>
      <c r="I34" s="42">
        <v>1735.9874027862923</v>
      </c>
      <c r="J34" s="42">
        <v>6788.5670669407291</v>
      </c>
      <c r="K34" s="42">
        <v>15694.553628310074</v>
      </c>
      <c r="L34" s="42">
        <v>2295.8782589881362</v>
      </c>
      <c r="M34" s="820">
        <v>222.95746036325173</v>
      </c>
      <c r="N34" s="559">
        <v>45112.749870782405</v>
      </c>
      <c r="O34" s="917">
        <v>38891.865902179277</v>
      </c>
      <c r="P34" s="536">
        <v>12020.476482396356</v>
      </c>
      <c r="Q34" s="536">
        <v>4437.6750447754021</v>
      </c>
      <c r="R34" s="536">
        <v>16502.025410791775</v>
      </c>
      <c r="S34" s="536">
        <v>2598.6593019156194</v>
      </c>
      <c r="T34" s="536">
        <v>2992.21689324823</v>
      </c>
      <c r="U34" s="536">
        <v>1144.6696236462203</v>
      </c>
      <c r="V34" s="536">
        <v>1794.802447321289</v>
      </c>
      <c r="W34" s="917">
        <v>6220.8839686031279</v>
      </c>
      <c r="X34" s="536">
        <v>3616.3138725613935</v>
      </c>
      <c r="Y34" s="536">
        <v>3452.7303979902158</v>
      </c>
      <c r="Z34" s="536">
        <v>2604.5700960417344</v>
      </c>
      <c r="AA34" s="536"/>
      <c r="AB34" s="918"/>
      <c r="AC34" s="919">
        <v>-6611.7882514153898</v>
      </c>
      <c r="AD34" s="536">
        <v>-6611.7882514153898</v>
      </c>
      <c r="AE34" s="536">
        <v>-5467.1186277691695</v>
      </c>
      <c r="AF34" s="918">
        <v>-613.86174317551195</v>
      </c>
      <c r="AG34" s="107"/>
      <c r="AH34" s="912">
        <v>-5.1090587729042873</v>
      </c>
      <c r="AI34" s="480">
        <v>-5.1090587729042873</v>
      </c>
      <c r="AJ34" s="480">
        <v>-4.2245500499404436</v>
      </c>
      <c r="AK34" s="480">
        <v>-0.47434303777798503</v>
      </c>
      <c r="AL34" s="920"/>
      <c r="AM34" s="480"/>
      <c r="AN34" s="912">
        <v>34218.197902893357</v>
      </c>
      <c r="AO34" s="906">
        <v>26.441074266304277</v>
      </c>
      <c r="AP34" s="36"/>
      <c r="AQ34" s="293">
        <v>34218.197902893357</v>
      </c>
      <c r="AR34" s="480"/>
      <c r="AS34" s="906"/>
      <c r="AT34" s="42"/>
      <c r="AU34" s="320">
        <v>842.95363171736949</v>
      </c>
      <c r="AV34" s="42">
        <v>17871.601571086463</v>
      </c>
      <c r="AW34" s="42">
        <v>18972.758334377799</v>
      </c>
      <c r="AX34" s="321">
        <v>14013.485283700558</v>
      </c>
      <c r="AZ34" s="903">
        <v>29.750449991281837</v>
      </c>
      <c r="BA34" s="480">
        <v>29.578166378204923</v>
      </c>
      <c r="BB34" s="480">
        <v>1.0063291250076885</v>
      </c>
      <c r="BC34" s="480">
        <v>0</v>
      </c>
      <c r="BD34" s="480">
        <v>6.997323768040152E-2</v>
      </c>
      <c r="BE34" s="480">
        <v>8.0132127596636451</v>
      </c>
      <c r="BF34" s="480">
        <v>1.3414315965061323</v>
      </c>
      <c r="BG34" s="480">
        <v>5.24565923921989</v>
      </c>
      <c r="BH34" s="480">
        <v>12.127490151301998</v>
      </c>
      <c r="BI34" s="480">
        <v>1.7740702688251635</v>
      </c>
      <c r="BJ34" s="480">
        <v>0.17228361307691345</v>
      </c>
      <c r="BK34" s="903">
        <v>34.859508764186117</v>
      </c>
      <c r="BL34" s="480">
        <v>30.052509415982907</v>
      </c>
      <c r="BM34" s="480">
        <v>9.2884585064759122</v>
      </c>
      <c r="BN34" s="480">
        <v>3.4290787539898471</v>
      </c>
      <c r="BO34" s="480">
        <v>12.751439472921254</v>
      </c>
      <c r="BP34" s="480">
        <v>2.0080351335206741</v>
      </c>
      <c r="BQ34" s="480">
        <v>2.3121448218807816</v>
      </c>
      <c r="BR34" s="480">
        <v>0.88450872296384353</v>
      </c>
      <c r="BS34" s="480">
        <v>1.3868791377512646</v>
      </c>
      <c r="BT34" s="480">
        <v>4.806999348203215</v>
      </c>
      <c r="BU34" s="480">
        <v>2.794396827852148</v>
      </c>
      <c r="BV34" s="480">
        <v>2.6679926609187725</v>
      </c>
      <c r="BW34" s="480">
        <v>2.0126025203510665</v>
      </c>
      <c r="BX34" s="480">
        <v>0</v>
      </c>
      <c r="BY34" s="906">
        <v>0</v>
      </c>
      <c r="BZ34" s="480"/>
      <c r="CA34" s="912">
        <v>0.65136684411440704</v>
      </c>
      <c r="CB34" s="480">
        <v>13.809737898527404</v>
      </c>
      <c r="CC34" s="480">
        <v>14.660623378810618</v>
      </c>
      <c r="CD34" s="480">
        <v>10.828495590784978</v>
      </c>
      <c r="CE34" s="906">
        <v>26.441074266304277</v>
      </c>
      <c r="CF34" s="33">
        <v>1982</v>
      </c>
      <c r="CG34" s="276"/>
      <c r="CH34" s="149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27"/>
      <c r="EJ34" s="27"/>
      <c r="EK34" s="27"/>
      <c r="EL34" s="27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  <c r="FM34" s="81"/>
      <c r="FN34" s="81"/>
      <c r="FO34" s="81"/>
      <c r="FP34" s="81"/>
      <c r="FQ34" s="81"/>
      <c r="FR34" s="81"/>
      <c r="FS34" s="81"/>
      <c r="FT34" s="81"/>
      <c r="FU34" s="81"/>
      <c r="FV34" s="81"/>
      <c r="FW34" s="81"/>
      <c r="FX34" s="255"/>
      <c r="FY34" s="91"/>
      <c r="FZ34" s="80"/>
      <c r="GA34" s="80"/>
      <c r="GB34" s="255"/>
      <c r="GC34" s="81"/>
      <c r="GD34" s="81"/>
      <c r="GE34" s="81"/>
      <c r="GF34" s="81"/>
      <c r="GG34" s="81"/>
      <c r="GH34" s="81"/>
      <c r="GI34" s="81"/>
      <c r="GJ34" s="81"/>
      <c r="GK34" s="81"/>
      <c r="GL34" s="81"/>
      <c r="GM34" s="255"/>
      <c r="GN34" s="276"/>
      <c r="GO34" s="81"/>
      <c r="GP34" s="81"/>
      <c r="GQ34" s="81"/>
      <c r="GR34" s="81"/>
      <c r="GS34" s="81"/>
      <c r="GT34" s="81"/>
      <c r="GU34" s="81"/>
      <c r="GV34" s="81"/>
      <c r="GW34" s="81"/>
      <c r="GX34" s="81"/>
      <c r="GY34" s="81"/>
      <c r="GZ34" s="81"/>
      <c r="HA34" s="81"/>
      <c r="HB34" s="81"/>
      <c r="HC34" s="255"/>
      <c r="HD34" s="81"/>
      <c r="HE34" s="81"/>
      <c r="HF34" s="81"/>
      <c r="HG34" s="81"/>
      <c r="HH34" s="81"/>
      <c r="HI34" s="81"/>
      <c r="HJ34" s="81"/>
      <c r="HK34" s="81"/>
      <c r="HL34" s="81"/>
      <c r="HM34" s="81"/>
      <c r="HN34" s="81"/>
      <c r="HO34" s="121"/>
      <c r="HP34" s="115"/>
      <c r="HQ34" s="121"/>
      <c r="HS34" s="277">
        <v>38500.961619367015</v>
      </c>
      <c r="HT34" s="278">
        <v>38278.004159003765</v>
      </c>
      <c r="HU34" s="120">
        <v>10370.142199463897</v>
      </c>
      <c r="HV34" s="120">
        <v>9273.4725277367088</v>
      </c>
      <c r="HW34" s="279">
        <v>3380.1581863858737</v>
      </c>
      <c r="HX34" s="280">
        <v>0</v>
      </c>
      <c r="HY34" s="280">
        <v>0</v>
      </c>
      <c r="HZ34" s="280">
        <v>0</v>
      </c>
      <c r="IA34" s="280">
        <v>0</v>
      </c>
      <c r="IB34" s="280">
        <v>0</v>
      </c>
      <c r="IC34" s="113">
        <v>3380.1581863858737</v>
      </c>
      <c r="ID34" s="120">
        <v>2071.6827136898542</v>
      </c>
      <c r="IE34" s="281">
        <v>0</v>
      </c>
      <c r="IF34" s="249">
        <v>791.40071881047686</v>
      </c>
      <c r="IG34" s="249">
        <v>1160.1637156972342</v>
      </c>
      <c r="IH34" s="249">
        <v>120.11827918214273</v>
      </c>
      <c r="II34" s="283"/>
      <c r="IJ34" s="283"/>
      <c r="IK34" s="283"/>
      <c r="IL34" s="283"/>
      <c r="IM34" s="283"/>
      <c r="IN34" s="283"/>
      <c r="IO34" s="283"/>
      <c r="IP34" s="120">
        <v>3821.6316276609814</v>
      </c>
      <c r="IQ34" s="249">
        <v>3076.1542437464691</v>
      </c>
      <c r="IR34" s="283"/>
      <c r="IS34" s="283"/>
      <c r="IT34" s="283"/>
      <c r="IU34" s="283"/>
      <c r="IV34" s="283"/>
      <c r="IW34" s="283"/>
      <c r="IX34" s="283"/>
      <c r="IY34" s="283"/>
      <c r="IZ34" s="283"/>
      <c r="JA34" s="283"/>
      <c r="JB34" s="283"/>
      <c r="JC34" s="283"/>
      <c r="JD34" s="283"/>
      <c r="JE34" s="283"/>
      <c r="JF34" s="283"/>
      <c r="JG34" s="283"/>
      <c r="JH34" s="283"/>
      <c r="JI34" s="249">
        <v>745.47738391451207</v>
      </c>
      <c r="JJ34" s="298"/>
      <c r="JK34" s="283"/>
      <c r="JL34" s="283"/>
      <c r="JM34" s="283"/>
      <c r="JN34" s="283"/>
      <c r="JO34" s="283"/>
      <c r="JP34" s="283"/>
      <c r="JQ34" s="283"/>
      <c r="JR34" s="283"/>
      <c r="JS34" s="283"/>
      <c r="JT34" s="120">
        <v>1096.6696717271884</v>
      </c>
      <c r="JU34" s="249">
        <v>1103.3348959648047</v>
      </c>
      <c r="JV34" s="249">
        <v>162.16508600483215</v>
      </c>
      <c r="JW34" s="283"/>
      <c r="JX34" s="283"/>
      <c r="JY34" s="283"/>
      <c r="JZ34" s="282">
        <v>0</v>
      </c>
      <c r="KA34" s="249">
        <v>316.60115634728885</v>
      </c>
      <c r="KB34" s="304"/>
      <c r="KC34" s="304"/>
      <c r="KD34" s="304"/>
      <c r="KE34" s="304"/>
      <c r="KF34" s="283"/>
      <c r="KG34" s="283"/>
      <c r="KH34" s="283"/>
      <c r="KI34" s="283"/>
      <c r="KJ34" s="283"/>
      <c r="KK34" s="283"/>
      <c r="KL34" s="283"/>
      <c r="KM34" s="283"/>
      <c r="KN34" s="283"/>
      <c r="KO34" s="283"/>
      <c r="KP34" s="283"/>
      <c r="KQ34" s="249">
        <v>968.05620665200195</v>
      </c>
      <c r="KR34" s="249">
        <v>-1453.4876732417392</v>
      </c>
      <c r="KS34" s="249">
        <v>0</v>
      </c>
      <c r="KT34" s="120">
        <v>6788.5670669407291</v>
      </c>
      <c r="KU34" s="120">
        <v>6323.3084514322127</v>
      </c>
      <c r="KV34" s="123">
        <v>4894.4622744702083</v>
      </c>
      <c r="KW34" s="123">
        <v>1428.8461769620042</v>
      </c>
      <c r="KX34" s="120">
        <v>465.25861550851636</v>
      </c>
      <c r="KY34" s="123">
        <v>80.836128039618714</v>
      </c>
      <c r="KZ34" s="282">
        <v>64.215258495306102</v>
      </c>
      <c r="LA34" s="282">
        <v>0</v>
      </c>
      <c r="LB34" s="283"/>
      <c r="LC34" s="283"/>
      <c r="LD34" s="282">
        <v>320.20722897359155</v>
      </c>
      <c r="LE34" s="120">
        <v>15694.553628310074</v>
      </c>
      <c r="LF34" s="249">
        <v>14313.968723330088</v>
      </c>
      <c r="LG34" s="284"/>
      <c r="LH34" s="284"/>
      <c r="LI34" s="249">
        <v>1380.5849049799863</v>
      </c>
      <c r="LJ34" s="120">
        <v>1735.9874027862923</v>
      </c>
      <c r="LK34" s="123">
        <v>762.41991513709092</v>
      </c>
      <c r="LL34" s="123">
        <v>973.56748764920133</v>
      </c>
      <c r="LM34" s="283"/>
      <c r="LN34" s="283"/>
      <c r="LO34" s="120">
        <v>2295.8782589881362</v>
      </c>
      <c r="LP34" s="249">
        <v>1.4123784453018884</v>
      </c>
      <c r="LQ34" s="249">
        <v>2294.4658805428344</v>
      </c>
      <c r="LR34" s="283"/>
      <c r="LS34" s="283"/>
      <c r="LT34" s="285">
        <v>1392.8756025146347</v>
      </c>
      <c r="LU34" s="286">
        <v>1302.3211087471302</v>
      </c>
      <c r="LV34" s="286">
        <v>90.554493767504482</v>
      </c>
      <c r="LW34" s="303"/>
      <c r="LX34" s="83"/>
      <c r="LY34" s="83"/>
      <c r="LZ34" s="285">
        <v>222.95746036325173</v>
      </c>
      <c r="MA34" s="249">
        <v>194.99837726731818</v>
      </c>
      <c r="MB34" s="284"/>
      <c r="MC34" s="284"/>
      <c r="MD34" s="284"/>
      <c r="ME34" s="249">
        <v>0</v>
      </c>
      <c r="MF34" s="284"/>
      <c r="MG34" s="284"/>
      <c r="MH34" s="284"/>
      <c r="MI34" s="284"/>
      <c r="MJ34" s="249">
        <v>27.959083095933554</v>
      </c>
      <c r="MK34" s="284"/>
      <c r="ML34" s="287"/>
      <c r="MM34" s="277">
        <v>45112.749870782405</v>
      </c>
      <c r="MN34" s="120">
        <v>38891.865902179277</v>
      </c>
      <c r="MO34" s="123">
        <v>12020.476482396356</v>
      </c>
      <c r="MP34" s="123">
        <v>4437.6750447754021</v>
      </c>
      <c r="MQ34" s="123">
        <v>16502.025410791775</v>
      </c>
      <c r="MR34" s="283"/>
      <c r="MS34" s="283"/>
      <c r="MT34" s="123">
        <v>2992.21689324823</v>
      </c>
      <c r="MU34" s="283"/>
      <c r="MV34" s="283"/>
      <c r="MW34" s="120">
        <v>1144.6696236462203</v>
      </c>
      <c r="MX34" s="123">
        <v>1144.6696236462203</v>
      </c>
      <c r="MY34" s="283"/>
      <c r="MZ34" s="114">
        <v>1794.802447321289</v>
      </c>
      <c r="NA34" s="283"/>
      <c r="NB34" s="283"/>
      <c r="NC34" s="114">
        <v>1794.802447321289</v>
      </c>
      <c r="ND34" s="283"/>
      <c r="NE34" s="123">
        <v>41.385693507867252</v>
      </c>
      <c r="NF34" s="123">
        <v>1753.4167538134218</v>
      </c>
      <c r="NG34" s="123">
        <v>0</v>
      </c>
      <c r="NH34" s="120">
        <v>6220.8839686031279</v>
      </c>
      <c r="NI34" s="120">
        <v>3616.3138725613935</v>
      </c>
      <c r="NJ34" s="123">
        <v>3452.7303979902158</v>
      </c>
      <c r="NK34" s="123">
        <v>163.58347457117787</v>
      </c>
      <c r="NL34" s="283"/>
      <c r="NM34" s="123">
        <v>2604.5700960417344</v>
      </c>
      <c r="NN34" s="300"/>
      <c r="NO34" s="33">
        <v>1982</v>
      </c>
      <c r="NP34" s="292">
        <v>1204.8846453000592</v>
      </c>
      <c r="NQ34" s="123">
        <v>165.23522745592246</v>
      </c>
      <c r="NR34" s="123">
        <v>3858.1162873859057</v>
      </c>
      <c r="NS34" s="123">
        <v>13160.554426652769</v>
      </c>
      <c r="NT34" s="315">
        <v>9.9772253304190919</v>
      </c>
      <c r="NU34" s="123">
        <v>2471.276636047317</v>
      </c>
      <c r="NV34" s="293">
        <v>842.95363171736949</v>
      </c>
    </row>
    <row r="35" spans="1:386" ht="14.25" customHeight="1">
      <c r="A35" s="39">
        <v>1983</v>
      </c>
      <c r="B35" s="898">
        <v>147363.75157668718</v>
      </c>
      <c r="C35" s="559">
        <v>46647.332107268645</v>
      </c>
      <c r="D35" s="917">
        <v>46374.791148293734</v>
      </c>
      <c r="E35" s="42">
        <v>1542.3232723907061</v>
      </c>
      <c r="F35" s="42">
        <v>0</v>
      </c>
      <c r="G35" s="42">
        <v>118.36332383734209</v>
      </c>
      <c r="H35" s="42">
        <v>13014.362416309064</v>
      </c>
      <c r="I35" s="42">
        <v>1845.7502434099024</v>
      </c>
      <c r="J35" s="42">
        <v>8911.6349632781603</v>
      </c>
      <c r="K35" s="42">
        <v>18366.707535489768</v>
      </c>
      <c r="L35" s="42">
        <v>2575.6493935787871</v>
      </c>
      <c r="M35" s="820">
        <v>272.54095897491379</v>
      </c>
      <c r="N35" s="559">
        <v>53194.577668794256</v>
      </c>
      <c r="O35" s="917">
        <v>46442.417030278993</v>
      </c>
      <c r="P35" s="536">
        <v>14214.008390128978</v>
      </c>
      <c r="Q35" s="536">
        <v>5214.9159184065966</v>
      </c>
      <c r="R35" s="536">
        <v>19416.158811438461</v>
      </c>
      <c r="S35" s="536">
        <v>3025.8361734633922</v>
      </c>
      <c r="T35" s="536">
        <v>3656.3593090764848</v>
      </c>
      <c r="U35" s="536">
        <v>1745.2850600411093</v>
      </c>
      <c r="V35" s="536">
        <v>2195.6895411873597</v>
      </c>
      <c r="W35" s="917">
        <v>6752.16063851526</v>
      </c>
      <c r="X35" s="536">
        <v>3797.8315483273836</v>
      </c>
      <c r="Y35" s="536">
        <v>3652.0500522880534</v>
      </c>
      <c r="Z35" s="536">
        <v>2954.3290901878763</v>
      </c>
      <c r="AA35" s="536"/>
      <c r="AB35" s="918"/>
      <c r="AC35" s="919">
        <v>-6547.2455615256113</v>
      </c>
      <c r="AD35" s="536">
        <v>-6547.2455615256113</v>
      </c>
      <c r="AE35" s="536">
        <v>-4801.9605014845019</v>
      </c>
      <c r="AF35" s="918">
        <v>-67.625881985259184</v>
      </c>
      <c r="AG35" s="107"/>
      <c r="AH35" s="912">
        <v>-4.4429145508815751</v>
      </c>
      <c r="AI35" s="480">
        <v>-4.4429145508815751</v>
      </c>
      <c r="AJ35" s="480">
        <v>-3.258576447808192</v>
      </c>
      <c r="AK35" s="480">
        <v>-4.5890445419385986E-2</v>
      </c>
      <c r="AL35" s="920"/>
      <c r="AM35" s="480"/>
      <c r="AN35" s="912">
        <v>46075.254719295845</v>
      </c>
      <c r="AO35" s="906">
        <v>31.266342113527539</v>
      </c>
      <c r="AP35" s="36"/>
      <c r="AQ35" s="293">
        <v>46075.254719295845</v>
      </c>
      <c r="AR35" s="480"/>
      <c r="AS35" s="906"/>
      <c r="AT35" s="42"/>
      <c r="AU35" s="320">
        <v>1116.589457722994</v>
      </c>
      <c r="AV35" s="42">
        <v>21054.083197549506</v>
      </c>
      <c r="AW35" s="42">
        <v>22270.778908402841</v>
      </c>
      <c r="AX35" s="321">
        <v>16571.042857383567</v>
      </c>
      <c r="AZ35" s="903">
        <v>31.654549784580954</v>
      </c>
      <c r="BA35" s="480">
        <v>31.469605416607884</v>
      </c>
      <c r="BB35" s="480">
        <v>1.04660966885611</v>
      </c>
      <c r="BC35" s="480">
        <v>0</v>
      </c>
      <c r="BD35" s="480">
        <v>8.0320514760881714E-2</v>
      </c>
      <c r="BE35" s="480">
        <v>8.8314543278551589</v>
      </c>
      <c r="BF35" s="480">
        <v>1.2525130662470854</v>
      </c>
      <c r="BG35" s="480">
        <v>6.0473724833481866</v>
      </c>
      <c r="BH35" s="480">
        <v>12.463517886168802</v>
      </c>
      <c r="BI35" s="480">
        <v>1.7478174693716555</v>
      </c>
      <c r="BJ35" s="480">
        <v>0.1849443679730732</v>
      </c>
      <c r="BK35" s="903">
        <v>36.097464335462526</v>
      </c>
      <c r="BL35" s="480">
        <v>31.515495862027269</v>
      </c>
      <c r="BM35" s="480">
        <v>9.645525604532466</v>
      </c>
      <c r="BN35" s="480">
        <v>3.5388050742538182</v>
      </c>
      <c r="BO35" s="480">
        <v>13.175668102704627</v>
      </c>
      <c r="BP35" s="480">
        <v>2.0533110355084614</v>
      </c>
      <c r="BQ35" s="480">
        <v>2.4811795777157166</v>
      </c>
      <c r="BR35" s="480">
        <v>1.1843381030733828</v>
      </c>
      <c r="BS35" s="480">
        <v>1.489979399747255</v>
      </c>
      <c r="BT35" s="480">
        <v>4.5819684734352579</v>
      </c>
      <c r="BU35" s="480">
        <v>2.5771816391027582</v>
      </c>
      <c r="BV35" s="480">
        <v>2.4782553465243109</v>
      </c>
      <c r="BW35" s="480">
        <v>2.0047868343324997</v>
      </c>
      <c r="BX35" s="480">
        <v>0</v>
      </c>
      <c r="BY35" s="906">
        <v>0</v>
      </c>
      <c r="BZ35" s="480"/>
      <c r="CA35" s="912">
        <v>0.75770971203995696</v>
      </c>
      <c r="CB35" s="480">
        <v>14.287152011458593</v>
      </c>
      <c r="CC35" s="480">
        <v>15.112793119149973</v>
      </c>
      <c r="CD35" s="480">
        <v>11.244992530446064</v>
      </c>
      <c r="CE35" s="906">
        <v>31.266342113527539</v>
      </c>
      <c r="CF35" s="33">
        <v>1983</v>
      </c>
      <c r="CG35" s="276"/>
      <c r="CH35" s="149"/>
      <c r="CI35" s="81"/>
      <c r="CJ35" s="81"/>
      <c r="CK35" s="81"/>
      <c r="CL35" s="81"/>
      <c r="CM35" s="81"/>
      <c r="CN35" s="81"/>
      <c r="CO35" s="81"/>
      <c r="CP35" s="81"/>
      <c r="CQ35" s="81"/>
      <c r="CR35" s="81"/>
      <c r="CS35" s="81"/>
      <c r="CT35" s="81"/>
      <c r="CU35" s="81"/>
      <c r="CV35" s="81"/>
      <c r="CW35" s="81"/>
      <c r="CX35" s="81"/>
      <c r="CY35" s="81"/>
      <c r="CZ35" s="81"/>
      <c r="DA35" s="81"/>
      <c r="DB35" s="81"/>
      <c r="DC35" s="81"/>
      <c r="DD35" s="81"/>
      <c r="DE35" s="81"/>
      <c r="DF35" s="81"/>
      <c r="DG35" s="81"/>
      <c r="DH35" s="81"/>
      <c r="DI35" s="81"/>
      <c r="DJ35" s="81"/>
      <c r="DK35" s="81"/>
      <c r="DL35" s="81"/>
      <c r="DM35" s="81"/>
      <c r="DN35" s="81"/>
      <c r="DO35" s="81"/>
      <c r="DP35" s="81"/>
      <c r="DQ35" s="81"/>
      <c r="DR35" s="81"/>
      <c r="DS35" s="81"/>
      <c r="DT35" s="81"/>
      <c r="DU35" s="81"/>
      <c r="DV35" s="81"/>
      <c r="DW35" s="81"/>
      <c r="DX35" s="81"/>
      <c r="DY35" s="81"/>
      <c r="DZ35" s="81"/>
      <c r="EA35" s="81"/>
      <c r="EB35" s="81"/>
      <c r="EC35" s="81"/>
      <c r="ED35" s="81"/>
      <c r="EE35" s="81"/>
      <c r="EF35" s="81"/>
      <c r="EG35" s="81"/>
      <c r="EH35" s="81"/>
      <c r="EI35" s="27"/>
      <c r="EJ35" s="27"/>
      <c r="EK35" s="27"/>
      <c r="EL35" s="27"/>
      <c r="EM35" s="81"/>
      <c r="EN35" s="81"/>
      <c r="EO35" s="81"/>
      <c r="EP35" s="81"/>
      <c r="EQ35" s="81"/>
      <c r="ER35" s="81"/>
      <c r="ES35" s="81"/>
      <c r="ET35" s="81"/>
      <c r="EU35" s="81"/>
      <c r="EV35" s="81"/>
      <c r="EW35" s="81"/>
      <c r="EX35" s="81"/>
      <c r="EY35" s="81"/>
      <c r="EZ35" s="81"/>
      <c r="FA35" s="81"/>
      <c r="FB35" s="81"/>
      <c r="FC35" s="81"/>
      <c r="FD35" s="81"/>
      <c r="FE35" s="81"/>
      <c r="FF35" s="81"/>
      <c r="FG35" s="81"/>
      <c r="FH35" s="81"/>
      <c r="FI35" s="81"/>
      <c r="FJ35" s="81"/>
      <c r="FK35" s="81"/>
      <c r="FL35" s="81"/>
      <c r="FM35" s="81"/>
      <c r="FN35" s="81"/>
      <c r="FO35" s="81"/>
      <c r="FP35" s="81"/>
      <c r="FQ35" s="81"/>
      <c r="FR35" s="81"/>
      <c r="FS35" s="81"/>
      <c r="FT35" s="81"/>
      <c r="FU35" s="81"/>
      <c r="FV35" s="81"/>
      <c r="FW35" s="81"/>
      <c r="FX35" s="255"/>
      <c r="FY35" s="91"/>
      <c r="FZ35" s="80"/>
      <c r="GA35" s="80"/>
      <c r="GB35" s="255"/>
      <c r="GC35" s="81"/>
      <c r="GD35" s="81"/>
      <c r="GE35" s="81"/>
      <c r="GF35" s="81"/>
      <c r="GG35" s="81"/>
      <c r="GH35" s="81"/>
      <c r="GI35" s="81"/>
      <c r="GJ35" s="81"/>
      <c r="GK35" s="81"/>
      <c r="GL35" s="81"/>
      <c r="GM35" s="255"/>
      <c r="GN35" s="276"/>
      <c r="GO35" s="81"/>
      <c r="GP35" s="81"/>
      <c r="GQ35" s="81"/>
      <c r="GR35" s="81"/>
      <c r="GS35" s="81"/>
      <c r="GT35" s="81"/>
      <c r="GU35" s="81"/>
      <c r="GV35" s="81"/>
      <c r="GW35" s="81"/>
      <c r="GX35" s="81"/>
      <c r="GY35" s="81"/>
      <c r="GZ35" s="81"/>
      <c r="HA35" s="81"/>
      <c r="HB35" s="81"/>
      <c r="HC35" s="255"/>
      <c r="HD35" s="81"/>
      <c r="HE35" s="81"/>
      <c r="HF35" s="81"/>
      <c r="HG35" s="81"/>
      <c r="HH35" s="81"/>
      <c r="HI35" s="81"/>
      <c r="HJ35" s="81"/>
      <c r="HK35" s="81"/>
      <c r="HL35" s="81"/>
      <c r="HM35" s="81"/>
      <c r="HN35" s="81"/>
      <c r="HO35" s="121"/>
      <c r="HP35" s="115"/>
      <c r="HQ35" s="121"/>
      <c r="HS35" s="277">
        <v>46647.332107268638</v>
      </c>
      <c r="HT35" s="278">
        <v>46374.791148293727</v>
      </c>
      <c r="HU35" s="120">
        <v>13014.362416309064</v>
      </c>
      <c r="HV35" s="120">
        <v>11100.122606469295</v>
      </c>
      <c r="HW35" s="279">
        <v>4115.4844758573436</v>
      </c>
      <c r="HX35" s="280">
        <v>0</v>
      </c>
      <c r="HY35" s="280">
        <v>0</v>
      </c>
      <c r="HZ35" s="280">
        <v>0</v>
      </c>
      <c r="IA35" s="280">
        <v>0</v>
      </c>
      <c r="IB35" s="280">
        <v>0</v>
      </c>
      <c r="IC35" s="113">
        <v>4115.4844758573436</v>
      </c>
      <c r="ID35" s="120">
        <v>2466.8902431694978</v>
      </c>
      <c r="IE35" s="281">
        <v>0</v>
      </c>
      <c r="IF35" s="249">
        <v>970.83889269529891</v>
      </c>
      <c r="IG35" s="249">
        <v>1367.8254180039187</v>
      </c>
      <c r="IH35" s="249">
        <v>128.22593247027996</v>
      </c>
      <c r="II35" s="283"/>
      <c r="IJ35" s="283"/>
      <c r="IK35" s="283"/>
      <c r="IL35" s="283"/>
      <c r="IM35" s="283"/>
      <c r="IN35" s="283"/>
      <c r="IO35" s="283"/>
      <c r="IP35" s="120">
        <v>4517.7478874424532</v>
      </c>
      <c r="IQ35" s="249">
        <v>3671.3425408387725</v>
      </c>
      <c r="IR35" s="283"/>
      <c r="IS35" s="283"/>
      <c r="IT35" s="283"/>
      <c r="IU35" s="283"/>
      <c r="IV35" s="283"/>
      <c r="IW35" s="283"/>
      <c r="IX35" s="283"/>
      <c r="IY35" s="283"/>
      <c r="IZ35" s="283"/>
      <c r="JA35" s="283"/>
      <c r="JB35" s="283"/>
      <c r="JC35" s="283"/>
      <c r="JD35" s="283"/>
      <c r="JE35" s="283"/>
      <c r="JF35" s="283"/>
      <c r="JG35" s="283"/>
      <c r="JH35" s="283"/>
      <c r="JI35" s="249">
        <v>846.40534660368064</v>
      </c>
      <c r="JJ35" s="298"/>
      <c r="JK35" s="283"/>
      <c r="JL35" s="283"/>
      <c r="JM35" s="283"/>
      <c r="JN35" s="283"/>
      <c r="JO35" s="283"/>
      <c r="JP35" s="283"/>
      <c r="JQ35" s="283"/>
      <c r="JR35" s="283"/>
      <c r="JS35" s="283"/>
      <c r="JT35" s="120">
        <v>1914.23980983977</v>
      </c>
      <c r="JU35" s="249">
        <v>1387.9094695467165</v>
      </c>
      <c r="JV35" s="249">
        <v>638.43712812376043</v>
      </c>
      <c r="JW35" s="283"/>
      <c r="JX35" s="283"/>
      <c r="JY35" s="283"/>
      <c r="JZ35" s="282">
        <v>0</v>
      </c>
      <c r="KA35" s="249">
        <v>324.44436430949719</v>
      </c>
      <c r="KB35" s="304"/>
      <c r="KC35" s="304"/>
      <c r="KD35" s="304"/>
      <c r="KE35" s="304"/>
      <c r="KF35" s="283"/>
      <c r="KG35" s="283"/>
      <c r="KH35" s="283"/>
      <c r="KI35" s="283"/>
      <c r="KJ35" s="283"/>
      <c r="KK35" s="283"/>
      <c r="KL35" s="283"/>
      <c r="KM35" s="283"/>
      <c r="KN35" s="283"/>
      <c r="KO35" s="283"/>
      <c r="KP35" s="283"/>
      <c r="KQ35" s="249">
        <v>1372.5914439916821</v>
      </c>
      <c r="KR35" s="249">
        <v>-1809.1425961318862</v>
      </c>
      <c r="KS35" s="249">
        <v>0</v>
      </c>
      <c r="KT35" s="120">
        <v>8911.6349632781603</v>
      </c>
      <c r="KU35" s="120">
        <v>8446.4077506520989</v>
      </c>
      <c r="KV35" s="123">
        <v>6627.6850215763343</v>
      </c>
      <c r="KW35" s="123">
        <v>1818.7227290757637</v>
      </c>
      <c r="KX35" s="120">
        <v>465.22721262606228</v>
      </c>
      <c r="KY35" s="123">
        <v>80.403399324462399</v>
      </c>
      <c r="KZ35" s="282">
        <v>80.777799814888269</v>
      </c>
      <c r="LA35" s="282">
        <v>0</v>
      </c>
      <c r="LB35" s="283"/>
      <c r="LC35" s="283"/>
      <c r="LD35" s="282">
        <v>304.04601348671162</v>
      </c>
      <c r="LE35" s="120">
        <v>18366.707535489768</v>
      </c>
      <c r="LF35" s="249">
        <v>16760.508696645153</v>
      </c>
      <c r="LG35" s="284"/>
      <c r="LH35" s="284"/>
      <c r="LI35" s="249">
        <v>1606.1988388446143</v>
      </c>
      <c r="LJ35" s="120">
        <v>1845.7502434099024</v>
      </c>
      <c r="LK35" s="123">
        <v>897.56349692882816</v>
      </c>
      <c r="LL35" s="123">
        <v>948.18674648107412</v>
      </c>
      <c r="LM35" s="283"/>
      <c r="LN35" s="283"/>
      <c r="LO35" s="120">
        <v>2575.6493935787871</v>
      </c>
      <c r="LP35" s="249">
        <v>2.4641496279735073</v>
      </c>
      <c r="LQ35" s="249">
        <v>2573.1852439508134</v>
      </c>
      <c r="LR35" s="283"/>
      <c r="LS35" s="283"/>
      <c r="LT35" s="285">
        <v>1660.6865962280481</v>
      </c>
      <c r="LU35" s="286">
        <v>1542.3232723907061</v>
      </c>
      <c r="LV35" s="286">
        <v>118.36332383734209</v>
      </c>
      <c r="LW35" s="303"/>
      <c r="LX35" s="83"/>
      <c r="LY35" s="83"/>
      <c r="LZ35" s="285">
        <v>272.54095897491379</v>
      </c>
      <c r="MA35" s="249">
        <v>205.37184618898226</v>
      </c>
      <c r="MB35" s="284"/>
      <c r="MC35" s="284"/>
      <c r="MD35" s="284"/>
      <c r="ME35" s="249">
        <v>0</v>
      </c>
      <c r="MF35" s="284"/>
      <c r="MG35" s="284"/>
      <c r="MH35" s="284"/>
      <c r="MI35" s="284"/>
      <c r="MJ35" s="249">
        <v>67.169112785931517</v>
      </c>
      <c r="MK35" s="284"/>
      <c r="ML35" s="287"/>
      <c r="MM35" s="277">
        <v>53194.577668794256</v>
      </c>
      <c r="MN35" s="120">
        <v>46442.417030278993</v>
      </c>
      <c r="MO35" s="123">
        <v>14214.008390128978</v>
      </c>
      <c r="MP35" s="123">
        <v>5214.9159184065966</v>
      </c>
      <c r="MQ35" s="123">
        <v>19416.158811438461</v>
      </c>
      <c r="MR35" s="283"/>
      <c r="MS35" s="283"/>
      <c r="MT35" s="123">
        <v>3656.3593090764848</v>
      </c>
      <c r="MU35" s="283"/>
      <c r="MV35" s="283"/>
      <c r="MW35" s="120">
        <v>1745.2850600411093</v>
      </c>
      <c r="MX35" s="123">
        <v>1745.2850600411093</v>
      </c>
      <c r="MY35" s="283"/>
      <c r="MZ35" s="114">
        <v>2195.6895411873597</v>
      </c>
      <c r="NA35" s="283"/>
      <c r="NB35" s="283"/>
      <c r="NC35" s="114">
        <v>2195.6895411873597</v>
      </c>
      <c r="ND35" s="283"/>
      <c r="NE35" s="123">
        <v>57.426706573870398</v>
      </c>
      <c r="NF35" s="123">
        <v>2138.2628346134893</v>
      </c>
      <c r="NG35" s="123">
        <v>0</v>
      </c>
      <c r="NH35" s="120">
        <v>6752.16063851526</v>
      </c>
      <c r="NI35" s="120">
        <v>3797.8315483273836</v>
      </c>
      <c r="NJ35" s="123">
        <v>3652.0500522880534</v>
      </c>
      <c r="NK35" s="123">
        <v>145.78149603933025</v>
      </c>
      <c r="NL35" s="283"/>
      <c r="NM35" s="123">
        <v>2954.3290901878763</v>
      </c>
      <c r="NN35" s="300"/>
      <c r="NO35" s="33">
        <v>1983</v>
      </c>
      <c r="NP35" s="292">
        <v>1450.2000865954444</v>
      </c>
      <c r="NQ35" s="123">
        <v>217.90613810648733</v>
      </c>
      <c r="NR35" s="123">
        <v>4483.0403401659387</v>
      </c>
      <c r="NS35" s="123">
        <v>15442.860098601857</v>
      </c>
      <c r="NT35" s="315">
        <v>11.593301058714381</v>
      </c>
      <c r="NU35" s="123">
        <v>2884.8019355552633</v>
      </c>
      <c r="NV35" s="293">
        <v>1116.589457722994</v>
      </c>
    </row>
    <row r="36" spans="1:386" ht="14.25" customHeight="1">
      <c r="A36" s="39">
        <v>1984</v>
      </c>
      <c r="B36" s="898">
        <v>166292.90469065867</v>
      </c>
      <c r="C36" s="559">
        <v>52573.143173103505</v>
      </c>
      <c r="D36" s="917">
        <v>51902.870433810538</v>
      </c>
      <c r="E36" s="42">
        <v>1843.6647314076906</v>
      </c>
      <c r="F36" s="42">
        <v>0</v>
      </c>
      <c r="G36" s="42">
        <v>161.2515476061688</v>
      </c>
      <c r="H36" s="42">
        <v>15300.611169208949</v>
      </c>
      <c r="I36" s="42">
        <v>1512.5551428605772</v>
      </c>
      <c r="J36" s="42">
        <v>10594.890856201844</v>
      </c>
      <c r="K36" s="42">
        <v>19734.617095188296</v>
      </c>
      <c r="L36" s="42">
        <v>2755.2798913370116</v>
      </c>
      <c r="M36" s="820">
        <v>670.27273929296939</v>
      </c>
      <c r="N36" s="559">
        <v>60552.84699433847</v>
      </c>
      <c r="O36" s="917">
        <v>53584.033512434944</v>
      </c>
      <c r="P36" s="536">
        <v>15833.062877886361</v>
      </c>
      <c r="Q36" s="536">
        <v>5958.0253146298364</v>
      </c>
      <c r="R36" s="536">
        <v>21851.243494043971</v>
      </c>
      <c r="S36" s="536">
        <v>3418.0506522505584</v>
      </c>
      <c r="T36" s="536">
        <v>4633.7372134674797</v>
      </c>
      <c r="U36" s="536">
        <v>3061.1049006526991</v>
      </c>
      <c r="V36" s="536">
        <v>2246.8597117545946</v>
      </c>
      <c r="W36" s="917">
        <v>6968.8134819035258</v>
      </c>
      <c r="X36" s="536">
        <v>3960.2610796581448</v>
      </c>
      <c r="Y36" s="536">
        <v>3731.221376798529</v>
      </c>
      <c r="Z36" s="536">
        <v>3008.5524022453815</v>
      </c>
      <c r="AA36" s="536"/>
      <c r="AB36" s="918"/>
      <c r="AC36" s="919">
        <v>-7979.7038212349653</v>
      </c>
      <c r="AD36" s="536">
        <v>-7979.7038212349653</v>
      </c>
      <c r="AE36" s="536">
        <v>-4918.5989205822661</v>
      </c>
      <c r="AF36" s="918">
        <v>-1681.1630786244059</v>
      </c>
      <c r="AG36" s="107"/>
      <c r="AH36" s="912">
        <v>-4.7985834609594242</v>
      </c>
      <c r="AI36" s="480">
        <v>-4.7985834609594242</v>
      </c>
      <c r="AJ36" s="480">
        <v>-2.9577924143738668</v>
      </c>
      <c r="AK36" s="480">
        <v>-1.0109650088509419</v>
      </c>
      <c r="AL36" s="920"/>
      <c r="AM36" s="480"/>
      <c r="AN36" s="912">
        <v>61352.130422534101</v>
      </c>
      <c r="AO36" s="906">
        <v>36.894015734864062</v>
      </c>
      <c r="AP36" s="36"/>
      <c r="AQ36" s="293">
        <v>61352.130422534101</v>
      </c>
      <c r="AR36" s="480"/>
      <c r="AS36" s="906"/>
      <c r="AT36" s="42"/>
      <c r="AU36" s="320">
        <v>1451.2033120445653</v>
      </c>
      <c r="AV36" s="42">
        <v>23636.60298936065</v>
      </c>
      <c r="AW36" s="42">
        <v>24757.728260308191</v>
      </c>
      <c r="AX36" s="321">
        <v>18622.233585029073</v>
      </c>
      <c r="AZ36" s="903">
        <v>31.614784329434315</v>
      </c>
      <c r="BA36" s="480">
        <v>31.211716777911409</v>
      </c>
      <c r="BB36" s="480">
        <v>1.1086851449478929</v>
      </c>
      <c r="BC36" s="480">
        <v>0</v>
      </c>
      <c r="BD36" s="480">
        <v>9.696838713962698E-2</v>
      </c>
      <c r="BE36" s="480">
        <v>9.2010006065330607</v>
      </c>
      <c r="BF36" s="480">
        <v>0.9095728682316675</v>
      </c>
      <c r="BG36" s="480">
        <v>6.3712224378488473</v>
      </c>
      <c r="BH36" s="480">
        <v>11.867383717843536</v>
      </c>
      <c r="BI36" s="480">
        <v>1.6568836153667754</v>
      </c>
      <c r="BJ36" s="480">
        <v>0.40306755152291307</v>
      </c>
      <c r="BK36" s="903">
        <v>36.413367790393742</v>
      </c>
      <c r="BL36" s="480">
        <v>32.222681786762344</v>
      </c>
      <c r="BM36" s="480">
        <v>9.5211896787414556</v>
      </c>
      <c r="BN36" s="480">
        <v>3.5828499873239164</v>
      </c>
      <c r="BO36" s="480">
        <v>13.140213970458982</v>
      </c>
      <c r="BP36" s="480">
        <v>2.0554398629387607</v>
      </c>
      <c r="BQ36" s="480">
        <v>2.7864912349010011</v>
      </c>
      <c r="BR36" s="480">
        <v>1.8407910465855575</v>
      </c>
      <c r="BS36" s="480">
        <v>1.3511458687514344</v>
      </c>
      <c r="BT36" s="480">
        <v>4.1906860036313933</v>
      </c>
      <c r="BU36" s="480">
        <v>2.3814973266749413</v>
      </c>
      <c r="BV36" s="480">
        <v>2.2437646294888047</v>
      </c>
      <c r="BW36" s="480">
        <v>1.809188676956452</v>
      </c>
      <c r="BX36" s="480">
        <v>0</v>
      </c>
      <c r="BY36" s="906">
        <v>0</v>
      </c>
      <c r="BZ36" s="480"/>
      <c r="CA36" s="912">
        <v>0.87267903266475633</v>
      </c>
      <c r="CB36" s="480">
        <v>14.213837345213207</v>
      </c>
      <c r="CC36" s="480">
        <v>14.888024420743028</v>
      </c>
      <c r="CD36" s="480">
        <v>11.198453487640087</v>
      </c>
      <c r="CE36" s="906">
        <v>36.894015734864062</v>
      </c>
      <c r="CF36" s="33">
        <v>1984</v>
      </c>
      <c r="CG36" s="276"/>
      <c r="CH36" s="149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1"/>
      <c r="DX36" s="81"/>
      <c r="DY36" s="81"/>
      <c r="DZ36" s="81"/>
      <c r="EA36" s="81"/>
      <c r="EB36" s="81"/>
      <c r="EC36" s="81"/>
      <c r="ED36" s="81"/>
      <c r="EE36" s="81"/>
      <c r="EF36" s="81"/>
      <c r="EG36" s="81"/>
      <c r="EH36" s="81"/>
      <c r="EI36" s="27"/>
      <c r="EJ36" s="27"/>
      <c r="EK36" s="27"/>
      <c r="EL36" s="27"/>
      <c r="EM36" s="81"/>
      <c r="EN36" s="81"/>
      <c r="EO36" s="81"/>
      <c r="EP36" s="81"/>
      <c r="EQ36" s="81"/>
      <c r="ER36" s="81"/>
      <c r="ES36" s="81"/>
      <c r="ET36" s="81"/>
      <c r="EU36" s="81"/>
      <c r="EV36" s="81"/>
      <c r="EW36" s="81"/>
      <c r="EX36" s="81"/>
      <c r="EY36" s="81"/>
      <c r="EZ36" s="81"/>
      <c r="FA36" s="81"/>
      <c r="FB36" s="81"/>
      <c r="FC36" s="81"/>
      <c r="FD36" s="81"/>
      <c r="FE36" s="81"/>
      <c r="FF36" s="81"/>
      <c r="FG36" s="81"/>
      <c r="FH36" s="81"/>
      <c r="FI36" s="81"/>
      <c r="FJ36" s="81"/>
      <c r="FK36" s="81"/>
      <c r="FL36" s="81"/>
      <c r="FM36" s="81"/>
      <c r="FN36" s="81"/>
      <c r="FO36" s="81"/>
      <c r="FP36" s="81"/>
      <c r="FQ36" s="81"/>
      <c r="FR36" s="81"/>
      <c r="FS36" s="81"/>
      <c r="FT36" s="81"/>
      <c r="FU36" s="81"/>
      <c r="FV36" s="81"/>
      <c r="FW36" s="81"/>
      <c r="FX36" s="255"/>
      <c r="FY36" s="91"/>
      <c r="FZ36" s="80"/>
      <c r="GA36" s="80"/>
      <c r="GB36" s="255"/>
      <c r="GC36" s="81"/>
      <c r="GD36" s="81"/>
      <c r="GE36" s="81"/>
      <c r="GF36" s="81"/>
      <c r="GG36" s="81"/>
      <c r="GH36" s="81"/>
      <c r="GI36" s="81"/>
      <c r="GJ36" s="81"/>
      <c r="GK36" s="81"/>
      <c r="GL36" s="81"/>
      <c r="GM36" s="255"/>
      <c r="GN36" s="276"/>
      <c r="GO36" s="81"/>
      <c r="GP36" s="81"/>
      <c r="GQ36" s="81"/>
      <c r="GR36" s="81"/>
      <c r="GS36" s="81"/>
      <c r="GT36" s="81"/>
      <c r="GU36" s="81"/>
      <c r="GV36" s="81"/>
      <c r="GW36" s="81"/>
      <c r="GX36" s="81"/>
      <c r="GY36" s="81"/>
      <c r="GZ36" s="81"/>
      <c r="HA36" s="81"/>
      <c r="HB36" s="81"/>
      <c r="HC36" s="255"/>
      <c r="HD36" s="81"/>
      <c r="HE36" s="81"/>
      <c r="HF36" s="81"/>
      <c r="HG36" s="81"/>
      <c r="HH36" s="81"/>
      <c r="HI36" s="81"/>
      <c r="HJ36" s="81"/>
      <c r="HK36" s="81"/>
      <c r="HL36" s="81"/>
      <c r="HM36" s="81"/>
      <c r="HN36" s="81"/>
      <c r="HO36" s="121"/>
      <c r="HP36" s="115"/>
      <c r="HQ36" s="121"/>
      <c r="HS36" s="277">
        <v>52573.143173103505</v>
      </c>
      <c r="HT36" s="278">
        <v>51902.870433810538</v>
      </c>
      <c r="HU36" s="120">
        <v>15300.611169208949</v>
      </c>
      <c r="HV36" s="120">
        <v>13753.182359092712</v>
      </c>
      <c r="HW36" s="279">
        <v>5562.5773803084394</v>
      </c>
      <c r="HX36" s="280">
        <v>0</v>
      </c>
      <c r="HY36" s="280">
        <v>0</v>
      </c>
      <c r="HZ36" s="280">
        <v>0</v>
      </c>
      <c r="IA36" s="280">
        <v>0</v>
      </c>
      <c r="IB36" s="280">
        <v>0</v>
      </c>
      <c r="IC36" s="113">
        <v>5562.5773803084394</v>
      </c>
      <c r="ID36" s="120">
        <v>2657.0805236017454</v>
      </c>
      <c r="IE36" s="281">
        <v>0</v>
      </c>
      <c r="IF36" s="249">
        <v>1035.6400177899584</v>
      </c>
      <c r="IG36" s="249">
        <v>1495.7508444220066</v>
      </c>
      <c r="IH36" s="249">
        <v>125.6896613897804</v>
      </c>
      <c r="II36" s="283"/>
      <c r="IJ36" s="283"/>
      <c r="IK36" s="283"/>
      <c r="IL36" s="283"/>
      <c r="IM36" s="283"/>
      <c r="IN36" s="283"/>
      <c r="IO36" s="283"/>
      <c r="IP36" s="120">
        <v>5533.5244551825272</v>
      </c>
      <c r="IQ36" s="249">
        <v>4587.152765256692</v>
      </c>
      <c r="IR36" s="283"/>
      <c r="IS36" s="283"/>
      <c r="IT36" s="283"/>
      <c r="IU36" s="283"/>
      <c r="IV36" s="283"/>
      <c r="IW36" s="283"/>
      <c r="IX36" s="283"/>
      <c r="IY36" s="283"/>
      <c r="IZ36" s="283"/>
      <c r="JA36" s="283"/>
      <c r="JB36" s="283"/>
      <c r="JC36" s="283"/>
      <c r="JD36" s="283"/>
      <c r="JE36" s="283"/>
      <c r="JF36" s="283"/>
      <c r="JG36" s="283"/>
      <c r="JH36" s="283"/>
      <c r="JI36" s="249">
        <v>946.37168992583508</v>
      </c>
      <c r="JJ36" s="298"/>
      <c r="JK36" s="283"/>
      <c r="JL36" s="283"/>
      <c r="JM36" s="283"/>
      <c r="JN36" s="283"/>
      <c r="JO36" s="283"/>
      <c r="JP36" s="283"/>
      <c r="JQ36" s="283"/>
      <c r="JR36" s="283"/>
      <c r="JS36" s="283"/>
      <c r="JT36" s="120">
        <v>1547.428810116236</v>
      </c>
      <c r="JU36" s="249">
        <v>1464.6574231005013</v>
      </c>
      <c r="JV36" s="249">
        <v>394.96712463789021</v>
      </c>
      <c r="JW36" s="283"/>
      <c r="JX36" s="283"/>
      <c r="JY36" s="283"/>
      <c r="JZ36" s="282">
        <v>0</v>
      </c>
      <c r="KA36" s="249">
        <v>351.53197985407428</v>
      </c>
      <c r="KB36" s="304"/>
      <c r="KC36" s="304"/>
      <c r="KD36" s="304"/>
      <c r="KE36" s="304"/>
      <c r="KF36" s="283"/>
      <c r="KG36" s="283"/>
      <c r="KH36" s="283"/>
      <c r="KI36" s="283"/>
      <c r="KJ36" s="283"/>
      <c r="KK36" s="283"/>
      <c r="KL36" s="283"/>
      <c r="KM36" s="283"/>
      <c r="KN36" s="283"/>
      <c r="KO36" s="283"/>
      <c r="KP36" s="283"/>
      <c r="KQ36" s="249">
        <v>1501.8991982498528</v>
      </c>
      <c r="KR36" s="249">
        <v>-2165.6269157260826</v>
      </c>
      <c r="KS36" s="249">
        <v>0</v>
      </c>
      <c r="KT36" s="120">
        <v>10594.890856201844</v>
      </c>
      <c r="KU36" s="120">
        <v>10313.427812436143</v>
      </c>
      <c r="KV36" s="123">
        <v>8263.1771903886147</v>
      </c>
      <c r="KW36" s="123">
        <v>2050.2506220475279</v>
      </c>
      <c r="KX36" s="120">
        <v>281.46304376570146</v>
      </c>
      <c r="KY36" s="123">
        <v>103.19377832269542</v>
      </c>
      <c r="KZ36" s="282">
        <v>85.244611926484197</v>
      </c>
      <c r="LA36" s="282">
        <v>0</v>
      </c>
      <c r="LB36" s="283"/>
      <c r="LC36" s="283"/>
      <c r="LD36" s="282">
        <v>93.024653516521823</v>
      </c>
      <c r="LE36" s="120">
        <v>19734.617095188296</v>
      </c>
      <c r="LF36" s="249">
        <v>18104.780450278267</v>
      </c>
      <c r="LG36" s="284"/>
      <c r="LH36" s="284"/>
      <c r="LI36" s="249">
        <v>1629.8366449100286</v>
      </c>
      <c r="LJ36" s="120">
        <v>1512.5551428605772</v>
      </c>
      <c r="LK36" s="123">
        <v>1027.0515548183141</v>
      </c>
      <c r="LL36" s="123">
        <v>485.50358804226317</v>
      </c>
      <c r="LM36" s="283"/>
      <c r="LN36" s="283"/>
      <c r="LO36" s="120">
        <v>2755.2798913370116</v>
      </c>
      <c r="LP36" s="249">
        <v>0.70318416212902535</v>
      </c>
      <c r="LQ36" s="249">
        <v>2754.5767071748824</v>
      </c>
      <c r="LR36" s="283"/>
      <c r="LS36" s="283"/>
      <c r="LT36" s="285">
        <v>2004.9162790138594</v>
      </c>
      <c r="LU36" s="286">
        <v>1843.6647314076906</v>
      </c>
      <c r="LV36" s="286">
        <v>161.2515476061688</v>
      </c>
      <c r="LW36" s="303"/>
      <c r="LX36" s="83"/>
      <c r="LY36" s="83"/>
      <c r="LZ36" s="285">
        <v>670.27273929296939</v>
      </c>
      <c r="MA36" s="249">
        <v>274.46419770894187</v>
      </c>
      <c r="MB36" s="284"/>
      <c r="MC36" s="284"/>
      <c r="MD36" s="284"/>
      <c r="ME36" s="249">
        <v>290.37899823302445</v>
      </c>
      <c r="MF36" s="284"/>
      <c r="MG36" s="284"/>
      <c r="MH36" s="284"/>
      <c r="MI36" s="284"/>
      <c r="MJ36" s="249">
        <v>105.42954335100309</v>
      </c>
      <c r="MK36" s="284"/>
      <c r="ML36" s="287"/>
      <c r="MM36" s="277">
        <v>60552.84699433847</v>
      </c>
      <c r="MN36" s="120">
        <v>53584.033512434944</v>
      </c>
      <c r="MO36" s="123">
        <v>15833.062877886361</v>
      </c>
      <c r="MP36" s="123">
        <v>5958.0253146298364</v>
      </c>
      <c r="MQ36" s="123">
        <v>21851.243494043971</v>
      </c>
      <c r="MR36" s="283"/>
      <c r="MS36" s="283"/>
      <c r="MT36" s="123">
        <v>4633.7372134674797</v>
      </c>
      <c r="MU36" s="283"/>
      <c r="MV36" s="283"/>
      <c r="MW36" s="120">
        <v>3061.1049006526991</v>
      </c>
      <c r="MX36" s="123">
        <v>3061.1049006526991</v>
      </c>
      <c r="MY36" s="283"/>
      <c r="MZ36" s="114">
        <v>2246.8597117545946</v>
      </c>
      <c r="NA36" s="283"/>
      <c r="NB36" s="283"/>
      <c r="NC36" s="114">
        <v>2246.8597117545946</v>
      </c>
      <c r="ND36" s="283"/>
      <c r="NE36" s="123">
        <v>53.099419422307164</v>
      </c>
      <c r="NF36" s="123">
        <v>2193.7602923322875</v>
      </c>
      <c r="NG36" s="123">
        <v>0</v>
      </c>
      <c r="NH36" s="120">
        <v>6968.8134819035258</v>
      </c>
      <c r="NI36" s="120">
        <v>3960.2610796581448</v>
      </c>
      <c r="NJ36" s="123">
        <v>3731.221376798529</v>
      </c>
      <c r="NK36" s="123">
        <v>229.0397028596156</v>
      </c>
      <c r="NL36" s="283"/>
      <c r="NM36" s="123">
        <v>3008.5524022453815</v>
      </c>
      <c r="NN36" s="300"/>
      <c r="NO36" s="33">
        <v>1984</v>
      </c>
      <c r="NP36" s="292">
        <v>1824.8912011323787</v>
      </c>
      <c r="NQ36" s="123">
        <v>297.67212514953081</v>
      </c>
      <c r="NR36" s="123">
        <v>5014.3694043315763</v>
      </c>
      <c r="NS36" s="123">
        <v>17158.062936152139</v>
      </c>
      <c r="NT36" s="315">
        <v>12.967336832367314</v>
      </c>
      <c r="NU36" s="123">
        <v>3243.688597229449</v>
      </c>
      <c r="NV36" s="293">
        <v>1451.2033120445653</v>
      </c>
    </row>
    <row r="37" spans="1:386" ht="14.25" customHeight="1">
      <c r="A37" s="39">
        <v>1985</v>
      </c>
      <c r="B37" s="898">
        <v>184777.024914056</v>
      </c>
      <c r="C37" s="559">
        <v>60923.13055184931</v>
      </c>
      <c r="D37" s="917">
        <v>59867.566982799028</v>
      </c>
      <c r="E37" s="42">
        <v>2196.1042395393843</v>
      </c>
      <c r="F37" s="42">
        <v>0</v>
      </c>
      <c r="G37" s="42">
        <v>148.44998978279423</v>
      </c>
      <c r="H37" s="42">
        <v>18141.540003365666</v>
      </c>
      <c r="I37" s="42">
        <v>1951.8769608019907</v>
      </c>
      <c r="J37" s="42">
        <v>11956.076382628346</v>
      </c>
      <c r="K37" s="42">
        <v>22083.053862704794</v>
      </c>
      <c r="L37" s="42">
        <v>3390.4655439760559</v>
      </c>
      <c r="M37" s="820">
        <v>1055.5635690502809</v>
      </c>
      <c r="N37" s="559">
        <v>72699.409806113501</v>
      </c>
      <c r="O37" s="917">
        <v>62570.090031613239</v>
      </c>
      <c r="P37" s="536">
        <v>17879.971872633516</v>
      </c>
      <c r="Q37" s="536">
        <v>6872.1226545502632</v>
      </c>
      <c r="R37" s="536">
        <v>25027.442212686165</v>
      </c>
      <c r="S37" s="536">
        <v>4805.1041250440712</v>
      </c>
      <c r="T37" s="536">
        <v>4096.0838051278351</v>
      </c>
      <c r="U37" s="536">
        <v>5832.6722200185113</v>
      </c>
      <c r="V37" s="536">
        <v>2861.7972665969492</v>
      </c>
      <c r="W37" s="917">
        <v>10129.319774500258</v>
      </c>
      <c r="X37" s="536">
        <v>6277.7216833147022</v>
      </c>
      <c r="Y37" s="536">
        <v>5974.7995624631885</v>
      </c>
      <c r="Z37" s="536">
        <v>3851.5980911855568</v>
      </c>
      <c r="AA37" s="536"/>
      <c r="AB37" s="918"/>
      <c r="AC37" s="919">
        <v>-11776.279254264191</v>
      </c>
      <c r="AD37" s="536">
        <v>-11776.279254264191</v>
      </c>
      <c r="AE37" s="536">
        <v>-5943.6070342456796</v>
      </c>
      <c r="AF37" s="918">
        <v>-2702.5230488142115</v>
      </c>
      <c r="AG37" s="107"/>
      <c r="AH37" s="912">
        <v>-6.3732378306997886</v>
      </c>
      <c r="AI37" s="480">
        <v>-6.3732378306997886</v>
      </c>
      <c r="AJ37" s="480">
        <v>-3.2166374780685998</v>
      </c>
      <c r="AK37" s="480">
        <v>-1.4625860818309075</v>
      </c>
      <c r="AL37" s="920"/>
      <c r="AM37" s="480"/>
      <c r="AN37" s="912">
        <v>75319.043014818919</v>
      </c>
      <c r="AO37" s="906">
        <v>40.762125621327385</v>
      </c>
      <c r="AP37" s="36"/>
      <c r="AQ37" s="293">
        <v>75319.043014818919</v>
      </c>
      <c r="AR37" s="480"/>
      <c r="AS37" s="906"/>
      <c r="AT37" s="42"/>
      <c r="AU37" s="320">
        <v>1746.2849153988348</v>
      </c>
      <c r="AV37" s="42">
        <v>27077.257333966725</v>
      </c>
      <c r="AW37" s="42">
        <v>28005.206830955369</v>
      </c>
      <c r="AX37" s="321">
        <v>20154.379723281923</v>
      </c>
      <c r="AZ37" s="903">
        <v>32.971161095480369</v>
      </c>
      <c r="BA37" s="480">
        <v>32.399897666197838</v>
      </c>
      <c r="BB37" s="480">
        <v>1.188515856103237</v>
      </c>
      <c r="BC37" s="480">
        <v>0</v>
      </c>
      <c r="BD37" s="480">
        <v>8.0340069254736454E-2</v>
      </c>
      <c r="BE37" s="480">
        <v>9.818071273635729</v>
      </c>
      <c r="BF37" s="480">
        <v>1.0563418053244731</v>
      </c>
      <c r="BG37" s="480">
        <v>6.4705427464206595</v>
      </c>
      <c r="BH37" s="480">
        <v>11.951190291637245</v>
      </c>
      <c r="BI37" s="480">
        <v>1.8348956238217595</v>
      </c>
      <c r="BJ37" s="480">
        <v>0.57126342928253526</v>
      </c>
      <c r="BK37" s="903">
        <v>39.344398926180162</v>
      </c>
      <c r="BL37" s="480">
        <v>33.862483748028744</v>
      </c>
      <c r="BM37" s="480">
        <v>9.6765124781881831</v>
      </c>
      <c r="BN37" s="480">
        <v>3.719143469133483</v>
      </c>
      <c r="BO37" s="480">
        <v>13.54467213893448</v>
      </c>
      <c r="BP37" s="480">
        <v>2.6004878730345586</v>
      </c>
      <c r="BQ37" s="480">
        <v>2.2167711635323801</v>
      </c>
      <c r="BR37" s="480">
        <v>3.1566003526311892</v>
      </c>
      <c r="BS37" s="480">
        <v>1.5487841456090312</v>
      </c>
      <c r="BT37" s="480">
        <v>5.4819151781514153</v>
      </c>
      <c r="BU37" s="480">
        <v>3.3974579286762592</v>
      </c>
      <c r="BV37" s="480">
        <v>3.2335186505152378</v>
      </c>
      <c r="BW37" s="480">
        <v>2.0844572494751565</v>
      </c>
      <c r="BX37" s="480">
        <v>0</v>
      </c>
      <c r="BY37" s="906">
        <v>0</v>
      </c>
      <c r="BZ37" s="480"/>
      <c r="CA37" s="912">
        <v>0.94507686559574799</v>
      </c>
      <c r="CB37" s="480">
        <v>14.654017373946234</v>
      </c>
      <c r="CC37" s="480">
        <v>15.156216983134794</v>
      </c>
      <c r="CD37" s="480">
        <v>10.907405686749303</v>
      </c>
      <c r="CE37" s="906">
        <v>40.762125621327385</v>
      </c>
      <c r="CF37" s="33">
        <v>1985</v>
      </c>
      <c r="CG37" s="276"/>
      <c r="CH37" s="149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1"/>
      <c r="DX37" s="81"/>
      <c r="DY37" s="81"/>
      <c r="DZ37" s="81"/>
      <c r="EA37" s="81"/>
      <c r="EB37" s="81"/>
      <c r="EC37" s="81"/>
      <c r="ED37" s="81"/>
      <c r="EE37" s="81"/>
      <c r="EF37" s="81"/>
      <c r="EG37" s="81"/>
      <c r="EH37" s="81"/>
      <c r="EI37" s="27"/>
      <c r="EJ37" s="27"/>
      <c r="EK37" s="27"/>
      <c r="EL37" s="27"/>
      <c r="EM37" s="81"/>
      <c r="EN37" s="81"/>
      <c r="EO37" s="81"/>
      <c r="EP37" s="81"/>
      <c r="EQ37" s="81"/>
      <c r="ER37" s="81"/>
      <c r="ES37" s="81"/>
      <c r="ET37" s="81"/>
      <c r="EU37" s="81"/>
      <c r="EV37" s="81"/>
      <c r="EW37" s="81"/>
      <c r="EX37" s="81"/>
      <c r="EY37" s="81"/>
      <c r="EZ37" s="81"/>
      <c r="FA37" s="81"/>
      <c r="FB37" s="81"/>
      <c r="FC37" s="81"/>
      <c r="FD37" s="81"/>
      <c r="FE37" s="81"/>
      <c r="FF37" s="81"/>
      <c r="FG37" s="81"/>
      <c r="FH37" s="81"/>
      <c r="FI37" s="81"/>
      <c r="FJ37" s="81"/>
      <c r="FK37" s="81"/>
      <c r="FL37" s="81"/>
      <c r="FM37" s="81"/>
      <c r="FN37" s="81"/>
      <c r="FO37" s="81"/>
      <c r="FP37" s="81"/>
      <c r="FQ37" s="81"/>
      <c r="FR37" s="81"/>
      <c r="FS37" s="81"/>
      <c r="FT37" s="81"/>
      <c r="FU37" s="81"/>
      <c r="FV37" s="81"/>
      <c r="FW37" s="81"/>
      <c r="FX37" s="255"/>
      <c r="FY37" s="91"/>
      <c r="FZ37" s="80"/>
      <c r="GA37" s="80"/>
      <c r="GB37" s="255"/>
      <c r="GC37" s="81"/>
      <c r="GD37" s="81"/>
      <c r="GE37" s="81"/>
      <c r="GF37" s="81"/>
      <c r="GG37" s="81"/>
      <c r="GH37" s="81"/>
      <c r="GI37" s="81"/>
      <c r="GJ37" s="81"/>
      <c r="GK37" s="81"/>
      <c r="GL37" s="81"/>
      <c r="GM37" s="255"/>
      <c r="GN37" s="276"/>
      <c r="GO37" s="81"/>
      <c r="GP37" s="81"/>
      <c r="GQ37" s="81"/>
      <c r="GR37" s="81"/>
      <c r="GS37" s="81"/>
      <c r="GT37" s="81"/>
      <c r="GU37" s="81"/>
      <c r="GV37" s="81"/>
      <c r="GW37" s="81"/>
      <c r="GX37" s="81"/>
      <c r="GY37" s="81"/>
      <c r="GZ37" s="81"/>
      <c r="HA37" s="81"/>
      <c r="HB37" s="81"/>
      <c r="HC37" s="255"/>
      <c r="HD37" s="81"/>
      <c r="HE37" s="81"/>
      <c r="HF37" s="81"/>
      <c r="HG37" s="81"/>
      <c r="HH37" s="81"/>
      <c r="HI37" s="81"/>
      <c r="HJ37" s="81"/>
      <c r="HK37" s="81"/>
      <c r="HL37" s="81"/>
      <c r="HM37" s="81"/>
      <c r="HN37" s="81"/>
      <c r="HO37" s="121"/>
      <c r="HP37" s="115"/>
      <c r="HQ37" s="121"/>
      <c r="HS37" s="277">
        <v>60923.130551849317</v>
      </c>
      <c r="HT37" s="278">
        <v>59867.566982799035</v>
      </c>
      <c r="HU37" s="120">
        <v>18141.540003365666</v>
      </c>
      <c r="HV37" s="120">
        <v>15363.389948673566</v>
      </c>
      <c r="HW37" s="279">
        <v>6263.8262834613488</v>
      </c>
      <c r="HX37" s="280">
        <v>0</v>
      </c>
      <c r="HY37" s="280">
        <v>0</v>
      </c>
      <c r="HZ37" s="280">
        <v>0</v>
      </c>
      <c r="IA37" s="280">
        <v>0</v>
      </c>
      <c r="IB37" s="280">
        <v>0</v>
      </c>
      <c r="IC37" s="113">
        <v>6263.8262834613488</v>
      </c>
      <c r="ID37" s="120">
        <v>3079.6040532256325</v>
      </c>
      <c r="IE37" s="281">
        <v>0</v>
      </c>
      <c r="IF37" s="249">
        <v>1222.0920029329391</v>
      </c>
      <c r="IG37" s="249">
        <v>1709.4046374093975</v>
      </c>
      <c r="IH37" s="249">
        <v>148.10741288329547</v>
      </c>
      <c r="II37" s="283"/>
      <c r="IJ37" s="283"/>
      <c r="IK37" s="283"/>
      <c r="IL37" s="283"/>
      <c r="IM37" s="283"/>
      <c r="IN37" s="283"/>
      <c r="IO37" s="283"/>
      <c r="IP37" s="120">
        <v>6019.9596119865855</v>
      </c>
      <c r="IQ37" s="249">
        <v>4952.1173656437441</v>
      </c>
      <c r="IR37" s="283"/>
      <c r="IS37" s="283"/>
      <c r="IT37" s="283"/>
      <c r="IU37" s="283"/>
      <c r="IV37" s="283"/>
      <c r="IW37" s="283"/>
      <c r="IX37" s="283"/>
      <c r="IY37" s="283"/>
      <c r="IZ37" s="283"/>
      <c r="JA37" s="283"/>
      <c r="JB37" s="283"/>
      <c r="JC37" s="283"/>
      <c r="JD37" s="283"/>
      <c r="JE37" s="283"/>
      <c r="JF37" s="283"/>
      <c r="JG37" s="283"/>
      <c r="JH37" s="283"/>
      <c r="JI37" s="249">
        <v>1067.8422463428415</v>
      </c>
      <c r="JJ37" s="298"/>
      <c r="JK37" s="283"/>
      <c r="JL37" s="283"/>
      <c r="JM37" s="283"/>
      <c r="JN37" s="283"/>
      <c r="JO37" s="283"/>
      <c r="JP37" s="283"/>
      <c r="JQ37" s="283"/>
      <c r="JR37" s="283"/>
      <c r="JS37" s="283"/>
      <c r="JT37" s="120">
        <v>2778.1500546921006</v>
      </c>
      <c r="JU37" s="249">
        <v>1774.267516497782</v>
      </c>
      <c r="JV37" s="249">
        <v>820.92844349885206</v>
      </c>
      <c r="JW37" s="283"/>
      <c r="JX37" s="283"/>
      <c r="JY37" s="283"/>
      <c r="JZ37" s="282">
        <v>0</v>
      </c>
      <c r="KA37" s="249">
        <v>367.39869940980611</v>
      </c>
      <c r="KB37" s="304"/>
      <c r="KC37" s="304"/>
      <c r="KD37" s="304"/>
      <c r="KE37" s="304"/>
      <c r="KF37" s="283"/>
      <c r="KG37" s="283"/>
      <c r="KH37" s="283"/>
      <c r="KI37" s="283"/>
      <c r="KJ37" s="283"/>
      <c r="KK37" s="283"/>
      <c r="KL37" s="283"/>
      <c r="KM37" s="283"/>
      <c r="KN37" s="283"/>
      <c r="KO37" s="283"/>
      <c r="KP37" s="283"/>
      <c r="KQ37" s="249">
        <v>1716.7910761722742</v>
      </c>
      <c r="KR37" s="249">
        <v>-1901.2356808866132</v>
      </c>
      <c r="KS37" s="249">
        <v>0</v>
      </c>
      <c r="KT37" s="120">
        <v>11956.076382628346</v>
      </c>
      <c r="KU37" s="120">
        <v>11649.928479559578</v>
      </c>
      <c r="KV37" s="123">
        <v>9093.4814227158531</v>
      </c>
      <c r="KW37" s="123">
        <v>2556.447056843725</v>
      </c>
      <c r="KX37" s="120">
        <v>306.14790306876785</v>
      </c>
      <c r="KY37" s="123">
        <v>151.24469606817883</v>
      </c>
      <c r="KZ37" s="282">
        <v>103.26424699193441</v>
      </c>
      <c r="LA37" s="282">
        <v>0</v>
      </c>
      <c r="LB37" s="283"/>
      <c r="LC37" s="283"/>
      <c r="LD37" s="282">
        <v>51.638960008654578</v>
      </c>
      <c r="LE37" s="120">
        <v>22083.053862704794</v>
      </c>
      <c r="LF37" s="249">
        <v>20159.322298751096</v>
      </c>
      <c r="LG37" s="284"/>
      <c r="LH37" s="284"/>
      <c r="LI37" s="249">
        <v>1923.731563953698</v>
      </c>
      <c r="LJ37" s="120">
        <v>1951.8769608019907</v>
      </c>
      <c r="LK37" s="123">
        <v>1203.1360811606746</v>
      </c>
      <c r="LL37" s="123">
        <v>748.74087964131604</v>
      </c>
      <c r="LM37" s="283"/>
      <c r="LN37" s="283"/>
      <c r="LO37" s="120">
        <v>3390.4655439760559</v>
      </c>
      <c r="LP37" s="249">
        <v>0.60101210438378228</v>
      </c>
      <c r="LQ37" s="249">
        <v>3389.8645318716722</v>
      </c>
      <c r="LR37" s="283"/>
      <c r="LS37" s="283"/>
      <c r="LT37" s="285">
        <v>2344.5542293221783</v>
      </c>
      <c r="LU37" s="286">
        <v>2196.1042395393843</v>
      </c>
      <c r="LV37" s="286">
        <v>148.44998978279423</v>
      </c>
      <c r="LW37" s="303"/>
      <c r="LX37" s="83"/>
      <c r="LY37" s="83"/>
      <c r="LZ37" s="285">
        <v>1055.5635690502809</v>
      </c>
      <c r="MA37" s="249">
        <v>351.17137259144403</v>
      </c>
      <c r="MB37" s="284"/>
      <c r="MC37" s="284"/>
      <c r="MD37" s="284"/>
      <c r="ME37" s="249">
        <v>345.38362602622817</v>
      </c>
      <c r="MF37" s="284"/>
      <c r="MG37" s="284"/>
      <c r="MH37" s="284"/>
      <c r="MI37" s="284"/>
      <c r="MJ37" s="249">
        <v>359.00857043260851</v>
      </c>
      <c r="MK37" s="284"/>
      <c r="ML37" s="287"/>
      <c r="MM37" s="277">
        <v>72699.409806113501</v>
      </c>
      <c r="MN37" s="120">
        <v>62570.090031613239</v>
      </c>
      <c r="MO37" s="123">
        <v>17879.971872633516</v>
      </c>
      <c r="MP37" s="123">
        <v>6872.1226545502632</v>
      </c>
      <c r="MQ37" s="123">
        <v>25027.442212686165</v>
      </c>
      <c r="MR37" s="283"/>
      <c r="MS37" s="283"/>
      <c r="MT37" s="123">
        <v>4096.0838051278351</v>
      </c>
      <c r="MU37" s="283"/>
      <c r="MV37" s="283"/>
      <c r="MW37" s="120">
        <v>5832.6722200185113</v>
      </c>
      <c r="MX37" s="123">
        <v>5832.6722200185113</v>
      </c>
      <c r="MY37" s="283"/>
      <c r="MZ37" s="114">
        <v>2861.7972665969492</v>
      </c>
      <c r="NA37" s="283"/>
      <c r="NB37" s="283"/>
      <c r="NC37" s="114">
        <v>2861.7972665969492</v>
      </c>
      <c r="ND37" s="283"/>
      <c r="NE37" s="123">
        <v>84.838868654814704</v>
      </c>
      <c r="NF37" s="123">
        <v>2776.9583979421345</v>
      </c>
      <c r="NG37" s="123">
        <v>0</v>
      </c>
      <c r="NH37" s="120">
        <v>10129.319774500258</v>
      </c>
      <c r="NI37" s="120">
        <v>6277.7216833147022</v>
      </c>
      <c r="NJ37" s="123">
        <v>5974.7995624631885</v>
      </c>
      <c r="NK37" s="123">
        <v>302.92212085151397</v>
      </c>
      <c r="NL37" s="283"/>
      <c r="NM37" s="123">
        <v>3851.5980911855568</v>
      </c>
      <c r="NN37" s="300"/>
      <c r="NO37" s="33">
        <v>1985</v>
      </c>
      <c r="NP37" s="292">
        <v>2181.24840511809</v>
      </c>
      <c r="NQ37" s="123">
        <v>393.95362562990437</v>
      </c>
      <c r="NR37" s="123">
        <v>6922.8776106848027</v>
      </c>
      <c r="NS37" s="123">
        <v>18390.192001251122</v>
      </c>
      <c r="NT37" s="315">
        <v>17.902806631967859</v>
      </c>
      <c r="NU37" s="123">
        <v>3503.151527736637</v>
      </c>
      <c r="NV37" s="293">
        <v>1746.2849153988348</v>
      </c>
    </row>
    <row r="38" spans="1:386" ht="14.25" customHeight="1">
      <c r="A38" s="39">
        <v>1986</v>
      </c>
      <c r="B38" s="898">
        <v>211536.86314515118</v>
      </c>
      <c r="C38" s="559">
        <v>71003.329607058273</v>
      </c>
      <c r="D38" s="917">
        <v>69700.930366737579</v>
      </c>
      <c r="E38" s="42">
        <v>2365.9562703592851</v>
      </c>
      <c r="F38" s="42">
        <v>0</v>
      </c>
      <c r="G38" s="42">
        <v>212.42171817340403</v>
      </c>
      <c r="H38" s="42">
        <v>23064.654297837551</v>
      </c>
      <c r="I38" s="42">
        <v>1997.8603969083938</v>
      </c>
      <c r="J38" s="42">
        <v>13299.757371413461</v>
      </c>
      <c r="K38" s="42">
        <v>24822.244660007455</v>
      </c>
      <c r="L38" s="42">
        <v>3938.0356520380319</v>
      </c>
      <c r="M38" s="820">
        <v>1302.3992403207001</v>
      </c>
      <c r="N38" s="559">
        <v>82708.917817604859</v>
      </c>
      <c r="O38" s="917">
        <v>71191.362254035805</v>
      </c>
      <c r="P38" s="536">
        <v>20067.12103181758</v>
      </c>
      <c r="Q38" s="536">
        <v>8138.0885411032177</v>
      </c>
      <c r="R38" s="536">
        <v>27869.586383469763</v>
      </c>
      <c r="S38" s="536">
        <v>5303.4771418498067</v>
      </c>
      <c r="T38" s="536">
        <v>3655.9746613296793</v>
      </c>
      <c r="U38" s="536">
        <v>7683.7654610363852</v>
      </c>
      <c r="V38" s="536">
        <v>3776.8261752791705</v>
      </c>
      <c r="W38" s="917">
        <v>11517.555563569051</v>
      </c>
      <c r="X38" s="536">
        <v>7087.3691296142706</v>
      </c>
      <c r="Y38" s="536">
        <v>6788.2994963518568</v>
      </c>
      <c r="Z38" s="536">
        <v>4430.1864339547801</v>
      </c>
      <c r="AA38" s="536"/>
      <c r="AB38" s="918"/>
      <c r="AC38" s="919">
        <v>-11705.588210546586</v>
      </c>
      <c r="AD38" s="536">
        <v>-11705.588210546586</v>
      </c>
      <c r="AE38" s="536">
        <v>-4021.822749510201</v>
      </c>
      <c r="AF38" s="918">
        <v>-1490.4318872982258</v>
      </c>
      <c r="AG38" s="107"/>
      <c r="AH38" s="912">
        <v>-5.5335926024933588</v>
      </c>
      <c r="AI38" s="480">
        <v>-5.5335926024933588</v>
      </c>
      <c r="AJ38" s="480">
        <v>-1.9012396656135195</v>
      </c>
      <c r="AK38" s="480">
        <v>-0.70457312505174552</v>
      </c>
      <c r="AL38" s="920"/>
      <c r="AM38" s="480"/>
      <c r="AN38" s="912">
        <v>87672.155956114613</v>
      </c>
      <c r="AO38" s="906">
        <v>41.4453323418889</v>
      </c>
      <c r="AP38" s="36"/>
      <c r="AQ38" s="293">
        <v>87672.155956114613</v>
      </c>
      <c r="AR38" s="480"/>
      <c r="AS38" s="906"/>
      <c r="AT38" s="42"/>
      <c r="AU38" s="320">
        <v>1985.7277690550034</v>
      </c>
      <c r="AV38" s="42">
        <v>30562.021296020932</v>
      </c>
      <c r="AW38" s="42">
        <v>31620.096514441815</v>
      </c>
      <c r="AX38" s="321">
        <v>22441.854970298333</v>
      </c>
      <c r="AZ38" s="903">
        <v>33.565463981725777</v>
      </c>
      <c r="BA38" s="480">
        <v>32.949779688711082</v>
      </c>
      <c r="BB38" s="480">
        <v>1.1184605062124924</v>
      </c>
      <c r="BC38" s="480">
        <v>0</v>
      </c>
      <c r="BD38" s="480">
        <v>0.10041829826494388</v>
      </c>
      <c r="BE38" s="480">
        <v>10.903373508952516</v>
      </c>
      <c r="BF38" s="480">
        <v>0.94445023302511266</v>
      </c>
      <c r="BG38" s="480">
        <v>6.2872055365061872</v>
      </c>
      <c r="BH38" s="480">
        <v>11.734240685499373</v>
      </c>
      <c r="BI38" s="480">
        <v>1.8616309202504591</v>
      </c>
      <c r="BJ38" s="480">
        <v>0.61568429301470118</v>
      </c>
      <c r="BK38" s="903">
        <v>39.099056584219142</v>
      </c>
      <c r="BL38" s="480">
        <v>33.654352813762827</v>
      </c>
      <c r="BM38" s="480">
        <v>9.4863470760876485</v>
      </c>
      <c r="BN38" s="480">
        <v>3.8471254702869775</v>
      </c>
      <c r="BO38" s="480">
        <v>13.174813112524205</v>
      </c>
      <c r="BP38" s="480">
        <v>2.5071172291189252</v>
      </c>
      <c r="BQ38" s="480">
        <v>1.7282919898557081</v>
      </c>
      <c r="BR38" s="480">
        <v>3.6323529368798391</v>
      </c>
      <c r="BS38" s="480">
        <v>1.7854222281284415</v>
      </c>
      <c r="BT38" s="480">
        <v>5.4447037704563099</v>
      </c>
      <c r="BU38" s="480">
        <v>3.3504179953501056</v>
      </c>
      <c r="BV38" s="480">
        <v>3.2090385549935565</v>
      </c>
      <c r="BW38" s="480">
        <v>2.0942857751062043</v>
      </c>
      <c r="BX38" s="480">
        <v>0</v>
      </c>
      <c r="BY38" s="906">
        <v>0</v>
      </c>
      <c r="BZ38" s="480"/>
      <c r="CA38" s="912">
        <v>0.93871476561153688</v>
      </c>
      <c r="CB38" s="480">
        <v>14.447610143036894</v>
      </c>
      <c r="CC38" s="480">
        <v>14.947794934798155</v>
      </c>
      <c r="CD38" s="480">
        <v>10.608957056765709</v>
      </c>
      <c r="CE38" s="906">
        <v>41.4453323418889</v>
      </c>
      <c r="CF38" s="33">
        <v>1986</v>
      </c>
      <c r="CG38" s="276"/>
      <c r="CH38" s="149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1"/>
      <c r="DX38" s="81"/>
      <c r="DY38" s="81"/>
      <c r="DZ38" s="81"/>
      <c r="EA38" s="81"/>
      <c r="EB38" s="81"/>
      <c r="EC38" s="81"/>
      <c r="ED38" s="81"/>
      <c r="EE38" s="81"/>
      <c r="EF38" s="81"/>
      <c r="EG38" s="81"/>
      <c r="EH38" s="81"/>
      <c r="EI38" s="27"/>
      <c r="EJ38" s="27"/>
      <c r="EK38" s="27"/>
      <c r="EL38" s="27"/>
      <c r="EM38" s="81"/>
      <c r="EN38" s="81"/>
      <c r="EO38" s="81"/>
      <c r="EP38" s="81"/>
      <c r="EQ38" s="81"/>
      <c r="ER38" s="81"/>
      <c r="ES38" s="81"/>
      <c r="ET38" s="81"/>
      <c r="EU38" s="81"/>
      <c r="EV38" s="81"/>
      <c r="EW38" s="81"/>
      <c r="EX38" s="81"/>
      <c r="EY38" s="81"/>
      <c r="EZ38" s="81"/>
      <c r="FA38" s="81"/>
      <c r="FB38" s="81"/>
      <c r="FC38" s="81"/>
      <c r="FD38" s="81"/>
      <c r="FE38" s="81"/>
      <c r="FF38" s="81"/>
      <c r="FG38" s="81"/>
      <c r="FH38" s="81"/>
      <c r="FI38" s="81"/>
      <c r="FJ38" s="81"/>
      <c r="FK38" s="81"/>
      <c r="FL38" s="81"/>
      <c r="FM38" s="81"/>
      <c r="FN38" s="81"/>
      <c r="FO38" s="81"/>
      <c r="FP38" s="81"/>
      <c r="FQ38" s="81"/>
      <c r="FR38" s="81"/>
      <c r="FS38" s="81"/>
      <c r="FT38" s="81"/>
      <c r="FU38" s="81"/>
      <c r="FV38" s="81"/>
      <c r="FW38" s="81"/>
      <c r="FX38" s="255"/>
      <c r="FY38" s="91"/>
      <c r="FZ38" s="80"/>
      <c r="GA38" s="80"/>
      <c r="GB38" s="255"/>
      <c r="GC38" s="81"/>
      <c r="GD38" s="81"/>
      <c r="GE38" s="81"/>
      <c r="GF38" s="81"/>
      <c r="GG38" s="81"/>
      <c r="GH38" s="81"/>
      <c r="GI38" s="81"/>
      <c r="GJ38" s="81"/>
      <c r="GK38" s="81"/>
      <c r="GL38" s="81"/>
      <c r="GM38" s="255"/>
      <c r="GN38" s="276"/>
      <c r="GO38" s="81"/>
      <c r="GP38" s="81"/>
      <c r="GQ38" s="81"/>
      <c r="GR38" s="81"/>
      <c r="GS38" s="81"/>
      <c r="GT38" s="81"/>
      <c r="GU38" s="81"/>
      <c r="GV38" s="81"/>
      <c r="GW38" s="81"/>
      <c r="GX38" s="81"/>
      <c r="GY38" s="81"/>
      <c r="GZ38" s="81"/>
      <c r="HA38" s="81"/>
      <c r="HB38" s="81"/>
      <c r="HC38" s="255"/>
      <c r="HD38" s="81"/>
      <c r="HE38" s="81"/>
      <c r="HF38" s="81"/>
      <c r="HG38" s="81"/>
      <c r="HH38" s="81"/>
      <c r="HI38" s="81"/>
      <c r="HJ38" s="81"/>
      <c r="HK38" s="81"/>
      <c r="HL38" s="81"/>
      <c r="HM38" s="81"/>
      <c r="HN38" s="81"/>
      <c r="HO38" s="121"/>
      <c r="HP38" s="115"/>
      <c r="HQ38" s="121"/>
      <c r="HS38" s="277">
        <v>71003.329607058287</v>
      </c>
      <c r="HT38" s="278">
        <v>69700.930366737593</v>
      </c>
      <c r="HU38" s="120">
        <v>23064.654297837551</v>
      </c>
      <c r="HV38" s="120">
        <v>17583.204115730885</v>
      </c>
      <c r="HW38" s="279">
        <v>11011.01655187335</v>
      </c>
      <c r="HX38" s="280">
        <v>8780.0115394324002</v>
      </c>
      <c r="HY38" s="280">
        <v>387.08785594941884</v>
      </c>
      <c r="HZ38" s="280">
        <v>0</v>
      </c>
      <c r="IA38" s="280">
        <v>23.211087471301674</v>
      </c>
      <c r="IB38" s="280">
        <v>0</v>
      </c>
      <c r="IC38" s="113">
        <v>2207.7939249696487</v>
      </c>
      <c r="ID38" s="120">
        <v>1835.9176853821834</v>
      </c>
      <c r="IE38" s="281">
        <v>142.121332323633</v>
      </c>
      <c r="IF38" s="249">
        <v>1574.1468633178272</v>
      </c>
      <c r="IG38" s="249">
        <v>189.93184522736288</v>
      </c>
      <c r="IH38" s="249">
        <v>71.838976836993496</v>
      </c>
      <c r="II38" s="283"/>
      <c r="IJ38" s="283"/>
      <c r="IK38" s="283"/>
      <c r="IL38" s="283"/>
      <c r="IM38" s="283"/>
      <c r="IN38" s="283"/>
      <c r="IO38" s="283"/>
      <c r="IP38" s="120">
        <v>4736.269878475352</v>
      </c>
      <c r="IQ38" s="249">
        <v>3578.8708184582838</v>
      </c>
      <c r="IR38" s="283"/>
      <c r="IS38" s="283"/>
      <c r="IT38" s="283"/>
      <c r="IU38" s="283"/>
      <c r="IV38" s="283"/>
      <c r="IW38" s="283"/>
      <c r="IX38" s="283"/>
      <c r="IY38" s="283"/>
      <c r="IZ38" s="283"/>
      <c r="JA38" s="283"/>
      <c r="JB38" s="283"/>
      <c r="JC38" s="283"/>
      <c r="JD38" s="283"/>
      <c r="JE38" s="283"/>
      <c r="JF38" s="283"/>
      <c r="JG38" s="283"/>
      <c r="JH38" s="283"/>
      <c r="JI38" s="249">
        <v>1157.3990600170687</v>
      </c>
      <c r="JJ38" s="298"/>
      <c r="JK38" s="283"/>
      <c r="JL38" s="283"/>
      <c r="JM38" s="283"/>
      <c r="JN38" s="283"/>
      <c r="JO38" s="283"/>
      <c r="JP38" s="283"/>
      <c r="JQ38" s="283"/>
      <c r="JR38" s="283"/>
      <c r="JS38" s="283"/>
      <c r="JT38" s="120">
        <v>5481.4501821066679</v>
      </c>
      <c r="JU38" s="249">
        <v>1908.4813025134326</v>
      </c>
      <c r="JV38" s="249">
        <v>2056.7836236221797</v>
      </c>
      <c r="JW38" s="283"/>
      <c r="JX38" s="283"/>
      <c r="JY38" s="283"/>
      <c r="JZ38" s="282">
        <v>0</v>
      </c>
      <c r="KA38" s="249">
        <v>487.91965670188597</v>
      </c>
      <c r="KB38" s="304"/>
      <c r="KC38" s="304"/>
      <c r="KD38" s="304"/>
      <c r="KE38" s="304"/>
      <c r="KF38" s="283"/>
      <c r="KG38" s="283"/>
      <c r="KH38" s="283"/>
      <c r="KI38" s="283"/>
      <c r="KJ38" s="283"/>
      <c r="KK38" s="283"/>
      <c r="KL38" s="283"/>
      <c r="KM38" s="283"/>
      <c r="KN38" s="283"/>
      <c r="KO38" s="283"/>
      <c r="KP38" s="283"/>
      <c r="KQ38" s="249">
        <v>1807.9225415599872</v>
      </c>
      <c r="KR38" s="249">
        <v>-759.31268255742668</v>
      </c>
      <c r="KS38" s="249">
        <v>20.344259733391031</v>
      </c>
      <c r="KT38" s="120">
        <v>13299.757371413461</v>
      </c>
      <c r="KU38" s="120">
        <v>12961.733559313885</v>
      </c>
      <c r="KV38" s="123">
        <v>9705.4079069152449</v>
      </c>
      <c r="KW38" s="123">
        <v>3256.3256523986392</v>
      </c>
      <c r="KX38" s="120">
        <v>338.02381209957571</v>
      </c>
      <c r="KY38" s="123">
        <v>186.48804586924382</v>
      </c>
      <c r="KZ38" s="282">
        <v>111.07563136321566</v>
      </c>
      <c r="LA38" s="282">
        <v>0</v>
      </c>
      <c r="LB38" s="283"/>
      <c r="LC38" s="283"/>
      <c r="LD38" s="282">
        <v>40.460134867116224</v>
      </c>
      <c r="LE38" s="120">
        <v>24822.244660007455</v>
      </c>
      <c r="LF38" s="249">
        <v>22809.899871383412</v>
      </c>
      <c r="LG38" s="284"/>
      <c r="LH38" s="284"/>
      <c r="LI38" s="249">
        <v>2012.3447886240428</v>
      </c>
      <c r="LJ38" s="120">
        <v>1997.8603969083938</v>
      </c>
      <c r="LK38" s="123">
        <v>1283.3651869748658</v>
      </c>
      <c r="LL38" s="123">
        <v>714.49520993352803</v>
      </c>
      <c r="LM38" s="283"/>
      <c r="LN38" s="283"/>
      <c r="LO38" s="120">
        <v>3938.0356520380319</v>
      </c>
      <c r="LP38" s="249">
        <v>145.45093938191914</v>
      </c>
      <c r="LQ38" s="249">
        <v>3792.584712656113</v>
      </c>
      <c r="LR38" s="283"/>
      <c r="LS38" s="283"/>
      <c r="LT38" s="285">
        <v>2578.377988532689</v>
      </c>
      <c r="LU38" s="286">
        <v>2365.9562703592851</v>
      </c>
      <c r="LV38" s="286">
        <v>212.42171817340403</v>
      </c>
      <c r="LW38" s="303"/>
      <c r="LX38" s="83"/>
      <c r="LY38" s="83"/>
      <c r="LZ38" s="285">
        <v>1302.3992403207001</v>
      </c>
      <c r="MA38" s="249">
        <v>363.44403976296081</v>
      </c>
      <c r="MB38" s="284"/>
      <c r="MC38" s="284"/>
      <c r="MD38" s="284"/>
      <c r="ME38" s="249">
        <v>411.7293522291539</v>
      </c>
      <c r="MF38" s="284"/>
      <c r="MG38" s="284"/>
      <c r="MH38" s="284"/>
      <c r="MI38" s="284"/>
      <c r="MJ38" s="249">
        <v>527.22584832858536</v>
      </c>
      <c r="MK38" s="284"/>
      <c r="ML38" s="287"/>
      <c r="MM38" s="277">
        <v>82708.917817604859</v>
      </c>
      <c r="MN38" s="120">
        <v>71191.362254035805</v>
      </c>
      <c r="MO38" s="123">
        <v>20067.12103181758</v>
      </c>
      <c r="MP38" s="123">
        <v>8138.0885411032177</v>
      </c>
      <c r="MQ38" s="123">
        <v>27869.586383469763</v>
      </c>
      <c r="MR38" s="283"/>
      <c r="MS38" s="283"/>
      <c r="MT38" s="123">
        <v>3655.9746613296793</v>
      </c>
      <c r="MU38" s="283"/>
      <c r="MV38" s="283"/>
      <c r="MW38" s="120">
        <v>7683.7654610363852</v>
      </c>
      <c r="MX38" s="123">
        <v>7683.7654610363852</v>
      </c>
      <c r="MY38" s="283"/>
      <c r="MZ38" s="114">
        <v>3776.8261752791705</v>
      </c>
      <c r="NA38" s="283"/>
      <c r="NB38" s="283"/>
      <c r="NC38" s="114">
        <v>3776.8261752791705</v>
      </c>
      <c r="ND38" s="283"/>
      <c r="NE38" s="123">
        <v>130.18523193057109</v>
      </c>
      <c r="NF38" s="123">
        <v>3259.5530873991802</v>
      </c>
      <c r="NG38" s="123">
        <v>387.08785594941884</v>
      </c>
      <c r="NH38" s="120">
        <v>11517.555563569051</v>
      </c>
      <c r="NI38" s="120">
        <v>7087.3691296142706</v>
      </c>
      <c r="NJ38" s="123">
        <v>6788.2994963518568</v>
      </c>
      <c r="NK38" s="123">
        <v>299.0696332624139</v>
      </c>
      <c r="NL38" s="283"/>
      <c r="NM38" s="123">
        <v>4430.1864339547801</v>
      </c>
      <c r="NN38" s="300"/>
      <c r="NO38" s="33">
        <v>1986</v>
      </c>
      <c r="NP38" s="292">
        <v>2412.6441788623702</v>
      </c>
      <c r="NQ38" s="123">
        <v>419.42025084992792</v>
      </c>
      <c r="NR38" s="123">
        <v>8120.1663257225982</v>
      </c>
      <c r="NS38" s="123">
        <v>20435.128163599726</v>
      </c>
      <c r="NT38" s="315">
        <v>20.999037643603295</v>
      </c>
      <c r="NU38" s="123">
        <v>3890.1396481331844</v>
      </c>
      <c r="NV38" s="293">
        <v>1985.7277690550034</v>
      </c>
    </row>
    <row r="39" spans="1:386" ht="14.25" customHeight="1">
      <c r="A39" s="39">
        <v>1987</v>
      </c>
      <c r="B39" s="898">
        <v>236546.02825587906</v>
      </c>
      <c r="C39" s="559">
        <v>82858.816246559218</v>
      </c>
      <c r="D39" s="917">
        <v>81510.054932506348</v>
      </c>
      <c r="E39" s="42">
        <v>2291.1543038476793</v>
      </c>
      <c r="F39" s="42">
        <v>0</v>
      </c>
      <c r="G39" s="42">
        <v>255.24984073179235</v>
      </c>
      <c r="H39" s="42">
        <v>24167.057715192386</v>
      </c>
      <c r="I39" s="42">
        <v>1740.3928215114252</v>
      </c>
      <c r="J39" s="42">
        <v>20650.673343911149</v>
      </c>
      <c r="K39" s="42">
        <v>27694.090848989701</v>
      </c>
      <c r="L39" s="42">
        <v>4711.4360583222151</v>
      </c>
      <c r="M39" s="820">
        <v>1348.7613140528651</v>
      </c>
      <c r="N39" s="559">
        <v>89733.144615532539</v>
      </c>
      <c r="O39" s="917">
        <v>78438.438330147954</v>
      </c>
      <c r="P39" s="536">
        <v>22549.649609943146</v>
      </c>
      <c r="Q39" s="536">
        <v>10589.899390573726</v>
      </c>
      <c r="R39" s="536">
        <v>29938.041662159078</v>
      </c>
      <c r="S39" s="536">
        <v>5745.2746503701974</v>
      </c>
      <c r="T39" s="536">
        <v>3829.4868558652774</v>
      </c>
      <c r="U39" s="536">
        <v>7547.8646039931245</v>
      </c>
      <c r="V39" s="536">
        <v>3983.4962076136212</v>
      </c>
      <c r="W39" s="917">
        <v>11294.706285384587</v>
      </c>
      <c r="X39" s="536">
        <v>7484.6741913382129</v>
      </c>
      <c r="Y39" s="536">
        <v>7146.6349332275549</v>
      </c>
      <c r="Z39" s="536">
        <v>3810.0320940463744</v>
      </c>
      <c r="AA39" s="536"/>
      <c r="AB39" s="918"/>
      <c r="AC39" s="919">
        <v>-6874.3283689733216</v>
      </c>
      <c r="AD39" s="536">
        <v>-6874.3283689733216</v>
      </c>
      <c r="AE39" s="536">
        <v>673.53623501980292</v>
      </c>
      <c r="AF39" s="918">
        <v>3071.6166023583937</v>
      </c>
      <c r="AG39" s="107"/>
      <c r="AH39" s="912">
        <v>-2.9061271582785366</v>
      </c>
      <c r="AI39" s="480">
        <v>-2.9061271582785366</v>
      </c>
      <c r="AJ39" s="480">
        <v>0.28473791759936812</v>
      </c>
      <c r="AK39" s="480">
        <v>1.2985280814082121</v>
      </c>
      <c r="AL39" s="920"/>
      <c r="AM39" s="480"/>
      <c r="AN39" s="912">
        <v>96806.844309683525</v>
      </c>
      <c r="AO39" s="906">
        <v>40.925161594750854</v>
      </c>
      <c r="AP39" s="36"/>
      <c r="AQ39" s="293">
        <v>96806.844309683525</v>
      </c>
      <c r="AR39" s="480"/>
      <c r="AS39" s="906"/>
      <c r="AT39" s="42"/>
      <c r="AU39" s="320">
        <v>2273.2835076061483</v>
      </c>
      <c r="AV39" s="42">
        <v>35289.240700221191</v>
      </c>
      <c r="AW39" s="42">
        <v>36531.093306096358</v>
      </c>
      <c r="AX39" s="321">
        <v>25375.624947181575</v>
      </c>
      <c r="AZ39" s="903">
        <v>35.028622910095244</v>
      </c>
      <c r="BA39" s="480">
        <v>34.458433114900764</v>
      </c>
      <c r="BB39" s="480">
        <v>0.96858709518016839</v>
      </c>
      <c r="BC39" s="480">
        <v>0</v>
      </c>
      <c r="BD39" s="480">
        <v>0.10790704989376562</v>
      </c>
      <c r="BE39" s="480">
        <v>10.21664066540578</v>
      </c>
      <c r="BF39" s="480">
        <v>0.73575229072491088</v>
      </c>
      <c r="BG39" s="480">
        <v>8.7300866965192423</v>
      </c>
      <c r="BH39" s="480">
        <v>11.707696406143906</v>
      </c>
      <c r="BI39" s="480">
        <v>1.9917629110329897</v>
      </c>
      <c r="BJ39" s="480">
        <v>0.57018979519447643</v>
      </c>
      <c r="BK39" s="903">
        <v>37.934750068373774</v>
      </c>
      <c r="BL39" s="480">
        <v>33.159905033492549</v>
      </c>
      <c r="BM39" s="480">
        <v>9.5328802500756851</v>
      </c>
      <c r="BN39" s="480">
        <v>4.4768874238371517</v>
      </c>
      <c r="BO39" s="480">
        <v>12.656328192403292</v>
      </c>
      <c r="BP39" s="480">
        <v>2.4288189037591272</v>
      </c>
      <c r="BQ39" s="480">
        <v>1.6189182647035631</v>
      </c>
      <c r="BR39" s="480">
        <v>3.1908650758779045</v>
      </c>
      <c r="BS39" s="480">
        <v>1.6840258265949626</v>
      </c>
      <c r="BT39" s="480">
        <v>4.7748450348812277</v>
      </c>
      <c r="BU39" s="480">
        <v>3.1641512844349311</v>
      </c>
      <c r="BV39" s="480">
        <v>3.0212449500512522</v>
      </c>
      <c r="BW39" s="480">
        <v>1.6106937504462964</v>
      </c>
      <c r="BX39" s="480">
        <v>0</v>
      </c>
      <c r="BY39" s="906">
        <v>0</v>
      </c>
      <c r="BZ39" s="480"/>
      <c r="CA39" s="912">
        <v>0.96103220348602425</v>
      </c>
      <c r="CB39" s="480">
        <v>14.918551353585926</v>
      </c>
      <c r="CC39" s="480">
        <v>15.443545417122607</v>
      </c>
      <c r="CD39" s="480">
        <v>10.727563313695544</v>
      </c>
      <c r="CE39" s="906">
        <v>40.925161594750854</v>
      </c>
      <c r="CF39" s="33">
        <v>1987</v>
      </c>
      <c r="CG39" s="276"/>
      <c r="CH39" s="149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1"/>
      <c r="DX39" s="81"/>
      <c r="DY39" s="81"/>
      <c r="DZ39" s="81"/>
      <c r="EA39" s="81"/>
      <c r="EB39" s="81"/>
      <c r="EC39" s="81"/>
      <c r="ED39" s="81"/>
      <c r="EE39" s="81"/>
      <c r="EF39" s="81"/>
      <c r="EG39" s="81"/>
      <c r="EH39" s="81"/>
      <c r="EI39" s="27"/>
      <c r="EJ39" s="27"/>
      <c r="EK39" s="27"/>
      <c r="EL39" s="27"/>
      <c r="EM39" s="81"/>
      <c r="EN39" s="81"/>
      <c r="EO39" s="81"/>
      <c r="EP39" s="81"/>
      <c r="EQ39" s="81"/>
      <c r="ER39" s="81"/>
      <c r="ES39" s="81"/>
      <c r="ET39" s="81"/>
      <c r="EU39" s="81"/>
      <c r="EV39" s="81"/>
      <c r="EW39" s="81"/>
      <c r="EX39" s="81"/>
      <c r="EY39" s="81"/>
      <c r="EZ39" s="81"/>
      <c r="FA39" s="81"/>
      <c r="FB39" s="81"/>
      <c r="FC39" s="81"/>
      <c r="FD39" s="81"/>
      <c r="FE39" s="81"/>
      <c r="FF39" s="81"/>
      <c r="FG39" s="81"/>
      <c r="FH39" s="81"/>
      <c r="FI39" s="81"/>
      <c r="FJ39" s="81"/>
      <c r="FK39" s="81"/>
      <c r="FL39" s="81"/>
      <c r="FM39" s="81"/>
      <c r="FN39" s="81"/>
      <c r="FO39" s="81"/>
      <c r="FP39" s="81"/>
      <c r="FQ39" s="81"/>
      <c r="FR39" s="81"/>
      <c r="FS39" s="81"/>
      <c r="FT39" s="81"/>
      <c r="FU39" s="81"/>
      <c r="FV39" s="81"/>
      <c r="FW39" s="81"/>
      <c r="FX39" s="255"/>
      <c r="FY39" s="91"/>
      <c r="FZ39" s="80"/>
      <c r="GA39" s="80"/>
      <c r="GB39" s="255"/>
      <c r="GC39" s="81"/>
      <c r="GD39" s="81"/>
      <c r="GE39" s="81"/>
      <c r="GF39" s="81"/>
      <c r="GG39" s="81"/>
      <c r="GH39" s="81"/>
      <c r="GI39" s="81"/>
      <c r="GJ39" s="81"/>
      <c r="GK39" s="81"/>
      <c r="GL39" s="81"/>
      <c r="GM39" s="255"/>
      <c r="GN39" s="276"/>
      <c r="GO39" s="81"/>
      <c r="GP39" s="81"/>
      <c r="GQ39" s="81"/>
      <c r="GR39" s="81"/>
      <c r="GS39" s="81"/>
      <c r="GT39" s="81"/>
      <c r="GU39" s="81"/>
      <c r="GV39" s="81"/>
      <c r="GW39" s="81"/>
      <c r="GX39" s="81"/>
      <c r="GY39" s="81"/>
      <c r="GZ39" s="81"/>
      <c r="HA39" s="81"/>
      <c r="HB39" s="81"/>
      <c r="HC39" s="255"/>
      <c r="HD39" s="81"/>
      <c r="HE39" s="81"/>
      <c r="HF39" s="81"/>
      <c r="HG39" s="81"/>
      <c r="HH39" s="81"/>
      <c r="HI39" s="81"/>
      <c r="HJ39" s="81"/>
      <c r="HK39" s="81"/>
      <c r="HL39" s="81"/>
      <c r="HM39" s="81"/>
      <c r="HN39" s="81"/>
      <c r="HO39" s="121"/>
      <c r="HP39" s="115"/>
      <c r="HQ39" s="121"/>
      <c r="HS39" s="277">
        <v>82858.816246559218</v>
      </c>
      <c r="HT39" s="278">
        <v>81510.054932506348</v>
      </c>
      <c r="HU39" s="120">
        <v>24167.057715192386</v>
      </c>
      <c r="HV39" s="120">
        <v>19915.996538170279</v>
      </c>
      <c r="HW39" s="279">
        <v>12089.26231774308</v>
      </c>
      <c r="HX39" s="113">
        <v>11882.201627540779</v>
      </c>
      <c r="HY39" s="113">
        <v>446.85249960934215</v>
      </c>
      <c r="HZ39" s="280">
        <v>0</v>
      </c>
      <c r="IA39" s="280">
        <v>42.20908009087303</v>
      </c>
      <c r="IB39" s="280">
        <v>-406.27216232134919</v>
      </c>
      <c r="IC39" s="113">
        <v>571.12377243277683</v>
      </c>
      <c r="ID39" s="120">
        <v>1924.6210618681862</v>
      </c>
      <c r="IE39" s="281">
        <v>400.35219309316892</v>
      </c>
      <c r="IF39" s="249">
        <v>0</v>
      </c>
      <c r="IG39" s="249">
        <v>0</v>
      </c>
      <c r="IH39" s="249">
        <v>0</v>
      </c>
      <c r="II39" s="283"/>
      <c r="IJ39" s="283"/>
      <c r="IK39" s="283"/>
      <c r="IL39" s="283"/>
      <c r="IM39" s="283"/>
      <c r="IN39" s="283"/>
      <c r="IO39" s="283"/>
      <c r="IP39" s="120">
        <v>5902.1131585590138</v>
      </c>
      <c r="IQ39" s="249">
        <v>4394.3661125335066</v>
      </c>
      <c r="IR39" s="283"/>
      <c r="IS39" s="283"/>
      <c r="IT39" s="283"/>
      <c r="IU39" s="283"/>
      <c r="IV39" s="283"/>
      <c r="IW39" s="283"/>
      <c r="IX39" s="283"/>
      <c r="IY39" s="283"/>
      <c r="IZ39" s="283"/>
      <c r="JA39" s="283"/>
      <c r="JB39" s="283"/>
      <c r="JC39" s="283"/>
      <c r="JD39" s="283"/>
      <c r="JE39" s="283"/>
      <c r="JF39" s="283"/>
      <c r="JG39" s="283"/>
      <c r="JH39" s="283"/>
      <c r="JI39" s="249">
        <v>1507.747046025507</v>
      </c>
      <c r="JJ39" s="298"/>
      <c r="JK39" s="283"/>
      <c r="JL39" s="283"/>
      <c r="JM39" s="283"/>
      <c r="JN39" s="283"/>
      <c r="JO39" s="283"/>
      <c r="JP39" s="283"/>
      <c r="JQ39" s="283"/>
      <c r="JR39" s="283"/>
      <c r="JS39" s="283"/>
      <c r="JT39" s="120">
        <v>4251.0611770221058</v>
      </c>
      <c r="JU39" s="249">
        <v>1143.9608200209152</v>
      </c>
      <c r="JV39" s="249">
        <v>671.01198418136141</v>
      </c>
      <c r="JW39" s="283"/>
      <c r="JX39" s="283"/>
      <c r="JY39" s="283"/>
      <c r="JZ39" s="282">
        <v>0</v>
      </c>
      <c r="KA39" s="249">
        <v>552.58254901253713</v>
      </c>
      <c r="KB39" s="304"/>
      <c r="KC39" s="304"/>
      <c r="KD39" s="304"/>
      <c r="KE39" s="304"/>
      <c r="KF39" s="283"/>
      <c r="KG39" s="283"/>
      <c r="KH39" s="283"/>
      <c r="KI39" s="283"/>
      <c r="KJ39" s="283"/>
      <c r="KK39" s="283"/>
      <c r="KL39" s="283"/>
      <c r="KM39" s="283"/>
      <c r="KN39" s="283"/>
      <c r="KO39" s="283"/>
      <c r="KP39" s="283"/>
      <c r="KQ39" s="249">
        <v>1993.3287656413402</v>
      </c>
      <c r="KR39" s="249">
        <v>-70.096041734280533</v>
      </c>
      <c r="KS39" s="249">
        <v>39.72690009976801</v>
      </c>
      <c r="KT39" s="120">
        <v>20650.673343911149</v>
      </c>
      <c r="KU39" s="120">
        <v>20236.492252953976</v>
      </c>
      <c r="KV39" s="123">
        <v>15229.063743343791</v>
      </c>
      <c r="KW39" s="123">
        <v>5007.4285096101839</v>
      </c>
      <c r="KX39" s="120">
        <v>414.18109095717188</v>
      </c>
      <c r="KY39" s="123">
        <v>267.54053826644071</v>
      </c>
      <c r="KZ39" s="282">
        <v>66.579730265767552</v>
      </c>
      <c r="LA39" s="282">
        <v>0</v>
      </c>
      <c r="LB39" s="283"/>
      <c r="LC39" s="283"/>
      <c r="LD39" s="282">
        <v>80.060822424963646</v>
      </c>
      <c r="LE39" s="120">
        <v>27694.090848989701</v>
      </c>
      <c r="LF39" s="249">
        <v>25594.28677893573</v>
      </c>
      <c r="LG39" s="284"/>
      <c r="LH39" s="284"/>
      <c r="LI39" s="249">
        <v>2099.8040700539709</v>
      </c>
      <c r="LJ39" s="120">
        <v>1740.3928215114252</v>
      </c>
      <c r="LK39" s="123">
        <v>1343.2800836608849</v>
      </c>
      <c r="LL39" s="123">
        <v>397.11273785054033</v>
      </c>
      <c r="LM39" s="283"/>
      <c r="LN39" s="283"/>
      <c r="LO39" s="120">
        <v>4711.4360583222151</v>
      </c>
      <c r="LP39" s="249">
        <v>228.07207337155771</v>
      </c>
      <c r="LQ39" s="249">
        <v>4483.3639849506571</v>
      </c>
      <c r="LR39" s="283"/>
      <c r="LS39" s="283"/>
      <c r="LT39" s="285">
        <v>2546.4041445794719</v>
      </c>
      <c r="LU39" s="286">
        <v>2291.1543038476793</v>
      </c>
      <c r="LV39" s="286">
        <v>255.24984073179235</v>
      </c>
      <c r="LW39" s="303"/>
      <c r="LX39" s="83"/>
      <c r="LY39" s="83"/>
      <c r="LZ39" s="285">
        <v>1348.7613140528651</v>
      </c>
      <c r="MA39" s="249">
        <v>435.21089514742829</v>
      </c>
      <c r="MB39" s="284"/>
      <c r="MC39" s="284"/>
      <c r="MD39" s="284"/>
      <c r="ME39" s="249">
        <v>442.98799177815442</v>
      </c>
      <c r="MF39" s="284"/>
      <c r="MG39" s="284"/>
      <c r="MH39" s="284"/>
      <c r="MI39" s="284"/>
      <c r="MJ39" s="249">
        <v>470.56242712728238</v>
      </c>
      <c r="MK39" s="284"/>
      <c r="ML39" s="287"/>
      <c r="MM39" s="277">
        <v>89733.144615532539</v>
      </c>
      <c r="MN39" s="120">
        <v>78438.438330147954</v>
      </c>
      <c r="MO39" s="123">
        <v>22549.649609943146</v>
      </c>
      <c r="MP39" s="123">
        <v>10589.899390573726</v>
      </c>
      <c r="MQ39" s="123">
        <v>29938.041662159078</v>
      </c>
      <c r="MR39" s="283"/>
      <c r="MS39" s="283"/>
      <c r="MT39" s="123">
        <v>3829.4868558652774</v>
      </c>
      <c r="MU39" s="283"/>
      <c r="MV39" s="283"/>
      <c r="MW39" s="120">
        <v>7547.8646039931245</v>
      </c>
      <c r="MX39" s="123">
        <v>7547.8646039931245</v>
      </c>
      <c r="MY39" s="283"/>
      <c r="MZ39" s="114">
        <v>3983.4962076136212</v>
      </c>
      <c r="NA39" s="283"/>
      <c r="NB39" s="283"/>
      <c r="NC39" s="114">
        <v>3983.4962076136212</v>
      </c>
      <c r="ND39" s="283"/>
      <c r="NE39" s="123">
        <v>75.132523169016622</v>
      </c>
      <c r="NF39" s="123">
        <v>3461.5111848352626</v>
      </c>
      <c r="NG39" s="123">
        <v>446.85249960934215</v>
      </c>
      <c r="NH39" s="120">
        <v>11294.706285384587</v>
      </c>
      <c r="NI39" s="120">
        <v>7484.6741913382129</v>
      </c>
      <c r="NJ39" s="123">
        <v>7146.6349332275549</v>
      </c>
      <c r="NK39" s="123">
        <v>338.03925811065835</v>
      </c>
      <c r="NL39" s="283"/>
      <c r="NM39" s="123">
        <v>3810.0320940463744</v>
      </c>
      <c r="NN39" s="300"/>
      <c r="NO39" s="33">
        <v>1987</v>
      </c>
      <c r="NP39" s="292">
        <v>2586.5792777467623</v>
      </c>
      <c r="NQ39" s="123">
        <v>500.83242194759663</v>
      </c>
      <c r="NR39" s="123">
        <v>9913.6157530396194</v>
      </c>
      <c r="NS39" s="123">
        <v>23076.704478208903</v>
      </c>
      <c r="NT39" s="315">
        <v>25.636961366523781</v>
      </c>
      <c r="NU39" s="123">
        <v>4329.2643055695262</v>
      </c>
      <c r="NV39" s="293">
        <v>2273.2835076061483</v>
      </c>
    </row>
    <row r="40" spans="1:386" ht="14.25" customHeight="1">
      <c r="A40" s="39">
        <v>1988</v>
      </c>
      <c r="B40" s="898">
        <v>263352.15832429164</v>
      </c>
      <c r="C40" s="559">
        <v>92790.168643996483</v>
      </c>
      <c r="D40" s="917">
        <v>90977.798612864062</v>
      </c>
      <c r="E40" s="42">
        <v>2747.3886024064527</v>
      </c>
      <c r="F40" s="42">
        <v>0</v>
      </c>
      <c r="G40" s="42">
        <v>289.65177358672003</v>
      </c>
      <c r="H40" s="42">
        <v>27270.678152007982</v>
      </c>
      <c r="I40" s="42">
        <v>1873.4268508167754</v>
      </c>
      <c r="J40" s="42">
        <v>23305.139524960032</v>
      </c>
      <c r="K40" s="42">
        <v>30218.503960669768</v>
      </c>
      <c r="L40" s="42">
        <v>5273.0097484163334</v>
      </c>
      <c r="M40" s="820">
        <v>1812.3700311324269</v>
      </c>
      <c r="N40" s="559">
        <v>100632.03634921208</v>
      </c>
      <c r="O40" s="917">
        <v>87177.454833940355</v>
      </c>
      <c r="P40" s="536">
        <v>25225.151154544252</v>
      </c>
      <c r="Q40" s="536">
        <v>10975.89941461421</v>
      </c>
      <c r="R40" s="536">
        <v>33459.642037190628</v>
      </c>
      <c r="S40" s="536">
        <v>6256.9969444117996</v>
      </c>
      <c r="T40" s="536">
        <v>5051.8733547293641</v>
      </c>
      <c r="U40" s="536">
        <v>8068.4973495366203</v>
      </c>
      <c r="V40" s="536">
        <v>4396.3915233252801</v>
      </c>
      <c r="W40" s="917">
        <v>13454.581515271719</v>
      </c>
      <c r="X40" s="536">
        <v>9261.8128929116647</v>
      </c>
      <c r="Y40" s="536">
        <v>8872.6455350810775</v>
      </c>
      <c r="Z40" s="536">
        <v>4192.768622360054</v>
      </c>
      <c r="AA40" s="536"/>
      <c r="AB40" s="918"/>
      <c r="AC40" s="919">
        <v>-7841.8677052155981</v>
      </c>
      <c r="AD40" s="536">
        <v>-7841.8677052155981</v>
      </c>
      <c r="AE40" s="536">
        <v>226.62964432102217</v>
      </c>
      <c r="AF40" s="918">
        <v>3800.3437789237069</v>
      </c>
      <c r="AG40" s="107"/>
      <c r="AH40" s="912">
        <v>-2.977711576435659</v>
      </c>
      <c r="AI40" s="480">
        <v>-2.977711576435659</v>
      </c>
      <c r="AJ40" s="480">
        <v>8.6055738355464928E-2</v>
      </c>
      <c r="AK40" s="480">
        <v>1.4430653627846735</v>
      </c>
      <c r="AL40" s="920"/>
      <c r="AM40" s="480"/>
      <c r="AN40" s="912">
        <v>99769.731223159382</v>
      </c>
      <c r="AO40" s="906">
        <v>37.884531441850953</v>
      </c>
      <c r="AP40" s="36"/>
      <c r="AQ40" s="293">
        <v>99769.731223159382</v>
      </c>
      <c r="AR40" s="480"/>
      <c r="AS40" s="906"/>
      <c r="AT40" s="42"/>
      <c r="AU40" s="320">
        <v>2633.8098910212007</v>
      </c>
      <c r="AV40" s="42">
        <v>39107.745945906769</v>
      </c>
      <c r="AW40" s="42">
        <v>40271.912183353779</v>
      </c>
      <c r="AX40" s="321">
        <v>28719.579257029167</v>
      </c>
      <c r="AZ40" s="903">
        <v>35.234254100828274</v>
      </c>
      <c r="BA40" s="480">
        <v>34.546061513888965</v>
      </c>
      <c r="BB40" s="480">
        <v>1.0432375492527086</v>
      </c>
      <c r="BC40" s="480">
        <v>0</v>
      </c>
      <c r="BD40" s="480">
        <v>0.10998648176258463</v>
      </c>
      <c r="BE40" s="480">
        <v>10.355213462282276</v>
      </c>
      <c r="BF40" s="480">
        <v>0.71137706360083786</v>
      </c>
      <c r="BG40" s="480">
        <v>8.8494203629279173</v>
      </c>
      <c r="BH40" s="480">
        <v>11.474560965419819</v>
      </c>
      <c r="BI40" s="480">
        <v>2.002265628642828</v>
      </c>
      <c r="BJ40" s="480">
        <v>0.68819258693930119</v>
      </c>
      <c r="BK40" s="903">
        <v>38.211965677263926</v>
      </c>
      <c r="BL40" s="480">
        <v>33.1029961511043</v>
      </c>
      <c r="BM40" s="480">
        <v>9.5784865842952467</v>
      </c>
      <c r="BN40" s="480">
        <v>4.1677651265339151</v>
      </c>
      <c r="BO40" s="480">
        <v>12.705284912071406</v>
      </c>
      <c r="BP40" s="480">
        <v>2.3759049419701124</v>
      </c>
      <c r="BQ40" s="480">
        <v>1.9182957857168921</v>
      </c>
      <c r="BR40" s="480">
        <v>3.0637673147911242</v>
      </c>
      <c r="BS40" s="480">
        <v>1.6693964276957121</v>
      </c>
      <c r="BT40" s="480">
        <v>5.1089695261596297</v>
      </c>
      <c r="BU40" s="480">
        <v>3.5168927233573974</v>
      </c>
      <c r="BV40" s="480">
        <v>3.3691182147652303</v>
      </c>
      <c r="BW40" s="480">
        <v>1.5920768028022316</v>
      </c>
      <c r="BX40" s="480">
        <v>0</v>
      </c>
      <c r="BY40" s="906">
        <v>0</v>
      </c>
      <c r="BZ40" s="480"/>
      <c r="CA40" s="912">
        <v>1.0001094761402824</v>
      </c>
      <c r="CB40" s="480">
        <v>14.849981179098416</v>
      </c>
      <c r="CC40" s="480">
        <v>15.292038022245096</v>
      </c>
      <c r="CD40" s="480">
        <v>10.905389741163198</v>
      </c>
      <c r="CE40" s="906">
        <v>37.884531441850953</v>
      </c>
      <c r="CF40" s="33">
        <v>1988</v>
      </c>
      <c r="CG40" s="276"/>
      <c r="CH40" s="149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1"/>
      <c r="DX40" s="81"/>
      <c r="DY40" s="81"/>
      <c r="DZ40" s="81"/>
      <c r="EA40" s="81"/>
      <c r="EB40" s="81"/>
      <c r="EC40" s="81"/>
      <c r="ED40" s="81"/>
      <c r="EE40" s="81"/>
      <c r="EF40" s="81"/>
      <c r="EG40" s="81"/>
      <c r="EH40" s="81"/>
      <c r="EI40" s="27"/>
      <c r="EJ40" s="27"/>
      <c r="EK40" s="27"/>
      <c r="EL40" s="27"/>
      <c r="EM40" s="81"/>
      <c r="EN40" s="81"/>
      <c r="EO40" s="81"/>
      <c r="EP40" s="81"/>
      <c r="EQ40" s="81"/>
      <c r="ER40" s="81"/>
      <c r="ES40" s="81"/>
      <c r="ET40" s="81"/>
      <c r="EU40" s="81"/>
      <c r="EV40" s="81"/>
      <c r="EW40" s="81"/>
      <c r="EX40" s="81"/>
      <c r="EY40" s="81"/>
      <c r="EZ40" s="81"/>
      <c r="FA40" s="81"/>
      <c r="FB40" s="81"/>
      <c r="FC40" s="81"/>
      <c r="FD40" s="81"/>
      <c r="FE40" s="81"/>
      <c r="FF40" s="81"/>
      <c r="FG40" s="81"/>
      <c r="FH40" s="81"/>
      <c r="FI40" s="81"/>
      <c r="FJ40" s="81"/>
      <c r="FK40" s="81"/>
      <c r="FL40" s="81"/>
      <c r="FM40" s="81"/>
      <c r="FN40" s="81"/>
      <c r="FO40" s="81"/>
      <c r="FP40" s="81"/>
      <c r="FQ40" s="81"/>
      <c r="FR40" s="81"/>
      <c r="FS40" s="81"/>
      <c r="FT40" s="81"/>
      <c r="FU40" s="81"/>
      <c r="FV40" s="81"/>
      <c r="FW40" s="81"/>
      <c r="FX40" s="255"/>
      <c r="FY40" s="91"/>
      <c r="FZ40" s="80"/>
      <c r="GA40" s="80"/>
      <c r="GB40" s="255"/>
      <c r="GC40" s="81"/>
      <c r="GD40" s="81"/>
      <c r="GE40" s="81"/>
      <c r="GF40" s="81"/>
      <c r="GG40" s="81"/>
      <c r="GH40" s="81"/>
      <c r="GI40" s="81"/>
      <c r="GJ40" s="81"/>
      <c r="GK40" s="81"/>
      <c r="GL40" s="81"/>
      <c r="GM40" s="255"/>
      <c r="GN40" s="276"/>
      <c r="GO40" s="81"/>
      <c r="GP40" s="81"/>
      <c r="GQ40" s="81"/>
      <c r="GR40" s="81"/>
      <c r="GS40" s="81"/>
      <c r="GT40" s="81"/>
      <c r="GU40" s="81"/>
      <c r="GV40" s="81"/>
      <c r="GW40" s="81"/>
      <c r="GX40" s="81"/>
      <c r="GY40" s="81"/>
      <c r="GZ40" s="81"/>
      <c r="HA40" s="81"/>
      <c r="HB40" s="81"/>
      <c r="HC40" s="255"/>
      <c r="HD40" s="81"/>
      <c r="HE40" s="81"/>
      <c r="HF40" s="81"/>
      <c r="HG40" s="81"/>
      <c r="HH40" s="81"/>
      <c r="HI40" s="81"/>
      <c r="HJ40" s="81"/>
      <c r="HK40" s="81"/>
      <c r="HL40" s="81"/>
      <c r="HM40" s="81"/>
      <c r="HN40" s="81"/>
      <c r="HO40" s="121"/>
      <c r="HP40" s="115"/>
      <c r="HQ40" s="121"/>
      <c r="HS40" s="277">
        <v>92790.168643996483</v>
      </c>
      <c r="HT40" s="278">
        <v>90977.798612864062</v>
      </c>
      <c r="HU40" s="120">
        <v>27270.678152007982</v>
      </c>
      <c r="HV40" s="120">
        <v>22122.269902515836</v>
      </c>
      <c r="HW40" s="279">
        <v>13407.203731083142</v>
      </c>
      <c r="HX40" s="113">
        <v>13535.020975322443</v>
      </c>
      <c r="HY40" s="113">
        <v>844.06139939658385</v>
      </c>
      <c r="HZ40" s="280">
        <v>0</v>
      </c>
      <c r="IA40" s="280">
        <v>61.501568641592442</v>
      </c>
      <c r="IB40" s="280">
        <v>-464.61841741492674</v>
      </c>
      <c r="IC40" s="113">
        <v>275.29960453403532</v>
      </c>
      <c r="ID40" s="120">
        <v>2081.7857271645453</v>
      </c>
      <c r="IE40" s="281">
        <v>436.32276754053828</v>
      </c>
      <c r="IF40" s="249">
        <v>0</v>
      </c>
      <c r="IG40" s="249">
        <v>0</v>
      </c>
      <c r="IH40" s="249">
        <v>0</v>
      </c>
      <c r="II40" s="283"/>
      <c r="IJ40" s="283"/>
      <c r="IK40" s="283"/>
      <c r="IL40" s="283"/>
      <c r="IM40" s="283"/>
      <c r="IN40" s="283"/>
      <c r="IO40" s="283"/>
      <c r="IP40" s="120">
        <v>6633.2804442681481</v>
      </c>
      <c r="IQ40" s="249">
        <v>4709.5188297092309</v>
      </c>
      <c r="IR40" s="283"/>
      <c r="IS40" s="283"/>
      <c r="IT40" s="283"/>
      <c r="IU40" s="283"/>
      <c r="IV40" s="283"/>
      <c r="IW40" s="283"/>
      <c r="IX40" s="283"/>
      <c r="IY40" s="283"/>
      <c r="IZ40" s="283"/>
      <c r="JA40" s="283"/>
      <c r="JB40" s="283"/>
      <c r="JC40" s="283"/>
      <c r="JD40" s="283"/>
      <c r="JE40" s="283"/>
      <c r="JF40" s="283"/>
      <c r="JG40" s="283"/>
      <c r="JH40" s="283"/>
      <c r="JI40" s="249">
        <v>1923.7616145589172</v>
      </c>
      <c r="JJ40" s="298"/>
      <c r="JK40" s="283"/>
      <c r="JL40" s="283"/>
      <c r="JM40" s="283"/>
      <c r="JN40" s="283"/>
      <c r="JO40" s="283"/>
      <c r="JP40" s="283"/>
      <c r="JQ40" s="283"/>
      <c r="JR40" s="283"/>
      <c r="JS40" s="283"/>
      <c r="JT40" s="120">
        <v>5148.4082494921449</v>
      </c>
      <c r="JU40" s="249">
        <v>1192.7028415852294</v>
      </c>
      <c r="JV40" s="249">
        <v>950.42251150938182</v>
      </c>
      <c r="JW40" s="283"/>
      <c r="JX40" s="283"/>
      <c r="JY40" s="283"/>
      <c r="JZ40" s="282">
        <v>0</v>
      </c>
      <c r="KA40" s="249">
        <v>583.90128977197605</v>
      </c>
      <c r="KB40" s="304"/>
      <c r="KC40" s="304"/>
      <c r="KD40" s="304"/>
      <c r="KE40" s="304"/>
      <c r="KF40" s="283"/>
      <c r="KG40" s="283"/>
      <c r="KH40" s="283"/>
      <c r="KI40" s="283"/>
      <c r="KJ40" s="283"/>
      <c r="KK40" s="283"/>
      <c r="KL40" s="283"/>
      <c r="KM40" s="283"/>
      <c r="KN40" s="283"/>
      <c r="KO40" s="283"/>
      <c r="KP40" s="283"/>
      <c r="KQ40" s="249">
        <v>2512.8376185496377</v>
      </c>
      <c r="KR40" s="249">
        <v>-15.506112293101584</v>
      </c>
      <c r="KS40" s="249">
        <v>75.949899630978564</v>
      </c>
      <c r="KT40" s="120">
        <v>23305.139524960032</v>
      </c>
      <c r="KU40" s="120">
        <v>22683.585157405068</v>
      </c>
      <c r="KV40" s="123">
        <v>17350.155662135036</v>
      </c>
      <c r="KW40" s="123">
        <v>5333.4294952700347</v>
      </c>
      <c r="KX40" s="120">
        <v>621.5543675549626</v>
      </c>
      <c r="KY40" s="123">
        <v>343.63468080247139</v>
      </c>
      <c r="KZ40" s="282">
        <v>69.416567499669441</v>
      </c>
      <c r="LA40" s="282">
        <v>0</v>
      </c>
      <c r="LB40" s="283"/>
      <c r="LC40" s="283"/>
      <c r="LD40" s="282">
        <v>208.50311925282176</v>
      </c>
      <c r="LE40" s="120">
        <v>30218.503960669768</v>
      </c>
      <c r="LF40" s="249">
        <v>28108.584856899019</v>
      </c>
      <c r="LG40" s="284"/>
      <c r="LH40" s="284"/>
      <c r="LI40" s="249">
        <v>2109.9191037707501</v>
      </c>
      <c r="LJ40" s="120">
        <v>1873.4268508167754</v>
      </c>
      <c r="LK40" s="123">
        <v>847.34292548651933</v>
      </c>
      <c r="LL40" s="123">
        <v>1026.0839253302561</v>
      </c>
      <c r="LM40" s="283"/>
      <c r="LN40" s="283"/>
      <c r="LO40" s="120">
        <v>5273.0097484163334</v>
      </c>
      <c r="LP40" s="249">
        <v>273.96535766230335</v>
      </c>
      <c r="LQ40" s="249">
        <v>4999.0443907540302</v>
      </c>
      <c r="LR40" s="283"/>
      <c r="LS40" s="283"/>
      <c r="LT40" s="285">
        <v>3037.0403759931728</v>
      </c>
      <c r="LU40" s="286">
        <v>2747.3886024064527</v>
      </c>
      <c r="LV40" s="286">
        <v>289.65177358672003</v>
      </c>
      <c r="LW40" s="303"/>
      <c r="LX40" s="83"/>
      <c r="LY40" s="83"/>
      <c r="LZ40" s="285">
        <v>1812.3700311324269</v>
      </c>
      <c r="MA40" s="249">
        <v>592.26136814395443</v>
      </c>
      <c r="MB40" s="284"/>
      <c r="MC40" s="284"/>
      <c r="MD40" s="284"/>
      <c r="ME40" s="249">
        <v>422.16292236125639</v>
      </c>
      <c r="MF40" s="284"/>
      <c r="MG40" s="284"/>
      <c r="MH40" s="284"/>
      <c r="MI40" s="284"/>
      <c r="MJ40" s="249">
        <v>797.9457406272162</v>
      </c>
      <c r="MK40" s="284"/>
      <c r="ML40" s="287"/>
      <c r="MM40" s="277">
        <v>100632.03634921208</v>
      </c>
      <c r="MN40" s="120">
        <v>87177.454833940355</v>
      </c>
      <c r="MO40" s="123">
        <v>25225.151154544252</v>
      </c>
      <c r="MP40" s="123">
        <v>10975.89941461421</v>
      </c>
      <c r="MQ40" s="123">
        <v>33459.642037190628</v>
      </c>
      <c r="MR40" s="283"/>
      <c r="MS40" s="283"/>
      <c r="MT40" s="123">
        <v>5051.8733547293641</v>
      </c>
      <c r="MU40" s="283"/>
      <c r="MV40" s="283"/>
      <c r="MW40" s="120">
        <v>8068.4973495366203</v>
      </c>
      <c r="MX40" s="123">
        <v>8068.4973495366203</v>
      </c>
      <c r="MY40" s="283"/>
      <c r="MZ40" s="114">
        <v>4396.3915233252801</v>
      </c>
      <c r="NA40" s="283"/>
      <c r="NB40" s="283"/>
      <c r="NC40" s="114">
        <v>4396.3915233252801</v>
      </c>
      <c r="ND40" s="283"/>
      <c r="NE40" s="123">
        <v>122.11363936869689</v>
      </c>
      <c r="NF40" s="123">
        <v>3430.2164845599991</v>
      </c>
      <c r="NG40" s="123">
        <v>844.06139939658385</v>
      </c>
      <c r="NH40" s="120">
        <v>13454.581515271719</v>
      </c>
      <c r="NI40" s="120">
        <v>9261.8128929116647</v>
      </c>
      <c r="NJ40" s="123">
        <v>8872.6455350810775</v>
      </c>
      <c r="NK40" s="123">
        <v>389.1673578305867</v>
      </c>
      <c r="NL40" s="283"/>
      <c r="NM40" s="123">
        <v>4192.768622360054</v>
      </c>
      <c r="NN40" s="300"/>
      <c r="NO40" s="33">
        <v>1988</v>
      </c>
      <c r="NP40" s="292">
        <v>3147.7327629892761</v>
      </c>
      <c r="NQ40" s="123">
        <v>562.99683129563948</v>
      </c>
      <c r="NR40" s="123">
        <v>10388.1666888776</v>
      </c>
      <c r="NS40" s="123">
        <v>26058.90519911809</v>
      </c>
      <c r="NT40" s="315">
        <v>26.864166889876426</v>
      </c>
      <c r="NU40" s="123">
        <v>4874.8958317319284</v>
      </c>
      <c r="NV40" s="293">
        <v>2633.8098910212007</v>
      </c>
    </row>
    <row r="41" spans="1:386" ht="14.25" customHeight="1">
      <c r="A41" s="39">
        <v>1989</v>
      </c>
      <c r="B41" s="898">
        <v>295097.83785191365</v>
      </c>
      <c r="C41" s="559">
        <v>109262.73244143136</v>
      </c>
      <c r="D41" s="917">
        <v>106864.4777805825</v>
      </c>
      <c r="E41" s="42">
        <v>3024.2388181697979</v>
      </c>
      <c r="F41" s="42">
        <v>0</v>
      </c>
      <c r="G41" s="42">
        <v>339.66199079249458</v>
      </c>
      <c r="H41" s="42">
        <v>30576.272583029822</v>
      </c>
      <c r="I41" s="42">
        <v>2380.8854110321781</v>
      </c>
      <c r="J41" s="42">
        <v>30433.764319113387</v>
      </c>
      <c r="K41" s="42">
        <v>34624.547738391455</v>
      </c>
      <c r="L41" s="42">
        <v>5485.1069200533702</v>
      </c>
      <c r="M41" s="820">
        <v>2398.2546608488697</v>
      </c>
      <c r="N41" s="559">
        <v>116830.77903188972</v>
      </c>
      <c r="O41" s="917">
        <v>99563.83950572765</v>
      </c>
      <c r="P41" s="536">
        <v>28881.618645799528</v>
      </c>
      <c r="Q41" s="536">
        <v>12798.93741059945</v>
      </c>
      <c r="R41" s="536">
        <v>37723.324077746925</v>
      </c>
      <c r="S41" s="536">
        <v>6965.1443177811734</v>
      </c>
      <c r="T41" s="536">
        <v>5406.6507999471114</v>
      </c>
      <c r="U41" s="536">
        <v>9378.6556561249145</v>
      </c>
      <c r="V41" s="536">
        <v>5374.6529155097187</v>
      </c>
      <c r="W41" s="917">
        <v>17266.939526162059</v>
      </c>
      <c r="X41" s="536">
        <v>12009.670284759535</v>
      </c>
      <c r="Y41" s="536">
        <v>11871.269217362038</v>
      </c>
      <c r="Z41" s="536">
        <v>5257.2692414025223</v>
      </c>
      <c r="AA41" s="536"/>
      <c r="AB41" s="918"/>
      <c r="AC41" s="919">
        <v>-7568.0465904583543</v>
      </c>
      <c r="AD41" s="536">
        <v>-7568.0465904583543</v>
      </c>
      <c r="AE41" s="536">
        <v>1810.6090656665601</v>
      </c>
      <c r="AF41" s="918">
        <v>7300.6382748548494</v>
      </c>
      <c r="AG41" s="107"/>
      <c r="AH41" s="912">
        <v>-2.5645889666789632</v>
      </c>
      <c r="AI41" s="480">
        <v>-2.5645889666789632</v>
      </c>
      <c r="AJ41" s="480">
        <v>0.61356229474482371</v>
      </c>
      <c r="AK41" s="480">
        <v>2.4739721334449305</v>
      </c>
      <c r="AL41" s="920"/>
      <c r="AM41" s="480"/>
      <c r="AN41" s="912">
        <v>116009.84373168602</v>
      </c>
      <c r="AO41" s="906">
        <v>39.312332674528854</v>
      </c>
      <c r="AP41" s="36"/>
      <c r="AQ41" s="293">
        <v>116009.84373168602</v>
      </c>
      <c r="AR41" s="480"/>
      <c r="AS41" s="906"/>
      <c r="AT41" s="42"/>
      <c r="AU41" s="320">
        <v>3058.5038565808104</v>
      </c>
      <c r="AV41" s="42">
        <v>45217.834437637968</v>
      </c>
      <c r="AW41" s="42">
        <v>46591.19254519479</v>
      </c>
      <c r="AX41" s="321">
        <v>32930.139576299101</v>
      </c>
      <c r="AZ41" s="903">
        <v>37.025934597413659</v>
      </c>
      <c r="BA41" s="480">
        <v>36.213236450146191</v>
      </c>
      <c r="BB41" s="480">
        <v>1.0248258137653401</v>
      </c>
      <c r="BC41" s="480">
        <v>0</v>
      </c>
      <c r="BD41" s="480">
        <v>0.11510148405863418</v>
      </c>
      <c r="BE41" s="480">
        <v>10.361401766140235</v>
      </c>
      <c r="BF41" s="480">
        <v>0.80681221806408387</v>
      </c>
      <c r="BG41" s="480">
        <v>10.3131098962459</v>
      </c>
      <c r="BH41" s="480">
        <v>11.733243452555145</v>
      </c>
      <c r="BI41" s="480">
        <v>1.8587418193168574</v>
      </c>
      <c r="BJ41" s="480">
        <v>0.81269814726747158</v>
      </c>
      <c r="BK41" s="903">
        <v>39.590523564092628</v>
      </c>
      <c r="BL41" s="480">
        <v>33.739264316701259</v>
      </c>
      <c r="BM41" s="480">
        <v>9.7871332626614969</v>
      </c>
      <c r="BN41" s="480">
        <v>4.3371844076411801</v>
      </c>
      <c r="BO41" s="480">
        <v>12.78332784555246</v>
      </c>
      <c r="BP41" s="480">
        <v>2.3602830737365248</v>
      </c>
      <c r="BQ41" s="480">
        <v>1.8321553418701371</v>
      </c>
      <c r="BR41" s="480">
        <v>3.1781512614237868</v>
      </c>
      <c r="BS41" s="480">
        <v>1.8213121975522011</v>
      </c>
      <c r="BT41" s="480">
        <v>5.8512592473913605</v>
      </c>
      <c r="BU41" s="480">
        <v>4.0697249333240597</v>
      </c>
      <c r="BV41" s="480">
        <v>4.02282487183769</v>
      </c>
      <c r="BW41" s="480">
        <v>1.7815343140672997</v>
      </c>
      <c r="BX41" s="480">
        <v>0</v>
      </c>
      <c r="BY41" s="906">
        <v>0</v>
      </c>
      <c r="BZ41" s="480"/>
      <c r="CA41" s="912">
        <v>1.0364372300537263</v>
      </c>
      <c r="CB41" s="480">
        <v>15.322997541015274</v>
      </c>
      <c r="CC41" s="480">
        <v>15.788388313632865</v>
      </c>
      <c r="CD41" s="480">
        <v>11.159058235060382</v>
      </c>
      <c r="CE41" s="906">
        <v>39.312332674528854</v>
      </c>
      <c r="CF41" s="33">
        <v>1989</v>
      </c>
      <c r="CG41" s="276"/>
      <c r="CH41" s="149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1"/>
      <c r="DX41" s="81"/>
      <c r="DY41" s="81"/>
      <c r="DZ41" s="81"/>
      <c r="EA41" s="81"/>
      <c r="EB41" s="81"/>
      <c r="EC41" s="81"/>
      <c r="ED41" s="81"/>
      <c r="EE41" s="81"/>
      <c r="EF41" s="81"/>
      <c r="EG41" s="81"/>
      <c r="EH41" s="81"/>
      <c r="EI41" s="27"/>
      <c r="EJ41" s="27"/>
      <c r="EK41" s="27"/>
      <c r="EL41" s="27"/>
      <c r="EM41" s="81"/>
      <c r="EN41" s="81"/>
      <c r="EO41" s="81"/>
      <c r="EP41" s="81"/>
      <c r="EQ41" s="81"/>
      <c r="ER41" s="81"/>
      <c r="ES41" s="81"/>
      <c r="ET41" s="81"/>
      <c r="EU41" s="81"/>
      <c r="EV41" s="81"/>
      <c r="EW41" s="81"/>
      <c r="EX41" s="81"/>
      <c r="EY41" s="81"/>
      <c r="EZ41" s="81"/>
      <c r="FA41" s="81"/>
      <c r="FB41" s="81"/>
      <c r="FC41" s="81"/>
      <c r="FD41" s="81"/>
      <c r="FE41" s="81"/>
      <c r="FF41" s="81"/>
      <c r="FG41" s="81"/>
      <c r="FH41" s="81"/>
      <c r="FI41" s="81"/>
      <c r="FJ41" s="81"/>
      <c r="FK41" s="81"/>
      <c r="FL41" s="81"/>
      <c r="FM41" s="81"/>
      <c r="FN41" s="81"/>
      <c r="FO41" s="81"/>
      <c r="FP41" s="81"/>
      <c r="FQ41" s="81"/>
      <c r="FR41" s="81"/>
      <c r="FS41" s="81"/>
      <c r="FT41" s="81"/>
      <c r="FU41" s="81"/>
      <c r="FV41" s="81"/>
      <c r="FW41" s="81"/>
      <c r="FX41" s="255"/>
      <c r="FY41" s="91"/>
      <c r="FZ41" s="80"/>
      <c r="GA41" s="80"/>
      <c r="GB41" s="255"/>
      <c r="GC41" s="81"/>
      <c r="GD41" s="81"/>
      <c r="GE41" s="81"/>
      <c r="GF41" s="81"/>
      <c r="GG41" s="81"/>
      <c r="GH41" s="81"/>
      <c r="GI41" s="81"/>
      <c r="GJ41" s="81"/>
      <c r="GK41" s="81"/>
      <c r="GL41" s="81"/>
      <c r="GM41" s="255"/>
      <c r="GN41" s="276"/>
      <c r="GO41" s="81"/>
      <c r="GP41" s="81"/>
      <c r="GQ41" s="81"/>
      <c r="GR41" s="81"/>
      <c r="GS41" s="81"/>
      <c r="GT41" s="81"/>
      <c r="GU41" s="81"/>
      <c r="GV41" s="81"/>
      <c r="GW41" s="81"/>
      <c r="GX41" s="81"/>
      <c r="GY41" s="81"/>
      <c r="GZ41" s="81"/>
      <c r="HA41" s="81"/>
      <c r="HB41" s="81"/>
      <c r="HC41" s="255"/>
      <c r="HD41" s="81"/>
      <c r="HE41" s="81"/>
      <c r="HF41" s="81"/>
      <c r="HG41" s="81"/>
      <c r="HH41" s="81"/>
      <c r="HI41" s="81"/>
      <c r="HJ41" s="81"/>
      <c r="HK41" s="81"/>
      <c r="HL41" s="81"/>
      <c r="HM41" s="81"/>
      <c r="HN41" s="81"/>
      <c r="HO41" s="121"/>
      <c r="HP41" s="115"/>
      <c r="HQ41" s="121"/>
      <c r="HS41" s="277">
        <v>109262.73244143138</v>
      </c>
      <c r="HT41" s="278">
        <v>106864.47778058251</v>
      </c>
      <c r="HU41" s="120">
        <v>30576.272583029822</v>
      </c>
      <c r="HV41" s="120">
        <v>25484.169341170531</v>
      </c>
      <c r="HW41" s="279">
        <v>15857.469979445386</v>
      </c>
      <c r="HX41" s="113">
        <v>15496.231654105513</v>
      </c>
      <c r="HY41" s="113">
        <v>927.13930258555411</v>
      </c>
      <c r="HZ41" s="280">
        <v>0</v>
      </c>
      <c r="IA41" s="280">
        <v>84.057552919115793</v>
      </c>
      <c r="IB41" s="280">
        <v>0</v>
      </c>
      <c r="IC41" s="113">
        <v>277.18077242075657</v>
      </c>
      <c r="ID41" s="120">
        <v>2045.5627276333346</v>
      </c>
      <c r="IE41" s="281">
        <v>464.07750652098133</v>
      </c>
      <c r="IF41" s="249">
        <v>0</v>
      </c>
      <c r="IG41" s="249">
        <v>0</v>
      </c>
      <c r="IH41" s="249">
        <v>0</v>
      </c>
      <c r="II41" s="283"/>
      <c r="IJ41" s="283"/>
      <c r="IK41" s="283"/>
      <c r="IL41" s="283"/>
      <c r="IM41" s="283"/>
      <c r="IN41" s="283"/>
      <c r="IO41" s="283"/>
      <c r="IP41" s="120">
        <v>7581.1366340918103</v>
      </c>
      <c r="IQ41" s="249">
        <v>5186.2716815116655</v>
      </c>
      <c r="IR41" s="283"/>
      <c r="IS41" s="283"/>
      <c r="IT41" s="283"/>
      <c r="IU41" s="283"/>
      <c r="IV41" s="283"/>
      <c r="IW41" s="283"/>
      <c r="IX41" s="283"/>
      <c r="IY41" s="283"/>
      <c r="IZ41" s="283"/>
      <c r="JA41" s="283"/>
      <c r="JB41" s="283"/>
      <c r="JC41" s="283"/>
      <c r="JD41" s="283"/>
      <c r="JE41" s="283"/>
      <c r="JF41" s="283"/>
      <c r="JG41" s="283"/>
      <c r="JH41" s="283"/>
      <c r="JI41" s="249">
        <v>2394.8649525801452</v>
      </c>
      <c r="JJ41" s="298"/>
      <c r="JK41" s="283"/>
      <c r="JL41" s="283"/>
      <c r="JM41" s="283"/>
      <c r="JN41" s="283"/>
      <c r="JO41" s="283"/>
      <c r="JP41" s="283"/>
      <c r="JQ41" s="283"/>
      <c r="JR41" s="283"/>
      <c r="JS41" s="283"/>
      <c r="JT41" s="120">
        <v>5092.1032418592895</v>
      </c>
      <c r="JU41" s="249">
        <v>1320.169305109805</v>
      </c>
      <c r="JV41" s="249">
        <v>596.16794682244904</v>
      </c>
      <c r="JW41" s="283"/>
      <c r="JX41" s="283"/>
      <c r="JY41" s="283"/>
      <c r="JZ41" s="282">
        <v>0</v>
      </c>
      <c r="KA41" s="249">
        <v>693.20736119625451</v>
      </c>
      <c r="KB41" s="304"/>
      <c r="KC41" s="304"/>
      <c r="KD41" s="304"/>
      <c r="KE41" s="304"/>
      <c r="KF41" s="283"/>
      <c r="KG41" s="283"/>
      <c r="KH41" s="283"/>
      <c r="KI41" s="283"/>
      <c r="KJ41" s="283"/>
      <c r="KK41" s="283"/>
      <c r="KL41" s="283"/>
      <c r="KM41" s="283"/>
      <c r="KN41" s="283"/>
      <c r="KO41" s="283"/>
      <c r="KP41" s="283"/>
      <c r="KQ41" s="249">
        <v>2544.6491892346698</v>
      </c>
      <c r="KR41" s="249">
        <v>-8.456240308679817</v>
      </c>
      <c r="KS41" s="249">
        <v>53.63432019520873</v>
      </c>
      <c r="KT41" s="120">
        <v>30433.764319113387</v>
      </c>
      <c r="KU41" s="120">
        <v>29867.831428124962</v>
      </c>
      <c r="KV41" s="123">
        <v>21596.432392148377</v>
      </c>
      <c r="KW41" s="123">
        <v>8271.3990359765849</v>
      </c>
      <c r="KX41" s="120">
        <v>565.93289098842456</v>
      </c>
      <c r="KY41" s="123">
        <v>214.81374634885148</v>
      </c>
      <c r="KZ41" s="282">
        <v>76.83525056194631</v>
      </c>
      <c r="LA41" s="282">
        <v>0</v>
      </c>
      <c r="LB41" s="283"/>
      <c r="LC41" s="283"/>
      <c r="LD41" s="282">
        <v>274.28389407762671</v>
      </c>
      <c r="LE41" s="120">
        <v>34624.547738391455</v>
      </c>
      <c r="LF41" s="249">
        <v>32435.078672484466</v>
      </c>
      <c r="LG41" s="284"/>
      <c r="LH41" s="284"/>
      <c r="LI41" s="249">
        <v>2189.4690659069875</v>
      </c>
      <c r="LJ41" s="120">
        <v>2380.8854110321781</v>
      </c>
      <c r="LK41" s="123">
        <v>990.1914824564567</v>
      </c>
      <c r="LL41" s="123">
        <v>1390.6939285757217</v>
      </c>
      <c r="LM41" s="283"/>
      <c r="LN41" s="283"/>
      <c r="LO41" s="120">
        <v>5485.1069200533702</v>
      </c>
      <c r="LP41" s="249">
        <v>492.46330821102737</v>
      </c>
      <c r="LQ41" s="249">
        <v>4992.6436118423426</v>
      </c>
      <c r="LR41" s="283"/>
      <c r="LS41" s="283"/>
      <c r="LT41" s="285">
        <v>3363.9008089622926</v>
      </c>
      <c r="LU41" s="286">
        <v>3024.2388181697979</v>
      </c>
      <c r="LV41" s="286">
        <v>339.66199079249458</v>
      </c>
      <c r="LW41" s="303"/>
      <c r="LX41" s="83"/>
      <c r="LY41" s="83"/>
      <c r="LZ41" s="285">
        <v>2398.2546608488697</v>
      </c>
      <c r="MA41" s="249">
        <v>629.73447285228326</v>
      </c>
      <c r="MB41" s="284"/>
      <c r="MC41" s="284"/>
      <c r="MD41" s="284"/>
      <c r="ME41" s="249">
        <v>546.5183368793048</v>
      </c>
      <c r="MF41" s="284"/>
      <c r="MG41" s="284"/>
      <c r="MH41" s="284"/>
      <c r="MI41" s="284"/>
      <c r="MJ41" s="249">
        <v>1222.0018511172816</v>
      </c>
      <c r="MK41" s="284"/>
      <c r="ML41" s="287"/>
      <c r="MM41" s="277">
        <v>116830.77903188972</v>
      </c>
      <c r="MN41" s="120">
        <v>99563.83950572765</v>
      </c>
      <c r="MO41" s="123">
        <v>28881.618645799528</v>
      </c>
      <c r="MP41" s="123">
        <v>12798.93741059945</v>
      </c>
      <c r="MQ41" s="123">
        <v>37723.324077746925</v>
      </c>
      <c r="MR41" s="283"/>
      <c r="MS41" s="283"/>
      <c r="MT41" s="123">
        <v>5406.6507999471114</v>
      </c>
      <c r="MU41" s="283"/>
      <c r="MV41" s="283"/>
      <c r="MW41" s="120">
        <v>9378.6556561249145</v>
      </c>
      <c r="MX41" s="123">
        <v>9378.6556561249145</v>
      </c>
      <c r="MY41" s="283"/>
      <c r="MZ41" s="114">
        <v>5374.6529155097187</v>
      </c>
      <c r="NA41" s="283"/>
      <c r="NB41" s="283"/>
      <c r="NC41" s="114">
        <v>5374.6529155097187</v>
      </c>
      <c r="ND41" s="283"/>
      <c r="NE41" s="123">
        <v>365.54157200726024</v>
      </c>
      <c r="NF41" s="123">
        <v>4081.972040916904</v>
      </c>
      <c r="NG41" s="123">
        <v>927.13930258555411</v>
      </c>
      <c r="NH41" s="120">
        <v>17266.939526162059</v>
      </c>
      <c r="NI41" s="120">
        <v>12009.670284759535</v>
      </c>
      <c r="NJ41" s="123">
        <v>11871.269217362038</v>
      </c>
      <c r="NK41" s="123">
        <v>138.4010673974974</v>
      </c>
      <c r="NL41" s="283"/>
      <c r="NM41" s="123">
        <v>5257.2692414025223</v>
      </c>
      <c r="NN41" s="300"/>
      <c r="NO41" s="33">
        <v>1989</v>
      </c>
      <c r="NP41" s="292">
        <v>3463.2990519168297</v>
      </c>
      <c r="NQ41" s="123">
        <v>660.11967900197044</v>
      </c>
      <c r="NR41" s="123">
        <v>12287.694861338865</v>
      </c>
      <c r="NS41" s="123">
        <v>29839.859305714428</v>
      </c>
      <c r="NT41" s="315">
        <v>31.776414003860204</v>
      </c>
      <c r="NU41" s="123">
        <v>5496.7768384756218</v>
      </c>
      <c r="NV41" s="293">
        <v>3058.5038565808104</v>
      </c>
    </row>
    <row r="42" spans="1:386" ht="14.25" customHeight="1">
      <c r="A42" s="39">
        <v>1990</v>
      </c>
      <c r="B42" s="898">
        <v>328698.34713386715</v>
      </c>
      <c r="C42" s="559">
        <v>121066.27961487144</v>
      </c>
      <c r="D42" s="917">
        <v>118600.08654574303</v>
      </c>
      <c r="E42" s="42">
        <v>2845.9425672833054</v>
      </c>
      <c r="F42" s="42">
        <v>0</v>
      </c>
      <c r="G42" s="42">
        <v>369.54431262245623</v>
      </c>
      <c r="H42" s="42">
        <v>33720.372717656537</v>
      </c>
      <c r="I42" s="42">
        <v>2920.2036229009655</v>
      </c>
      <c r="J42" s="42">
        <v>33536.559956967532</v>
      </c>
      <c r="K42" s="42">
        <v>39287.247725169189</v>
      </c>
      <c r="L42" s="42">
        <v>5920.2156431430531</v>
      </c>
      <c r="M42" s="820">
        <v>2466.1930691284124</v>
      </c>
      <c r="N42" s="559">
        <v>132864.50783118774</v>
      </c>
      <c r="O42" s="917">
        <v>112897.52142608154</v>
      </c>
      <c r="P42" s="536">
        <v>33449.845539889175</v>
      </c>
      <c r="Q42" s="536">
        <v>13259.775461877802</v>
      </c>
      <c r="R42" s="536">
        <v>43400.544516966576</v>
      </c>
      <c r="S42" s="536">
        <v>8215.5266188741334</v>
      </c>
      <c r="T42" s="536">
        <v>5837.1918310434776</v>
      </c>
      <c r="U42" s="536">
        <v>10671.156227086414</v>
      </c>
      <c r="V42" s="536">
        <v>6279.0078492180837</v>
      </c>
      <c r="W42" s="917">
        <v>19966.9864051062</v>
      </c>
      <c r="X42" s="536">
        <v>15522.399721130383</v>
      </c>
      <c r="Y42" s="536">
        <v>14978.808313199428</v>
      </c>
      <c r="Z42" s="536">
        <v>4444.5866839758155</v>
      </c>
      <c r="AA42" s="536"/>
      <c r="AB42" s="918"/>
      <c r="AC42" s="919">
        <v>-11798.228216316304</v>
      </c>
      <c r="AD42" s="536">
        <v>-11798.228216316304</v>
      </c>
      <c r="AE42" s="536">
        <v>-1127.0719892298894</v>
      </c>
      <c r="AF42" s="918">
        <v>5702.5651196614926</v>
      </c>
      <c r="AG42" s="107"/>
      <c r="AH42" s="912">
        <v>-3.5893786260845739</v>
      </c>
      <c r="AI42" s="480">
        <v>-3.5893786260845739</v>
      </c>
      <c r="AJ42" s="480">
        <v>-0.34288946052134328</v>
      </c>
      <c r="AK42" s="480">
        <v>1.7348931533686847</v>
      </c>
      <c r="AL42" s="920"/>
      <c r="AM42" s="480"/>
      <c r="AN42" s="912">
        <v>136774.64000000001</v>
      </c>
      <c r="AO42" s="906">
        <v>41.610991108603464</v>
      </c>
      <c r="AP42" s="36"/>
      <c r="AQ42" s="293">
        <v>136774.64000000001</v>
      </c>
      <c r="AR42" s="480"/>
      <c r="AS42" s="906"/>
      <c r="AT42" s="42"/>
      <c r="AU42" s="320">
        <v>3571.1127348411328</v>
      </c>
      <c r="AV42" s="42">
        <v>50904.576100327446</v>
      </c>
      <c r="AW42" s="42">
        <v>53245.653298770776</v>
      </c>
      <c r="AX42" s="321">
        <v>37862.888542723093</v>
      </c>
      <c r="AZ42" s="903">
        <v>36.832031761195758</v>
      </c>
      <c r="BA42" s="480">
        <v>36.081741079592781</v>
      </c>
      <c r="BB42" s="480">
        <v>0.86582198909696795</v>
      </c>
      <c r="BC42" s="480">
        <v>0</v>
      </c>
      <c r="BD42" s="480">
        <v>0.1124265807372478</v>
      </c>
      <c r="BE42" s="480">
        <v>10.258759440589285</v>
      </c>
      <c r="BF42" s="480">
        <v>0.88841445305828393</v>
      </c>
      <c r="BG42" s="480">
        <v>10.202838027448092</v>
      </c>
      <c r="BH42" s="480">
        <v>11.952371549093579</v>
      </c>
      <c r="BI42" s="480">
        <v>1.8011090395693288</v>
      </c>
      <c r="BJ42" s="480">
        <v>0.75029068160297741</v>
      </c>
      <c r="BK42" s="903">
        <v>40.421410387280332</v>
      </c>
      <c r="BL42" s="480">
        <v>34.3468479262241</v>
      </c>
      <c r="BM42" s="480">
        <v>10.176456873470752</v>
      </c>
      <c r="BN42" s="480">
        <v>4.0340255974811967</v>
      </c>
      <c r="BO42" s="480">
        <v>13.203761106620679</v>
      </c>
      <c r="BP42" s="480">
        <v>2.499412208947994</v>
      </c>
      <c r="BQ42" s="480">
        <v>1.7758506794882656</v>
      </c>
      <c r="BR42" s="480">
        <v>3.2464891655632306</v>
      </c>
      <c r="BS42" s="480">
        <v>1.9102645035999732</v>
      </c>
      <c r="BT42" s="480">
        <v>6.0745624610562325</v>
      </c>
      <c r="BU42" s="480">
        <v>4.7223844769772034</v>
      </c>
      <c r="BV42" s="480">
        <v>4.5570074945034911</v>
      </c>
      <c r="BW42" s="480">
        <v>1.3521779840790296</v>
      </c>
      <c r="BX42" s="480">
        <v>0</v>
      </c>
      <c r="BY42" s="906">
        <v>0</v>
      </c>
      <c r="BZ42" s="480"/>
      <c r="CA42" s="912">
        <v>1.0864407338765063</v>
      </c>
      <c r="CB42" s="480">
        <v>15.48671496044847</v>
      </c>
      <c r="CC42" s="480">
        <v>16.198941601944142</v>
      </c>
      <c r="CD42" s="480">
        <v>11.519038313661762</v>
      </c>
      <c r="CE42" s="906">
        <v>41.610991108603464</v>
      </c>
      <c r="CF42" s="33">
        <v>1990</v>
      </c>
      <c r="CG42" s="276"/>
      <c r="CH42" s="149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1"/>
      <c r="DX42" s="81"/>
      <c r="DY42" s="81"/>
      <c r="DZ42" s="81"/>
      <c r="EA42" s="81"/>
      <c r="EB42" s="81"/>
      <c r="EC42" s="81"/>
      <c r="ED42" s="81"/>
      <c r="EE42" s="81"/>
      <c r="EF42" s="81"/>
      <c r="EG42" s="81"/>
      <c r="EH42" s="81"/>
      <c r="EI42" s="27"/>
      <c r="EJ42" s="27"/>
      <c r="EK42" s="27"/>
      <c r="EL42" s="27"/>
      <c r="EM42" s="81"/>
      <c r="EN42" s="81"/>
      <c r="EO42" s="81"/>
      <c r="EP42" s="81"/>
      <c r="EQ42" s="81"/>
      <c r="ER42" s="81"/>
      <c r="ES42" s="81"/>
      <c r="ET42" s="81"/>
      <c r="EU42" s="81"/>
      <c r="EV42" s="81"/>
      <c r="EW42" s="81"/>
      <c r="EX42" s="81"/>
      <c r="EY42" s="81"/>
      <c r="EZ42" s="81"/>
      <c r="FA42" s="81"/>
      <c r="FB42" s="81"/>
      <c r="FC42" s="81"/>
      <c r="FD42" s="81"/>
      <c r="FE42" s="81"/>
      <c r="FF42" s="81"/>
      <c r="FG42" s="81"/>
      <c r="FH42" s="81"/>
      <c r="FI42" s="81"/>
      <c r="FJ42" s="81"/>
      <c r="FK42" s="81"/>
      <c r="FL42" s="81"/>
      <c r="FM42" s="81"/>
      <c r="FN42" s="81"/>
      <c r="FO42" s="81"/>
      <c r="FP42" s="81"/>
      <c r="FQ42" s="81"/>
      <c r="FR42" s="81"/>
      <c r="FS42" s="81"/>
      <c r="FT42" s="81"/>
      <c r="FU42" s="81"/>
      <c r="FV42" s="81"/>
      <c r="FW42" s="81"/>
      <c r="FX42" s="255"/>
      <c r="FY42" s="91"/>
      <c r="FZ42" s="80"/>
      <c r="GA42" s="80"/>
      <c r="GB42" s="255"/>
      <c r="GC42" s="81"/>
      <c r="GD42" s="81"/>
      <c r="GE42" s="81"/>
      <c r="GF42" s="81"/>
      <c r="GG42" s="81"/>
      <c r="GH42" s="81"/>
      <c r="GI42" s="81"/>
      <c r="GJ42" s="81"/>
      <c r="GK42" s="81"/>
      <c r="GL42" s="81"/>
      <c r="GM42" s="255"/>
      <c r="GN42" s="276"/>
      <c r="GO42" s="81"/>
      <c r="GP42" s="81"/>
      <c r="GQ42" s="81"/>
      <c r="GR42" s="81"/>
      <c r="GS42" s="81"/>
      <c r="GT42" s="81"/>
      <c r="GU42" s="81"/>
      <c r="GV42" s="81"/>
      <c r="GW42" s="81"/>
      <c r="GX42" s="81"/>
      <c r="GY42" s="81"/>
      <c r="GZ42" s="81"/>
      <c r="HA42" s="81"/>
      <c r="HB42" s="81"/>
      <c r="HC42" s="255"/>
      <c r="HD42" s="81"/>
      <c r="HE42" s="81"/>
      <c r="HF42" s="81"/>
      <c r="HG42" s="81"/>
      <c r="HH42" s="81"/>
      <c r="HI42" s="81"/>
      <c r="HJ42" s="81"/>
      <c r="HK42" s="81"/>
      <c r="HL42" s="81"/>
      <c r="HM42" s="81"/>
      <c r="HN42" s="81"/>
      <c r="HO42" s="121"/>
      <c r="HP42" s="115"/>
      <c r="HQ42" s="121"/>
      <c r="HS42" s="277">
        <v>121066.27961487144</v>
      </c>
      <c r="HT42" s="278">
        <v>118600.08654574303</v>
      </c>
      <c r="HU42" s="120">
        <v>33720.372717656537</v>
      </c>
      <c r="HV42" s="120">
        <v>27336.194150950203</v>
      </c>
      <c r="HW42" s="279">
        <v>16889.810440782279</v>
      </c>
      <c r="HX42" s="113">
        <v>16523.319269650092</v>
      </c>
      <c r="HY42" s="113">
        <v>1699.1633911506979</v>
      </c>
      <c r="HZ42" s="280">
        <v>0</v>
      </c>
      <c r="IA42" s="280">
        <v>115.30417222602864</v>
      </c>
      <c r="IB42" s="280">
        <v>0</v>
      </c>
      <c r="IC42" s="113">
        <v>251.18699890615798</v>
      </c>
      <c r="ID42" s="120">
        <v>1726.6056038368613</v>
      </c>
      <c r="IE42" s="281">
        <v>476.63264938155856</v>
      </c>
      <c r="IF42" s="249">
        <v>0</v>
      </c>
      <c r="IG42" s="249">
        <v>0</v>
      </c>
      <c r="IH42" s="249">
        <v>0</v>
      </c>
      <c r="II42" s="283"/>
      <c r="IJ42" s="283"/>
      <c r="IK42" s="283"/>
      <c r="IL42" s="283"/>
      <c r="IM42" s="283"/>
      <c r="IN42" s="283"/>
      <c r="IO42" s="283"/>
      <c r="IP42" s="120">
        <v>8719.7781063310613</v>
      </c>
      <c r="IQ42" s="249">
        <v>6083.4144699674252</v>
      </c>
      <c r="IR42" s="283"/>
      <c r="IS42" s="283"/>
      <c r="IT42" s="283"/>
      <c r="IU42" s="283"/>
      <c r="IV42" s="283"/>
      <c r="IW42" s="283"/>
      <c r="IX42" s="283"/>
      <c r="IY42" s="283"/>
      <c r="IZ42" s="283"/>
      <c r="JA42" s="283"/>
      <c r="JB42" s="283"/>
      <c r="JC42" s="283"/>
      <c r="JD42" s="283"/>
      <c r="JE42" s="283"/>
      <c r="JF42" s="283"/>
      <c r="JG42" s="283"/>
      <c r="JH42" s="283"/>
      <c r="JI42" s="249">
        <v>2636.3636363636365</v>
      </c>
      <c r="JJ42" s="298"/>
      <c r="JK42" s="283"/>
      <c r="JL42" s="283"/>
      <c r="JM42" s="283"/>
      <c r="JN42" s="283"/>
      <c r="JO42" s="283"/>
      <c r="JP42" s="283"/>
      <c r="JQ42" s="283"/>
      <c r="JR42" s="283"/>
      <c r="JS42" s="283"/>
      <c r="JT42" s="120">
        <v>6384.1785667063341</v>
      </c>
      <c r="JU42" s="249">
        <v>1643.5693808373301</v>
      </c>
      <c r="JV42" s="249">
        <v>546.24187131128826</v>
      </c>
      <c r="JW42" s="283"/>
      <c r="JX42" s="283"/>
      <c r="JY42" s="283"/>
      <c r="JZ42" s="282">
        <v>588.73943721226544</v>
      </c>
      <c r="KA42" s="249">
        <v>766.8854350726624</v>
      </c>
      <c r="KB42" s="304"/>
      <c r="KC42" s="304"/>
      <c r="KD42" s="304"/>
      <c r="KE42" s="304"/>
      <c r="KF42" s="283"/>
      <c r="KG42" s="283"/>
      <c r="KH42" s="283"/>
      <c r="KI42" s="283"/>
      <c r="KJ42" s="283"/>
      <c r="KK42" s="283"/>
      <c r="KL42" s="283"/>
      <c r="KM42" s="283"/>
      <c r="KN42" s="283"/>
      <c r="KO42" s="283"/>
      <c r="KP42" s="283"/>
      <c r="KQ42" s="249">
        <v>2907.8468140348346</v>
      </c>
      <c r="KR42" s="249">
        <v>-33.04364549902035</v>
      </c>
      <c r="KS42" s="249">
        <v>36.060726263026936</v>
      </c>
      <c r="KT42" s="120">
        <v>33536.559956967532</v>
      </c>
      <c r="KU42" s="120">
        <v>32592.880410611469</v>
      </c>
      <c r="KV42" s="123">
        <v>23072.464029425551</v>
      </c>
      <c r="KW42" s="123">
        <v>9520.416381185918</v>
      </c>
      <c r="KX42" s="120">
        <v>943.67954635606361</v>
      </c>
      <c r="KY42" s="123">
        <v>582.44083035832341</v>
      </c>
      <c r="KZ42" s="282">
        <v>95.657477191590644</v>
      </c>
      <c r="LA42" s="282">
        <v>0</v>
      </c>
      <c r="LB42" s="283"/>
      <c r="LC42" s="283"/>
      <c r="LD42" s="282">
        <v>265.58123880614954</v>
      </c>
      <c r="LE42" s="120">
        <v>39287.247725169189</v>
      </c>
      <c r="LF42" s="249">
        <v>36722.344428016782</v>
      </c>
      <c r="LG42" s="284"/>
      <c r="LH42" s="284"/>
      <c r="LI42" s="249">
        <v>2564.9032971524048</v>
      </c>
      <c r="LJ42" s="120">
        <v>2920.2036229009655</v>
      </c>
      <c r="LK42" s="123">
        <v>1231.624054908466</v>
      </c>
      <c r="LL42" s="123">
        <v>1688.5795679924995</v>
      </c>
      <c r="LM42" s="283"/>
      <c r="LN42" s="283"/>
      <c r="LO42" s="120">
        <v>5920.2156431430531</v>
      </c>
      <c r="LP42" s="249">
        <v>421.45372807808349</v>
      </c>
      <c r="LQ42" s="249">
        <v>5498.7619150649698</v>
      </c>
      <c r="LR42" s="283"/>
      <c r="LS42" s="283"/>
      <c r="LT42" s="285">
        <v>3215.4868799057617</v>
      </c>
      <c r="LU42" s="286">
        <v>2845.9425672833054</v>
      </c>
      <c r="LV42" s="286">
        <v>369.54431262245623</v>
      </c>
      <c r="LW42" s="303"/>
      <c r="LX42" s="83"/>
      <c r="LY42" s="83"/>
      <c r="LZ42" s="285">
        <v>2466.1930691284124</v>
      </c>
      <c r="MA42" s="249">
        <v>703.84527544384741</v>
      </c>
      <c r="MB42" s="284"/>
      <c r="MC42" s="284"/>
      <c r="MD42" s="284"/>
      <c r="ME42" s="249">
        <v>518.87178007765078</v>
      </c>
      <c r="MF42" s="284"/>
      <c r="MG42" s="284"/>
      <c r="MH42" s="284"/>
      <c r="MI42" s="284"/>
      <c r="MJ42" s="249">
        <v>1243.476013606914</v>
      </c>
      <c r="MK42" s="284"/>
      <c r="ML42" s="287"/>
      <c r="MM42" s="277">
        <v>132864.50783118774</v>
      </c>
      <c r="MN42" s="120">
        <v>112897.52142608154</v>
      </c>
      <c r="MO42" s="123">
        <v>33449.845539889175</v>
      </c>
      <c r="MP42" s="123">
        <v>13259.775461877802</v>
      </c>
      <c r="MQ42" s="123">
        <v>43400.544516966576</v>
      </c>
      <c r="MR42" s="283"/>
      <c r="MS42" s="283"/>
      <c r="MT42" s="123">
        <v>5837.1918310434776</v>
      </c>
      <c r="MU42" s="283"/>
      <c r="MV42" s="283"/>
      <c r="MW42" s="120">
        <v>10671.156227086414</v>
      </c>
      <c r="MX42" s="123">
        <v>10671.156227086414</v>
      </c>
      <c r="MY42" s="283"/>
      <c r="MZ42" s="114">
        <v>6279.0078492180837</v>
      </c>
      <c r="NA42" s="283"/>
      <c r="NB42" s="283"/>
      <c r="NC42" s="114">
        <v>6279.0078492180837</v>
      </c>
      <c r="ND42" s="283"/>
      <c r="NE42" s="123">
        <v>147.02559109540468</v>
      </c>
      <c r="NF42" s="123">
        <v>4432.8188669719812</v>
      </c>
      <c r="NG42" s="123">
        <v>1699.1633911506979</v>
      </c>
      <c r="NH42" s="120">
        <v>19966.9864051062</v>
      </c>
      <c r="NI42" s="120">
        <v>15522.399721130383</v>
      </c>
      <c r="NJ42" s="123">
        <v>14978.808313199428</v>
      </c>
      <c r="NK42" s="123">
        <v>543.59140793095571</v>
      </c>
      <c r="NL42" s="283"/>
      <c r="NM42" s="123">
        <v>4444.5866839758155</v>
      </c>
      <c r="NN42" s="300"/>
      <c r="NO42" s="33">
        <v>1990</v>
      </c>
      <c r="NP42" s="292">
        <v>3203.1516647157823</v>
      </c>
      <c r="NQ42" s="123">
        <v>724.60274134309145</v>
      </c>
      <c r="NR42" s="123">
        <v>13041.687557604349</v>
      </c>
      <c r="NS42" s="123">
        <v>34258.049542067587</v>
      </c>
      <c r="NT42" s="315">
        <v>33.72626581437369</v>
      </c>
      <c r="NU42" s="123">
        <v>6268.8316045022075</v>
      </c>
      <c r="NV42" s="293">
        <v>3571.1127348411328</v>
      </c>
    </row>
    <row r="43" spans="1:386" ht="14.25" customHeight="1">
      <c r="A43" s="39">
        <v>1991</v>
      </c>
      <c r="B43" s="898">
        <v>360444.02666148916</v>
      </c>
      <c r="C43" s="559">
        <v>135411.22450206149</v>
      </c>
      <c r="D43" s="917">
        <v>132519.66511605546</v>
      </c>
      <c r="E43" s="42">
        <v>2978.0931087952113</v>
      </c>
      <c r="F43" s="42">
        <v>0</v>
      </c>
      <c r="G43" s="42">
        <v>426.98303943841432</v>
      </c>
      <c r="H43" s="42">
        <v>36949.706135131564</v>
      </c>
      <c r="I43" s="42">
        <v>4341.1645210534543</v>
      </c>
      <c r="J43" s="42">
        <v>37076.96678206099</v>
      </c>
      <c r="K43" s="42">
        <v>43609.528445902906</v>
      </c>
      <c r="L43" s="42">
        <v>7137.223083672905</v>
      </c>
      <c r="M43" s="820">
        <v>2891.5593860060344</v>
      </c>
      <c r="N43" s="559">
        <v>151632.88978640028</v>
      </c>
      <c r="O43" s="917">
        <v>129977.59426874857</v>
      </c>
      <c r="P43" s="536">
        <v>37965.03311576695</v>
      </c>
      <c r="Q43" s="536">
        <v>14847.012368829108</v>
      </c>
      <c r="R43" s="536">
        <v>50281.399877393531</v>
      </c>
      <c r="S43" s="536">
        <v>10261.144435303797</v>
      </c>
      <c r="T43" s="536">
        <v>6040.2377603884943</v>
      </c>
      <c r="U43" s="536">
        <v>13058.622720661595</v>
      </c>
      <c r="V43" s="536">
        <v>7785.2884257088945</v>
      </c>
      <c r="W43" s="917">
        <v>21655.295517651724</v>
      </c>
      <c r="X43" s="536">
        <v>16736.348010048921</v>
      </c>
      <c r="Y43" s="536">
        <v>16362.44034954864</v>
      </c>
      <c r="Z43" s="536">
        <v>4918.9475076028029</v>
      </c>
      <c r="AA43" s="536"/>
      <c r="AB43" s="918"/>
      <c r="AC43" s="919">
        <v>-16221.665284338786</v>
      </c>
      <c r="AD43" s="536">
        <v>-16221.665284338786</v>
      </c>
      <c r="AE43" s="536">
        <v>-3163.0425636771906</v>
      </c>
      <c r="AF43" s="918">
        <v>2542.0708473068953</v>
      </c>
      <c r="AG43" s="107"/>
      <c r="AH43" s="912">
        <v>-4.5004672249911781</v>
      </c>
      <c r="AI43" s="480">
        <v>-4.5004672249911781</v>
      </c>
      <c r="AJ43" s="480">
        <v>-0.87754056932888513</v>
      </c>
      <c r="AK43" s="480">
        <v>0.7052609168896784</v>
      </c>
      <c r="AL43" s="920"/>
      <c r="AM43" s="480"/>
      <c r="AN43" s="912">
        <v>152671.6</v>
      </c>
      <c r="AO43" s="906">
        <v>42.356534914471325</v>
      </c>
      <c r="AP43" s="36"/>
      <c r="AQ43" s="293">
        <v>152671.6</v>
      </c>
      <c r="AR43" s="480"/>
      <c r="AS43" s="906"/>
      <c r="AT43" s="42"/>
      <c r="AU43" s="320">
        <v>4150.4787581708169</v>
      </c>
      <c r="AV43" s="42">
        <v>57997.256237892114</v>
      </c>
      <c r="AW43" s="42">
        <v>60815.271664972723</v>
      </c>
      <c r="AX43" s="321">
        <v>43219.467673085899</v>
      </c>
      <c r="AZ43" s="903">
        <v>37.567892511985747</v>
      </c>
      <c r="BA43" s="480">
        <v>36.7656710373262</v>
      </c>
      <c r="BB43" s="480">
        <v>0.82622900880865091</v>
      </c>
      <c r="BC43" s="480">
        <v>0</v>
      </c>
      <c r="BD43" s="480">
        <v>0.11846029004648072</v>
      </c>
      <c r="BE43" s="480">
        <v>10.251163399035285</v>
      </c>
      <c r="BF43" s="480">
        <v>1.2043935257471909</v>
      </c>
      <c r="BG43" s="480">
        <v>10.286470031276675</v>
      </c>
      <c r="BH43" s="480">
        <v>12.098835108969297</v>
      </c>
      <c r="BI43" s="480">
        <v>1.980119673442619</v>
      </c>
      <c r="BJ43" s="480">
        <v>0.80222147465954285</v>
      </c>
      <c r="BK43" s="903">
        <v>42.068359736976923</v>
      </c>
      <c r="BL43" s="480">
        <v>36.060410120436529</v>
      </c>
      <c r="BM43" s="480">
        <v>10.532851235573892</v>
      </c>
      <c r="BN43" s="480">
        <v>4.1190895869035096</v>
      </c>
      <c r="BO43" s="480">
        <v>13.949849673778971</v>
      </c>
      <c r="BP43" s="480">
        <v>2.8468066263560377</v>
      </c>
      <c r="BQ43" s="480">
        <v>1.6757769067043466</v>
      </c>
      <c r="BR43" s="480">
        <v>3.6229266556622934</v>
      </c>
      <c r="BS43" s="480">
        <v>2.1599160618135151</v>
      </c>
      <c r="BT43" s="480">
        <v>6.0079496165404018</v>
      </c>
      <c r="BU43" s="480">
        <v>4.6432585289495876</v>
      </c>
      <c r="BV43" s="480">
        <v>4.5395232377967574</v>
      </c>
      <c r="BW43" s="480">
        <v>1.3646910875908149</v>
      </c>
      <c r="BX43" s="480">
        <v>0</v>
      </c>
      <c r="BY43" s="906">
        <v>0</v>
      </c>
      <c r="BZ43" s="480"/>
      <c r="CA43" s="912">
        <v>1.1514905092514509</v>
      </c>
      <c r="CB43" s="480">
        <v>16.090502809846871</v>
      </c>
      <c r="CC43" s="480">
        <v>16.872320573115601</v>
      </c>
      <c r="CD43" s="480">
        <v>11.990618369624265</v>
      </c>
      <c r="CE43" s="906">
        <v>42.356534914471325</v>
      </c>
      <c r="CF43" s="33">
        <v>1991</v>
      </c>
      <c r="CG43" s="276"/>
      <c r="CH43" s="149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1"/>
      <c r="DX43" s="81"/>
      <c r="DY43" s="81"/>
      <c r="DZ43" s="81"/>
      <c r="EA43" s="81"/>
      <c r="EB43" s="81"/>
      <c r="EC43" s="81"/>
      <c r="ED43" s="81"/>
      <c r="EE43" s="81"/>
      <c r="EF43" s="81"/>
      <c r="EG43" s="81"/>
      <c r="EH43" s="81"/>
      <c r="EI43" s="27"/>
      <c r="EJ43" s="27"/>
      <c r="EK43" s="27"/>
      <c r="EL43" s="27"/>
      <c r="EM43" s="81"/>
      <c r="EN43" s="81"/>
      <c r="EO43" s="81"/>
      <c r="EP43" s="81"/>
      <c r="EQ43" s="81"/>
      <c r="ER43" s="81"/>
      <c r="ES43" s="81"/>
      <c r="ET43" s="81"/>
      <c r="EU43" s="81"/>
      <c r="EV43" s="81"/>
      <c r="EW43" s="81"/>
      <c r="EX43" s="81"/>
      <c r="EY43" s="81"/>
      <c r="EZ43" s="81"/>
      <c r="FA43" s="81"/>
      <c r="FB43" s="81"/>
      <c r="FC43" s="81"/>
      <c r="FD43" s="81"/>
      <c r="FE43" s="81"/>
      <c r="FF43" s="81"/>
      <c r="FG43" s="81"/>
      <c r="FH43" s="81"/>
      <c r="FI43" s="81"/>
      <c r="FJ43" s="81"/>
      <c r="FK43" s="81"/>
      <c r="FL43" s="81"/>
      <c r="FM43" s="81"/>
      <c r="FN43" s="81"/>
      <c r="FO43" s="81"/>
      <c r="FP43" s="81"/>
      <c r="FQ43" s="81"/>
      <c r="FR43" s="81"/>
      <c r="FS43" s="81"/>
      <c r="FT43" s="81"/>
      <c r="FU43" s="81"/>
      <c r="FV43" s="81"/>
      <c r="FW43" s="81"/>
      <c r="FX43" s="255"/>
      <c r="FY43" s="91"/>
      <c r="FZ43" s="80"/>
      <c r="GA43" s="80"/>
      <c r="GB43" s="255"/>
      <c r="GC43" s="81"/>
      <c r="GD43" s="81"/>
      <c r="GE43" s="81"/>
      <c r="GF43" s="81"/>
      <c r="GG43" s="81"/>
      <c r="GH43" s="81"/>
      <c r="GI43" s="81"/>
      <c r="GJ43" s="81"/>
      <c r="GK43" s="81"/>
      <c r="GL43" s="81"/>
      <c r="GM43" s="255"/>
      <c r="GN43" s="276"/>
      <c r="GO43" s="81"/>
      <c r="GP43" s="81"/>
      <c r="GQ43" s="81"/>
      <c r="GR43" s="81"/>
      <c r="GS43" s="81"/>
      <c r="GT43" s="81"/>
      <c r="GU43" s="81"/>
      <c r="GV43" s="81"/>
      <c r="GW43" s="81"/>
      <c r="GX43" s="81"/>
      <c r="GY43" s="81"/>
      <c r="GZ43" s="81"/>
      <c r="HA43" s="81"/>
      <c r="HB43" s="81"/>
      <c r="HC43" s="255"/>
      <c r="HD43" s="81"/>
      <c r="HE43" s="81"/>
      <c r="HF43" s="81"/>
      <c r="HG43" s="81"/>
      <c r="HH43" s="81"/>
      <c r="HI43" s="81"/>
      <c r="HJ43" s="81"/>
      <c r="HK43" s="81"/>
      <c r="HL43" s="81"/>
      <c r="HM43" s="81"/>
      <c r="HN43" s="81"/>
      <c r="HO43" s="121"/>
      <c r="HP43" s="115"/>
      <c r="HQ43" s="121"/>
      <c r="HS43" s="277">
        <v>135411.22450206146</v>
      </c>
      <c r="HT43" s="278">
        <v>132519.66511605543</v>
      </c>
      <c r="HU43" s="120">
        <v>36949.706135131564</v>
      </c>
      <c r="HV43" s="120">
        <v>30188.37522387701</v>
      </c>
      <c r="HW43" s="279">
        <v>18546.800812568366</v>
      </c>
      <c r="HX43" s="113">
        <v>18249.94891397113</v>
      </c>
      <c r="HY43" s="113">
        <v>2205.3417955837631</v>
      </c>
      <c r="HZ43" s="280">
        <v>0</v>
      </c>
      <c r="IA43" s="280">
        <v>122.95505631483418</v>
      </c>
      <c r="IB43" s="280">
        <v>0</v>
      </c>
      <c r="IC43" s="113">
        <v>173.89684228240358</v>
      </c>
      <c r="ID43" s="120">
        <v>1351.6642025170388</v>
      </c>
      <c r="IE43" s="281">
        <v>605.66994819275658</v>
      </c>
      <c r="IF43" s="249">
        <v>0</v>
      </c>
      <c r="IG43" s="249">
        <v>0</v>
      </c>
      <c r="IH43" s="249">
        <v>0</v>
      </c>
      <c r="II43" s="283"/>
      <c r="IJ43" s="283"/>
      <c r="IK43" s="283"/>
      <c r="IL43" s="283"/>
      <c r="IM43" s="283"/>
      <c r="IN43" s="283"/>
      <c r="IO43" s="283"/>
      <c r="IP43" s="120">
        <v>10289.910208791605</v>
      </c>
      <c r="IQ43" s="249">
        <v>7620.5570180183431</v>
      </c>
      <c r="IR43" s="283"/>
      <c r="IS43" s="283"/>
      <c r="IT43" s="283"/>
      <c r="IU43" s="283"/>
      <c r="IV43" s="283"/>
      <c r="IW43" s="283"/>
      <c r="IX43" s="283"/>
      <c r="IY43" s="283"/>
      <c r="IZ43" s="283"/>
      <c r="JA43" s="283"/>
      <c r="JB43" s="283"/>
      <c r="JC43" s="283"/>
      <c r="JD43" s="283"/>
      <c r="JE43" s="283"/>
      <c r="JF43" s="283"/>
      <c r="JG43" s="283"/>
      <c r="JH43" s="283"/>
      <c r="JI43" s="249">
        <v>2669.3531907732622</v>
      </c>
      <c r="JJ43" s="298"/>
      <c r="JK43" s="283"/>
      <c r="JL43" s="283"/>
      <c r="JM43" s="283"/>
      <c r="JN43" s="283"/>
      <c r="JO43" s="283"/>
      <c r="JP43" s="283"/>
      <c r="JQ43" s="283"/>
      <c r="JR43" s="283"/>
      <c r="JS43" s="283"/>
      <c r="JT43" s="120">
        <v>6761.3309112545521</v>
      </c>
      <c r="JU43" s="249">
        <v>1783.0935595542894</v>
      </c>
      <c r="JV43" s="249">
        <v>86.293317947423461</v>
      </c>
      <c r="JW43" s="283"/>
      <c r="JX43" s="283"/>
      <c r="JY43" s="283"/>
      <c r="JZ43" s="282">
        <v>635.6844926856827</v>
      </c>
      <c r="KA43" s="249">
        <v>816.7273688892094</v>
      </c>
      <c r="KB43" s="304"/>
      <c r="KC43" s="304"/>
      <c r="KD43" s="304"/>
      <c r="KE43" s="304"/>
      <c r="KF43" s="283"/>
      <c r="KG43" s="283"/>
      <c r="KH43" s="283"/>
      <c r="KI43" s="283"/>
      <c r="KJ43" s="283"/>
      <c r="KK43" s="283"/>
      <c r="KL43" s="283"/>
      <c r="KM43" s="283"/>
      <c r="KN43" s="283"/>
      <c r="KO43" s="283"/>
      <c r="KP43" s="283"/>
      <c r="KQ43" s="249">
        <v>3513.4446407750652</v>
      </c>
      <c r="KR43" s="249">
        <v>-26.955392881612635</v>
      </c>
      <c r="KS43" s="249">
        <v>46.957075715504914</v>
      </c>
      <c r="KT43" s="120">
        <v>37076.96678206099</v>
      </c>
      <c r="KU43" s="120">
        <v>36090.488382436022</v>
      </c>
      <c r="KV43" s="123">
        <v>27087.531402882454</v>
      </c>
      <c r="KW43" s="123">
        <v>9002.9569795535681</v>
      </c>
      <c r="KX43" s="120">
        <v>986.47839962496846</v>
      </c>
      <c r="KY43" s="123">
        <v>465.06316637217077</v>
      </c>
      <c r="KZ43" s="282">
        <v>103.77793203755124</v>
      </c>
      <c r="LA43" s="282">
        <v>0</v>
      </c>
      <c r="LB43" s="283"/>
      <c r="LC43" s="283"/>
      <c r="LD43" s="282">
        <v>417.63730121524651</v>
      </c>
      <c r="LE43" s="120">
        <v>43609.528445902906</v>
      </c>
      <c r="LF43" s="249">
        <v>40773.412426526273</v>
      </c>
      <c r="LG43" s="284"/>
      <c r="LH43" s="284"/>
      <c r="LI43" s="249">
        <v>2836.1160193766304</v>
      </c>
      <c r="LJ43" s="120">
        <v>4341.1645210534543</v>
      </c>
      <c r="LK43" s="123">
        <v>1190.304472732081</v>
      </c>
      <c r="LL43" s="123">
        <v>3150.8600483213731</v>
      </c>
      <c r="LM43" s="283"/>
      <c r="LN43" s="283"/>
      <c r="LO43" s="120">
        <v>7137.223083672905</v>
      </c>
      <c r="LP43" s="249">
        <v>993.13043164689338</v>
      </c>
      <c r="LQ43" s="249">
        <v>6144.0926520260118</v>
      </c>
      <c r="LR43" s="283"/>
      <c r="LS43" s="283"/>
      <c r="LT43" s="285">
        <v>3405.0761482336256</v>
      </c>
      <c r="LU43" s="286">
        <v>2978.0931087952113</v>
      </c>
      <c r="LV43" s="286">
        <v>426.98303943841432</v>
      </c>
      <c r="LW43" s="303"/>
      <c r="LX43" s="83"/>
      <c r="LY43" s="83"/>
      <c r="LZ43" s="285">
        <v>2891.5593860060344</v>
      </c>
      <c r="MA43" s="249">
        <v>640.6428425468489</v>
      </c>
      <c r="MB43" s="284"/>
      <c r="MC43" s="284"/>
      <c r="MD43" s="284"/>
      <c r="ME43" s="249">
        <v>328.58533770870145</v>
      </c>
      <c r="MF43" s="284"/>
      <c r="MG43" s="284"/>
      <c r="MH43" s="284"/>
      <c r="MI43" s="284"/>
      <c r="MJ43" s="249">
        <v>1922.3312057504838</v>
      </c>
      <c r="MK43" s="284"/>
      <c r="ML43" s="287"/>
      <c r="MM43" s="277">
        <v>151632.88978640028</v>
      </c>
      <c r="MN43" s="120">
        <v>129977.59426874857</v>
      </c>
      <c r="MO43" s="123">
        <v>37965.03311576695</v>
      </c>
      <c r="MP43" s="123">
        <v>14847.012368829108</v>
      </c>
      <c r="MQ43" s="123">
        <v>50281.399877393531</v>
      </c>
      <c r="MR43" s="283"/>
      <c r="MS43" s="283"/>
      <c r="MT43" s="123">
        <v>6040.2377603884943</v>
      </c>
      <c r="MU43" s="283"/>
      <c r="MV43" s="283"/>
      <c r="MW43" s="120">
        <v>13058.622720661595</v>
      </c>
      <c r="MX43" s="123">
        <v>13058.622720661595</v>
      </c>
      <c r="MY43" s="283"/>
      <c r="MZ43" s="114">
        <v>7785.2884257088945</v>
      </c>
      <c r="NA43" s="283"/>
      <c r="NB43" s="283"/>
      <c r="NC43" s="114">
        <v>7785.2884257088945</v>
      </c>
      <c r="ND43" s="283"/>
      <c r="NE43" s="123">
        <v>543.56736744678039</v>
      </c>
      <c r="NF43" s="123">
        <v>5036.3792626783506</v>
      </c>
      <c r="NG43" s="123">
        <v>2205.3417955837631</v>
      </c>
      <c r="NH43" s="120">
        <v>21655.295517651724</v>
      </c>
      <c r="NI43" s="120">
        <v>16736.348010048921</v>
      </c>
      <c r="NJ43" s="123">
        <v>16362.44034954864</v>
      </c>
      <c r="NK43" s="123">
        <v>373.90766050028247</v>
      </c>
      <c r="NL43" s="283"/>
      <c r="NM43" s="123">
        <v>4918.9475076028029</v>
      </c>
      <c r="NN43" s="300"/>
      <c r="NO43" s="33">
        <v>1991</v>
      </c>
      <c r="NP43" s="292">
        <v>3655.6376618687755</v>
      </c>
      <c r="NQ43" s="123">
        <v>820.53931224183486</v>
      </c>
      <c r="NR43" s="123">
        <v>14777.788564806217</v>
      </c>
      <c r="NS43" s="123">
        <v>39030.773030422846</v>
      </c>
      <c r="NT43" s="315">
        <v>38.215884492238075</v>
      </c>
      <c r="NU43" s="123">
        <v>7294.1924011912106</v>
      </c>
      <c r="NV43" s="293">
        <v>4150.4787581708169</v>
      </c>
    </row>
    <row r="44" spans="1:386" ht="14.25" customHeight="1">
      <c r="A44" s="39">
        <v>1992</v>
      </c>
      <c r="B44" s="898">
        <v>388205.45191817905</v>
      </c>
      <c r="C44" s="559">
        <v>152285.25236498265</v>
      </c>
      <c r="D44" s="917">
        <v>149056.08043946006</v>
      </c>
      <c r="E44" s="42">
        <v>3023.9924032070007</v>
      </c>
      <c r="F44" s="42">
        <v>0</v>
      </c>
      <c r="G44" s="42">
        <v>440.8423785655043</v>
      </c>
      <c r="H44" s="42">
        <v>41421.165723077662</v>
      </c>
      <c r="I44" s="42">
        <v>5472.7501111872398</v>
      </c>
      <c r="J44" s="42">
        <v>41692.900364213332</v>
      </c>
      <c r="K44" s="42">
        <v>49772.210402317505</v>
      </c>
      <c r="L44" s="42">
        <v>7232.2190568918058</v>
      </c>
      <c r="M44" s="820">
        <v>3229.1719255225803</v>
      </c>
      <c r="N44" s="559">
        <v>166931.3704278004</v>
      </c>
      <c r="O44" s="917">
        <v>146950.21816739388</v>
      </c>
      <c r="P44" s="536">
        <v>43463.819071316095</v>
      </c>
      <c r="Q44" s="536">
        <v>16956.096065774764</v>
      </c>
      <c r="R44" s="536">
        <v>57150.060702222545</v>
      </c>
      <c r="S44" s="536">
        <v>12000.364555176873</v>
      </c>
      <c r="T44" s="536">
        <v>6187.2994122101618</v>
      </c>
      <c r="U44" s="536">
        <v>14844.794634163933</v>
      </c>
      <c r="V44" s="536">
        <v>8348.1482817063934</v>
      </c>
      <c r="W44" s="917">
        <v>19981.152260406525</v>
      </c>
      <c r="X44" s="536">
        <v>14705.522099215077</v>
      </c>
      <c r="Y44" s="536">
        <v>14360.829637108891</v>
      </c>
      <c r="Z44" s="536">
        <v>5275.6301611914469</v>
      </c>
      <c r="AA44" s="536"/>
      <c r="AB44" s="918"/>
      <c r="AC44" s="919">
        <v>-14646.118062817754</v>
      </c>
      <c r="AD44" s="536">
        <v>-14646.118062817754</v>
      </c>
      <c r="AE44" s="536">
        <v>198.67657134617912</v>
      </c>
      <c r="AF44" s="918">
        <v>2105.8622720661806</v>
      </c>
      <c r="AG44" s="107"/>
      <c r="AH44" s="912">
        <v>-3.7727749547177076</v>
      </c>
      <c r="AI44" s="480">
        <v>-3.7727749547177076</v>
      </c>
      <c r="AJ44" s="480">
        <v>5.1178202254628206E-2</v>
      </c>
      <c r="AK44" s="480">
        <v>0.54246076701417045</v>
      </c>
      <c r="AL44" s="920"/>
      <c r="AM44" s="480"/>
      <c r="AN44" s="912">
        <v>174047.25</v>
      </c>
      <c r="AO44" s="906">
        <v>44.833798479647172</v>
      </c>
      <c r="AP44" s="36"/>
      <c r="AQ44" s="293">
        <v>174047.25</v>
      </c>
      <c r="AR44" s="952">
        <v>-70096</v>
      </c>
      <c r="AS44" s="906">
        <v>-18.056418232573904</v>
      </c>
      <c r="AT44" s="42"/>
      <c r="AU44" s="320">
        <v>4613.8874332962741</v>
      </c>
      <c r="AV44" s="42">
        <v>65725.952428180914</v>
      </c>
      <c r="AW44" s="42">
        <v>68942.662647520992</v>
      </c>
      <c r="AX44" s="321">
        <v>49267.752538816741</v>
      </c>
      <c r="AZ44" s="903">
        <v>39.228004555968823</v>
      </c>
      <c r="BA44" s="480">
        <v>38.396184211981698</v>
      </c>
      <c r="BB44" s="480">
        <v>0.7789670104489822</v>
      </c>
      <c r="BC44" s="480">
        <v>0</v>
      </c>
      <c r="BD44" s="480">
        <v>0.11355903849037634</v>
      </c>
      <c r="BE44" s="480">
        <v>10.669908296859232</v>
      </c>
      <c r="BF44" s="480">
        <v>1.409756118608225</v>
      </c>
      <c r="BG44" s="480">
        <v>10.739905933366652</v>
      </c>
      <c r="BH44" s="480">
        <v>12.821100310772517</v>
      </c>
      <c r="BI44" s="480">
        <v>1.8629875034357117</v>
      </c>
      <c r="BJ44" s="480">
        <v>0.83182034398712756</v>
      </c>
      <c r="BK44" s="903">
        <v>43.000779510686534</v>
      </c>
      <c r="BL44" s="480">
        <v>37.853723444967528</v>
      </c>
      <c r="BM44" s="480">
        <v>11.196086725870311</v>
      </c>
      <c r="BN44" s="480">
        <v>4.3678150273243848</v>
      </c>
      <c r="BO44" s="480">
        <v>14.72160177551239</v>
      </c>
      <c r="BP44" s="480">
        <v>3.0912406036240201</v>
      </c>
      <c r="BQ44" s="480">
        <v>1.5938208445136008</v>
      </c>
      <c r="BR44" s="480">
        <v>3.8239531569723364</v>
      </c>
      <c r="BS44" s="480">
        <v>2.1504459147745068</v>
      </c>
      <c r="BT44" s="480">
        <v>5.147056065719009</v>
      </c>
      <c r="BU44" s="480">
        <v>3.7880771706200864</v>
      </c>
      <c r="BV44" s="480">
        <v>3.6992859235103377</v>
      </c>
      <c r="BW44" s="480">
        <v>1.3589788950989221</v>
      </c>
      <c r="BX44" s="480">
        <v>0</v>
      </c>
      <c r="BY44" s="906">
        <v>0</v>
      </c>
      <c r="BZ44" s="480"/>
      <c r="CA44" s="912">
        <v>1.1885169078637077</v>
      </c>
      <c r="CB44" s="480">
        <v>16.930713389886595</v>
      </c>
      <c r="CC44" s="480">
        <v>17.759323653716187</v>
      </c>
      <c r="CD44" s="480">
        <v>12.691154205943704</v>
      </c>
      <c r="CE44" s="906">
        <v>44.833798479647172</v>
      </c>
      <c r="CF44" s="33">
        <v>1992</v>
      </c>
      <c r="CG44" s="276"/>
      <c r="CH44" s="149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1"/>
      <c r="DX44" s="81"/>
      <c r="DY44" s="81"/>
      <c r="DZ44" s="81"/>
      <c r="EA44" s="81"/>
      <c r="EB44" s="81"/>
      <c r="EC44" s="81"/>
      <c r="ED44" s="81"/>
      <c r="EE44" s="81"/>
      <c r="EF44" s="81"/>
      <c r="EG44" s="81"/>
      <c r="EH44" s="81"/>
      <c r="EI44" s="27"/>
      <c r="EJ44" s="27"/>
      <c r="EK44" s="27"/>
      <c r="EL44" s="27"/>
      <c r="EM44" s="81"/>
      <c r="EN44" s="81"/>
      <c r="EO44" s="81"/>
      <c r="EP44" s="81"/>
      <c r="EQ44" s="81"/>
      <c r="ER44" s="81"/>
      <c r="ES44" s="81"/>
      <c r="ET44" s="81"/>
      <c r="EU44" s="81"/>
      <c r="EV44" s="81"/>
      <c r="EW44" s="81"/>
      <c r="EX44" s="81"/>
      <c r="EY44" s="81"/>
      <c r="EZ44" s="81"/>
      <c r="FA44" s="81"/>
      <c r="FB44" s="81"/>
      <c r="FC44" s="81"/>
      <c r="FD44" s="81"/>
      <c r="FE44" s="81"/>
      <c r="FF44" s="81"/>
      <c r="FG44" s="81"/>
      <c r="FH44" s="81"/>
      <c r="FI44" s="81"/>
      <c r="FJ44" s="81"/>
      <c r="FK44" s="81"/>
      <c r="FL44" s="81"/>
      <c r="FM44" s="81"/>
      <c r="FN44" s="81"/>
      <c r="FO44" s="81"/>
      <c r="FP44" s="81"/>
      <c r="FQ44" s="81"/>
      <c r="FR44" s="81"/>
      <c r="FS44" s="81"/>
      <c r="FT44" s="81"/>
      <c r="FU44" s="81"/>
      <c r="FV44" s="81"/>
      <c r="FW44" s="81"/>
      <c r="FX44" s="255"/>
      <c r="FY44" s="91"/>
      <c r="FZ44" s="80"/>
      <c r="GA44" s="80"/>
      <c r="GB44" s="255"/>
      <c r="GC44" s="81"/>
      <c r="GD44" s="81"/>
      <c r="GE44" s="81"/>
      <c r="GF44" s="81"/>
      <c r="GG44" s="81"/>
      <c r="GH44" s="81"/>
      <c r="GI44" s="81"/>
      <c r="GJ44" s="81"/>
      <c r="GK44" s="81"/>
      <c r="GL44" s="81"/>
      <c r="GM44" s="255"/>
      <c r="GN44" s="276"/>
      <c r="GO44" s="81"/>
      <c r="GP44" s="81"/>
      <c r="GQ44" s="81"/>
      <c r="GR44" s="81"/>
      <c r="GS44" s="81"/>
      <c r="GT44" s="81"/>
      <c r="GU44" s="81"/>
      <c r="GV44" s="81"/>
      <c r="GW44" s="81"/>
      <c r="GX44" s="81"/>
      <c r="GY44" s="81"/>
      <c r="GZ44" s="81"/>
      <c r="HA44" s="81"/>
      <c r="HB44" s="81"/>
      <c r="HC44" s="255"/>
      <c r="HD44" s="81"/>
      <c r="HE44" s="81"/>
      <c r="HF44" s="81"/>
      <c r="HG44" s="81"/>
      <c r="HH44" s="81"/>
      <c r="HI44" s="81"/>
      <c r="HJ44" s="81"/>
      <c r="HK44" s="81"/>
      <c r="HL44" s="81"/>
      <c r="HM44" s="81"/>
      <c r="HN44" s="81"/>
      <c r="HO44" s="121"/>
      <c r="HP44" s="115"/>
      <c r="HQ44" s="121"/>
      <c r="HS44" s="277">
        <v>152285.25236498265</v>
      </c>
      <c r="HT44" s="278">
        <v>149056.08043946006</v>
      </c>
      <c r="HU44" s="120">
        <v>41421.165723077662</v>
      </c>
      <c r="HV44" s="120">
        <v>34083.51063190413</v>
      </c>
      <c r="HW44" s="279">
        <v>21727.122474246629</v>
      </c>
      <c r="HX44" s="113">
        <v>21390.784080391379</v>
      </c>
      <c r="HY44" s="113">
        <v>2668.0069236594427</v>
      </c>
      <c r="HZ44" s="280">
        <v>0</v>
      </c>
      <c r="IA44" s="280">
        <v>169.89410166720759</v>
      </c>
      <c r="IB44" s="280">
        <v>0</v>
      </c>
      <c r="IC44" s="113">
        <v>166.44429218804467</v>
      </c>
      <c r="ID44" s="120">
        <v>1061.9763682040557</v>
      </c>
      <c r="IE44" s="281">
        <v>633.22635317875302</v>
      </c>
      <c r="IF44" s="249">
        <v>0</v>
      </c>
      <c r="IG44" s="249">
        <v>0</v>
      </c>
      <c r="IH44" s="249">
        <v>0</v>
      </c>
      <c r="II44" s="283"/>
      <c r="IJ44" s="283"/>
      <c r="IK44" s="283"/>
      <c r="IL44" s="283"/>
      <c r="IM44" s="283"/>
      <c r="IN44" s="283"/>
      <c r="IO44" s="283"/>
      <c r="IP44" s="120">
        <v>11294.411789453441</v>
      </c>
      <c r="IQ44" s="249">
        <v>8474.8596636736274</v>
      </c>
      <c r="IR44" s="283"/>
      <c r="IS44" s="283"/>
      <c r="IT44" s="283"/>
      <c r="IU44" s="283"/>
      <c r="IV44" s="283"/>
      <c r="IW44" s="283"/>
      <c r="IX44" s="283"/>
      <c r="IY44" s="283"/>
      <c r="IZ44" s="283"/>
      <c r="JA44" s="283"/>
      <c r="JB44" s="283"/>
      <c r="JC44" s="283"/>
      <c r="JD44" s="283"/>
      <c r="JE44" s="283"/>
      <c r="JF44" s="283"/>
      <c r="JG44" s="283"/>
      <c r="JH44" s="283"/>
      <c r="JI44" s="249">
        <v>2819.5521257798132</v>
      </c>
      <c r="JJ44" s="298"/>
      <c r="JK44" s="283"/>
      <c r="JL44" s="283"/>
      <c r="JM44" s="283"/>
      <c r="JN44" s="283"/>
      <c r="JO44" s="283"/>
      <c r="JP44" s="283"/>
      <c r="JQ44" s="283"/>
      <c r="JR44" s="283"/>
      <c r="JS44" s="283"/>
      <c r="JT44" s="120">
        <v>7337.6550911735358</v>
      </c>
      <c r="JU44" s="249">
        <v>2136.3340665681003</v>
      </c>
      <c r="JV44" s="249">
        <v>81.292897238950388</v>
      </c>
      <c r="JW44" s="283"/>
      <c r="JX44" s="283"/>
      <c r="JY44" s="283"/>
      <c r="JZ44" s="282">
        <v>155.54794273556669</v>
      </c>
      <c r="KA44" s="249">
        <v>1276.0628899066028</v>
      </c>
      <c r="KB44" s="304"/>
      <c r="KC44" s="304"/>
      <c r="KD44" s="304"/>
      <c r="KE44" s="304"/>
      <c r="KF44" s="283"/>
      <c r="KG44" s="283"/>
      <c r="KH44" s="283"/>
      <c r="KI44" s="283"/>
      <c r="KJ44" s="283"/>
      <c r="KK44" s="283"/>
      <c r="KL44" s="283"/>
      <c r="KM44" s="283"/>
      <c r="KN44" s="283"/>
      <c r="KO44" s="283"/>
      <c r="KP44" s="283"/>
      <c r="KQ44" s="249">
        <v>3722.4886709218326</v>
      </c>
      <c r="KR44" s="249">
        <v>-1.5446011082663205</v>
      </c>
      <c r="KS44" s="249">
        <v>32.5267750892503</v>
      </c>
      <c r="KT44" s="120">
        <v>41692.900364213332</v>
      </c>
      <c r="KU44" s="120">
        <v>40013.450650896106</v>
      </c>
      <c r="KV44" s="123">
        <v>31425.865156924261</v>
      </c>
      <c r="KW44" s="123">
        <v>8587.5854939718483</v>
      </c>
      <c r="KX44" s="120">
        <v>1679.4497133172263</v>
      </c>
      <c r="KY44" s="123">
        <v>517.06273364345554</v>
      </c>
      <c r="KZ44" s="282">
        <v>124.33690334523338</v>
      </c>
      <c r="LA44" s="282">
        <v>614.50482612719827</v>
      </c>
      <c r="LB44" s="283"/>
      <c r="LC44" s="283"/>
      <c r="LD44" s="282">
        <v>423.54525020133906</v>
      </c>
      <c r="LE44" s="120">
        <v>49772.210402317505</v>
      </c>
      <c r="LF44" s="249">
        <v>46342.108110057336</v>
      </c>
      <c r="LG44" s="284"/>
      <c r="LH44" s="284"/>
      <c r="LI44" s="249">
        <v>3430.102292260166</v>
      </c>
      <c r="LJ44" s="120">
        <v>5472.7501111872398</v>
      </c>
      <c r="LK44" s="123">
        <v>1076.0340413255924</v>
      </c>
      <c r="LL44" s="123">
        <v>4396.7160698616472</v>
      </c>
      <c r="LM44" s="283"/>
      <c r="LN44" s="283"/>
      <c r="LO44" s="120">
        <v>7232.2190568918058</v>
      </c>
      <c r="LP44" s="249">
        <v>707.57756061207078</v>
      </c>
      <c r="LQ44" s="249">
        <v>6524.6414962797353</v>
      </c>
      <c r="LR44" s="283"/>
      <c r="LS44" s="283"/>
      <c r="LT44" s="285">
        <v>3464.8347817725053</v>
      </c>
      <c r="LU44" s="286">
        <v>3023.9924032070007</v>
      </c>
      <c r="LV44" s="286">
        <v>440.8423785655043</v>
      </c>
      <c r="LW44" s="303"/>
      <c r="LX44" s="83"/>
      <c r="LY44" s="83"/>
      <c r="LZ44" s="285">
        <v>3229.1719255225803</v>
      </c>
      <c r="MA44" s="249">
        <v>775.21546283942166</v>
      </c>
      <c r="MB44" s="284"/>
      <c r="MC44" s="284"/>
      <c r="MD44" s="284"/>
      <c r="ME44" s="249">
        <v>309.57532484704245</v>
      </c>
      <c r="MF44" s="284"/>
      <c r="MG44" s="284"/>
      <c r="MH44" s="284"/>
      <c r="MI44" s="284"/>
      <c r="MJ44" s="249">
        <v>2144.3811378361161</v>
      </c>
      <c r="MK44" s="284"/>
      <c r="ML44" s="287"/>
      <c r="MM44" s="277">
        <v>166931.3704278004</v>
      </c>
      <c r="MN44" s="120">
        <v>146950.21816739388</v>
      </c>
      <c r="MO44" s="123">
        <v>43463.819071316095</v>
      </c>
      <c r="MP44" s="123">
        <v>16956.096065774764</v>
      </c>
      <c r="MQ44" s="123">
        <v>57150.060702222545</v>
      </c>
      <c r="MR44" s="283"/>
      <c r="MS44" s="283"/>
      <c r="MT44" s="123">
        <v>6187.2994122101618</v>
      </c>
      <c r="MU44" s="283"/>
      <c r="MV44" s="283"/>
      <c r="MW44" s="120">
        <v>14844.794634163933</v>
      </c>
      <c r="MX44" s="123">
        <v>14844.794634163933</v>
      </c>
      <c r="MY44" s="283"/>
      <c r="MZ44" s="114">
        <v>8348.1482817063934</v>
      </c>
      <c r="NA44" s="283"/>
      <c r="NB44" s="283"/>
      <c r="NC44" s="114">
        <v>8348.1482817063934</v>
      </c>
      <c r="ND44" s="283"/>
      <c r="NE44" s="123">
        <v>645.00018030363128</v>
      </c>
      <c r="NF44" s="123">
        <v>5035.1411777433195</v>
      </c>
      <c r="NG44" s="123">
        <v>2668.0069236594427</v>
      </c>
      <c r="NH44" s="120">
        <v>19981.152260406525</v>
      </c>
      <c r="NI44" s="120">
        <v>14705.522099215077</v>
      </c>
      <c r="NJ44" s="123">
        <v>14360.829637108891</v>
      </c>
      <c r="NK44" s="123">
        <v>344.69246210618684</v>
      </c>
      <c r="NL44" s="283"/>
      <c r="NM44" s="123">
        <v>5275.6301611914469</v>
      </c>
      <c r="NN44" s="300"/>
      <c r="NO44" s="33">
        <v>1992</v>
      </c>
      <c r="NP44" s="292">
        <v>4122.1039697659598</v>
      </c>
      <c r="NQ44" s="123">
        <v>934.06410308670536</v>
      </c>
      <c r="NR44" s="123">
        <v>16458.199889364172</v>
      </c>
      <c r="NS44" s="123">
        <v>44611.303617841586</v>
      </c>
      <c r="NT44" s="315">
        <v>42.561487678880894</v>
      </c>
      <c r="NU44" s="123">
        <v>8272.8782921927523</v>
      </c>
      <c r="NV44" s="293">
        <v>4613.8874332962741</v>
      </c>
    </row>
    <row r="45" spans="1:386" ht="14.25" customHeight="1">
      <c r="A45" s="39">
        <v>1993</v>
      </c>
      <c r="B45" s="898">
        <v>401630.08474022639</v>
      </c>
      <c r="C45" s="559">
        <v>156911.35672472446</v>
      </c>
      <c r="D45" s="917">
        <v>153621.66889041147</v>
      </c>
      <c r="E45" s="42">
        <v>3393.8853028499993</v>
      </c>
      <c r="F45" s="42">
        <v>0</v>
      </c>
      <c r="G45" s="42">
        <v>575.35489764763861</v>
      </c>
      <c r="H45" s="42">
        <v>40493.508348058131</v>
      </c>
      <c r="I45" s="42">
        <v>8321.1508179774755</v>
      </c>
      <c r="J45" s="42">
        <v>40966.037527195804</v>
      </c>
      <c r="K45" s="42">
        <v>52043.260851273546</v>
      </c>
      <c r="L45" s="42">
        <v>7828.4711454088692</v>
      </c>
      <c r="M45" s="820">
        <v>3289.6878343129829</v>
      </c>
      <c r="N45" s="559">
        <v>184202.15042130949</v>
      </c>
      <c r="O45" s="917">
        <v>162217.02547089299</v>
      </c>
      <c r="P45" s="536">
        <v>44982.726912120008</v>
      </c>
      <c r="Q45" s="536">
        <v>19187.51577656774</v>
      </c>
      <c r="R45" s="536">
        <v>61879.004243145457</v>
      </c>
      <c r="S45" s="536">
        <v>13571.765189799038</v>
      </c>
      <c r="T45" s="536">
        <v>7706.7661942711529</v>
      </c>
      <c r="U45" s="536">
        <v>18876.137415407546</v>
      </c>
      <c r="V45" s="536">
        <v>9584.8749293810779</v>
      </c>
      <c r="W45" s="917">
        <v>21985.124950416503</v>
      </c>
      <c r="X45" s="536">
        <v>15594.551224261657</v>
      </c>
      <c r="Y45" s="536">
        <v>14832.85853377087</v>
      </c>
      <c r="Z45" s="536">
        <v>6390.5737261548447</v>
      </c>
      <c r="AA45" s="536"/>
      <c r="AB45" s="918"/>
      <c r="AC45" s="919">
        <v>-27290.793696585024</v>
      </c>
      <c r="AD45" s="536">
        <v>-27290.793696585024</v>
      </c>
      <c r="AE45" s="536">
        <v>-8414.6562811774784</v>
      </c>
      <c r="AF45" s="918">
        <v>-8595.3565804815153</v>
      </c>
      <c r="AG45" s="107"/>
      <c r="AH45" s="912">
        <v>-6.7950073297513702</v>
      </c>
      <c r="AI45" s="480">
        <v>-6.7950073297513702</v>
      </c>
      <c r="AJ45" s="480">
        <v>-2.0951259880394821</v>
      </c>
      <c r="AK45" s="480">
        <v>-2.1401177120585917</v>
      </c>
      <c r="AL45" s="920"/>
      <c r="AM45" s="480"/>
      <c r="AN45" s="912">
        <v>225627.34</v>
      </c>
      <c r="AO45" s="906">
        <v>56.177898163663549</v>
      </c>
      <c r="AP45" s="36"/>
      <c r="AQ45" s="293">
        <v>225627.34</v>
      </c>
      <c r="AR45" s="952">
        <v>-93611</v>
      </c>
      <c r="AS45" s="906">
        <v>-23.307765916128375</v>
      </c>
      <c r="AT45" s="42"/>
      <c r="AU45" s="320">
        <v>5283.2854976934223</v>
      </c>
      <c r="AV45" s="42">
        <v>70202.844510765339</v>
      </c>
      <c r="AW45" s="42">
        <v>73536.087356509044</v>
      </c>
      <c r="AX45" s="321">
        <v>51556.635496021154</v>
      </c>
      <c r="AZ45" s="903">
        <v>39.068626252491633</v>
      </c>
      <c r="BA45" s="480">
        <v>38.24954223480885</v>
      </c>
      <c r="BB45" s="480">
        <v>0.84502765898255805</v>
      </c>
      <c r="BC45" s="480">
        <v>0</v>
      </c>
      <c r="BD45" s="480">
        <v>0.14325493022261443</v>
      </c>
      <c r="BE45" s="480">
        <v>10.082289620870721</v>
      </c>
      <c r="BF45" s="480">
        <v>2.0718444992385421</v>
      </c>
      <c r="BG45" s="480">
        <v>10.199942455429493</v>
      </c>
      <c r="BH45" s="480">
        <v>12.958008582682503</v>
      </c>
      <c r="BI45" s="480">
        <v>1.9491744873824157</v>
      </c>
      <c r="BJ45" s="480">
        <v>0.81908401768277561</v>
      </c>
      <c r="BK45" s="903">
        <v>45.863633582242997</v>
      </c>
      <c r="BL45" s="480">
        <v>40.389659946867447</v>
      </c>
      <c r="BM45" s="480">
        <v>11.200039195573396</v>
      </c>
      <c r="BN45" s="480">
        <v>4.7774099863505466</v>
      </c>
      <c r="BO45" s="480">
        <v>15.406964416813716</v>
      </c>
      <c r="BP45" s="480">
        <v>3.3791704619381866</v>
      </c>
      <c r="BQ45" s="480">
        <v>1.918871739714388</v>
      </c>
      <c r="BR45" s="480">
        <v>4.6998813417118885</v>
      </c>
      <c r="BS45" s="480">
        <v>2.3864932667035035</v>
      </c>
      <c r="BT45" s="480">
        <v>5.4739736353755575</v>
      </c>
      <c r="BU45" s="480">
        <v>3.8828145143430142</v>
      </c>
      <c r="BV45" s="480">
        <v>3.6931642069006698</v>
      </c>
      <c r="BW45" s="480">
        <v>1.5911591210325433</v>
      </c>
      <c r="BX45" s="480">
        <v>0</v>
      </c>
      <c r="BY45" s="906">
        <v>0</v>
      </c>
      <c r="BZ45" s="480"/>
      <c r="CA45" s="912">
        <v>1.3154605938224575</v>
      </c>
      <c r="CB45" s="480">
        <v>17.479478549564437</v>
      </c>
      <c r="CC45" s="480">
        <v>18.309407126229612</v>
      </c>
      <c r="CD45" s="480">
        <v>12.836846007033536</v>
      </c>
      <c r="CE45" s="906">
        <v>56.177898163663549</v>
      </c>
      <c r="CF45" s="33">
        <v>1993</v>
      </c>
      <c r="CG45" s="276"/>
      <c r="CH45" s="149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1"/>
      <c r="DX45" s="81"/>
      <c r="DY45" s="81"/>
      <c r="DZ45" s="81"/>
      <c r="EA45" s="81"/>
      <c r="EB45" s="81"/>
      <c r="EC45" s="81"/>
      <c r="ED45" s="81"/>
      <c r="EE45" s="81"/>
      <c r="EF45" s="81"/>
      <c r="EG45" s="81"/>
      <c r="EH45" s="81"/>
      <c r="EI45" s="27"/>
      <c r="EJ45" s="27"/>
      <c r="EK45" s="27"/>
      <c r="EL45" s="27"/>
      <c r="EM45" s="81"/>
      <c r="EN45" s="81"/>
      <c r="EO45" s="81"/>
      <c r="EP45" s="81"/>
      <c r="EQ45" s="81"/>
      <c r="ER45" s="81"/>
      <c r="ES45" s="81"/>
      <c r="ET45" s="81"/>
      <c r="EU45" s="81"/>
      <c r="EV45" s="81"/>
      <c r="EW45" s="81"/>
      <c r="EX45" s="81"/>
      <c r="EY45" s="81"/>
      <c r="EZ45" s="81"/>
      <c r="FA45" s="81"/>
      <c r="FB45" s="81"/>
      <c r="FC45" s="81"/>
      <c r="FD45" s="81"/>
      <c r="FE45" s="81"/>
      <c r="FF45" s="81"/>
      <c r="FG45" s="81"/>
      <c r="FH45" s="81"/>
      <c r="FI45" s="81"/>
      <c r="FJ45" s="81"/>
      <c r="FK45" s="81"/>
      <c r="FL45" s="81"/>
      <c r="FM45" s="81"/>
      <c r="FN45" s="81"/>
      <c r="FO45" s="81"/>
      <c r="FP45" s="81"/>
      <c r="FQ45" s="81"/>
      <c r="FR45" s="81"/>
      <c r="FS45" s="81"/>
      <c r="FT45" s="81"/>
      <c r="FU45" s="81"/>
      <c r="FV45" s="81"/>
      <c r="FW45" s="81"/>
      <c r="FX45" s="255"/>
      <c r="FY45" s="91"/>
      <c r="FZ45" s="80"/>
      <c r="GA45" s="80"/>
      <c r="GB45" s="255"/>
      <c r="GC45" s="81"/>
      <c r="GD45" s="81"/>
      <c r="GE45" s="81"/>
      <c r="GF45" s="81"/>
      <c r="GG45" s="81"/>
      <c r="GH45" s="81"/>
      <c r="GI45" s="81"/>
      <c r="GJ45" s="81"/>
      <c r="GK45" s="81"/>
      <c r="GL45" s="81"/>
      <c r="GM45" s="255"/>
      <c r="GN45" s="276"/>
      <c r="GO45" s="81"/>
      <c r="GP45" s="81"/>
      <c r="GQ45" s="81"/>
      <c r="GR45" s="81"/>
      <c r="GS45" s="81"/>
      <c r="GT45" s="81"/>
      <c r="GU45" s="81"/>
      <c r="GV45" s="81"/>
      <c r="GW45" s="81"/>
      <c r="GX45" s="81"/>
      <c r="GY45" s="81"/>
      <c r="GZ45" s="81"/>
      <c r="HA45" s="81"/>
      <c r="HB45" s="81"/>
      <c r="HC45" s="255"/>
      <c r="HD45" s="81"/>
      <c r="HE45" s="81"/>
      <c r="HF45" s="81"/>
      <c r="HG45" s="81"/>
      <c r="HH45" s="81"/>
      <c r="HI45" s="81"/>
      <c r="HJ45" s="81"/>
      <c r="HK45" s="81"/>
      <c r="HL45" s="81"/>
      <c r="HM45" s="81"/>
      <c r="HN45" s="81"/>
      <c r="HO45" s="121"/>
      <c r="HP45" s="115"/>
      <c r="HQ45" s="121"/>
      <c r="HS45" s="277">
        <v>156911.35672472446</v>
      </c>
      <c r="HT45" s="278">
        <v>153621.66889041147</v>
      </c>
      <c r="HU45" s="120">
        <v>40493.508348058131</v>
      </c>
      <c r="HV45" s="120">
        <v>32767.907155650115</v>
      </c>
      <c r="HW45" s="279">
        <v>20097.075475100068</v>
      </c>
      <c r="HX45" s="113">
        <v>19601.769379635305</v>
      </c>
      <c r="HY45" s="113">
        <v>2917.4750279470632</v>
      </c>
      <c r="HZ45" s="280">
        <v>257.44954503383701</v>
      </c>
      <c r="IA45" s="280">
        <v>164.10635510199177</v>
      </c>
      <c r="IB45" s="280">
        <v>0</v>
      </c>
      <c r="IC45" s="113">
        <v>73.750195328933927</v>
      </c>
      <c r="ID45" s="120">
        <v>249.22769944586685</v>
      </c>
      <c r="IE45" s="281">
        <v>552.51643768105487</v>
      </c>
      <c r="IF45" s="249">
        <v>0</v>
      </c>
      <c r="IG45" s="249">
        <v>0</v>
      </c>
      <c r="IH45" s="249">
        <v>0</v>
      </c>
      <c r="II45" s="283"/>
      <c r="IJ45" s="283"/>
      <c r="IK45" s="283"/>
      <c r="IL45" s="283"/>
      <c r="IM45" s="283"/>
      <c r="IN45" s="283"/>
      <c r="IO45" s="283"/>
      <c r="IP45" s="120">
        <v>12421.603981104181</v>
      </c>
      <c r="IQ45" s="249">
        <v>9645.0422511509387</v>
      </c>
      <c r="IR45" s="283"/>
      <c r="IS45" s="283"/>
      <c r="IT45" s="283"/>
      <c r="IU45" s="283"/>
      <c r="IV45" s="283"/>
      <c r="IW45" s="283"/>
      <c r="IX45" s="283"/>
      <c r="IY45" s="283"/>
      <c r="IZ45" s="283"/>
      <c r="JA45" s="283"/>
      <c r="JB45" s="283"/>
      <c r="JC45" s="283"/>
      <c r="JD45" s="283"/>
      <c r="JE45" s="283"/>
      <c r="JF45" s="283"/>
      <c r="JG45" s="283"/>
      <c r="JH45" s="283"/>
      <c r="JI45" s="249">
        <v>2776.5617299532414</v>
      </c>
      <c r="JJ45" s="298"/>
      <c r="JK45" s="283"/>
      <c r="JL45" s="283"/>
      <c r="JM45" s="283"/>
      <c r="JN45" s="283"/>
      <c r="JO45" s="283"/>
      <c r="JP45" s="283"/>
      <c r="JQ45" s="283"/>
      <c r="JR45" s="283"/>
      <c r="JS45" s="283"/>
      <c r="JT45" s="120">
        <v>7725.6011924080149</v>
      </c>
      <c r="JU45" s="249">
        <v>2470.5196350654505</v>
      </c>
      <c r="JV45" s="249">
        <v>84.261897034606278</v>
      </c>
      <c r="JW45" s="283"/>
      <c r="JX45" s="283"/>
      <c r="JY45" s="283"/>
      <c r="JZ45" s="282">
        <v>172.62870674215378</v>
      </c>
      <c r="KA45" s="249">
        <v>1466.4815549385164</v>
      </c>
      <c r="KB45" s="304"/>
      <c r="KC45" s="304"/>
      <c r="KD45" s="304"/>
      <c r="KE45" s="304"/>
      <c r="KF45" s="283"/>
      <c r="KG45" s="283"/>
      <c r="KH45" s="283"/>
      <c r="KI45" s="283"/>
      <c r="KJ45" s="283"/>
      <c r="KK45" s="283"/>
      <c r="KL45" s="283"/>
      <c r="KM45" s="283"/>
      <c r="KN45" s="283"/>
      <c r="KO45" s="283"/>
      <c r="KP45" s="283"/>
      <c r="KQ45" s="249">
        <v>3571.1778635221713</v>
      </c>
      <c r="KR45" s="249">
        <v>0</v>
      </c>
      <c r="KS45" s="249">
        <v>39.468464894882985</v>
      </c>
      <c r="KT45" s="120">
        <v>40966.037527195804</v>
      </c>
      <c r="KU45" s="120">
        <v>39165.668986573393</v>
      </c>
      <c r="KV45" s="123">
        <v>31358.215234454823</v>
      </c>
      <c r="KW45" s="123">
        <v>7807.4537521185675</v>
      </c>
      <c r="KX45" s="120">
        <v>1800.3685406224081</v>
      </c>
      <c r="KY45" s="123">
        <v>572.22963470484297</v>
      </c>
      <c r="KZ45" s="282">
        <v>143.78685706730133</v>
      </c>
      <c r="LA45" s="282">
        <v>681.98646520740931</v>
      </c>
      <c r="LB45" s="283"/>
      <c r="LC45" s="283"/>
      <c r="LD45" s="282">
        <v>402.36558364285457</v>
      </c>
      <c r="LE45" s="120">
        <v>52043.260851273546</v>
      </c>
      <c r="LF45" s="249">
        <v>48470.141718654217</v>
      </c>
      <c r="LG45" s="284"/>
      <c r="LH45" s="284"/>
      <c r="LI45" s="249">
        <v>3573.1191326193311</v>
      </c>
      <c r="LJ45" s="120">
        <v>8321.1508179774755</v>
      </c>
      <c r="LK45" s="123">
        <v>997.19928359357164</v>
      </c>
      <c r="LL45" s="123">
        <v>7323.951534383903</v>
      </c>
      <c r="LM45" s="283"/>
      <c r="LN45" s="283"/>
      <c r="LO45" s="120">
        <v>7828.4711454088692</v>
      </c>
      <c r="LP45" s="249">
        <v>887.60472635918893</v>
      </c>
      <c r="LQ45" s="249">
        <v>6940.8664190496802</v>
      </c>
      <c r="LR45" s="283"/>
      <c r="LS45" s="283"/>
      <c r="LT45" s="285">
        <v>3969.2402004976379</v>
      </c>
      <c r="LU45" s="286">
        <v>3393.8853028499993</v>
      </c>
      <c r="LV45" s="286">
        <v>575.35489764763861</v>
      </c>
      <c r="LW45" s="303"/>
      <c r="LX45" s="83"/>
      <c r="LY45" s="83"/>
      <c r="LZ45" s="285">
        <v>3289.6878343129829</v>
      </c>
      <c r="MA45" s="249">
        <v>901.13350882886789</v>
      </c>
      <c r="MB45" s="284"/>
      <c r="MC45" s="284"/>
      <c r="MD45" s="284"/>
      <c r="ME45" s="249">
        <v>317.30434050941784</v>
      </c>
      <c r="MF45" s="284"/>
      <c r="MG45" s="284"/>
      <c r="MH45" s="284"/>
      <c r="MI45" s="284"/>
      <c r="MJ45" s="249">
        <v>2071.2499849746973</v>
      </c>
      <c r="MK45" s="284"/>
      <c r="ML45" s="287"/>
      <c r="MM45" s="277">
        <v>184202.15042130949</v>
      </c>
      <c r="MN45" s="120">
        <v>162217.02547089299</v>
      </c>
      <c r="MO45" s="123">
        <v>44982.726912120008</v>
      </c>
      <c r="MP45" s="123">
        <v>19187.51577656774</v>
      </c>
      <c r="MQ45" s="123">
        <v>61879.004243145457</v>
      </c>
      <c r="MR45" s="282"/>
      <c r="MS45" s="282"/>
      <c r="MT45" s="123">
        <v>7706.7661942711529</v>
      </c>
      <c r="MU45" s="283"/>
      <c r="MV45" s="283"/>
      <c r="MW45" s="120">
        <v>18876.137415407546</v>
      </c>
      <c r="MX45" s="123">
        <v>18876.137415407546</v>
      </c>
      <c r="MY45" s="283"/>
      <c r="MZ45" s="114">
        <v>9584.8749293810779</v>
      </c>
      <c r="NA45" s="283"/>
      <c r="NB45" s="283"/>
      <c r="NC45" s="114">
        <v>9584.8749293810779</v>
      </c>
      <c r="ND45" s="283"/>
      <c r="NE45" s="123">
        <v>1060.9846982318224</v>
      </c>
      <c r="NF45" s="123">
        <v>5606.415203202193</v>
      </c>
      <c r="NG45" s="123">
        <v>2917.4750279470632</v>
      </c>
      <c r="NH45" s="120">
        <v>21985.124950416503</v>
      </c>
      <c r="NI45" s="120">
        <v>15594.551224261657</v>
      </c>
      <c r="NJ45" s="123">
        <v>14832.85853377087</v>
      </c>
      <c r="NK45" s="123">
        <v>761.6926904907865</v>
      </c>
      <c r="NL45" s="283"/>
      <c r="NM45" s="123">
        <v>6390.5737261548447</v>
      </c>
      <c r="NN45" s="300"/>
      <c r="NO45" s="33">
        <v>1993</v>
      </c>
      <c r="NP45" s="292">
        <v>4644.2040058238545</v>
      </c>
      <c r="NQ45" s="123">
        <v>988.62543363235261</v>
      </c>
      <c r="NR45" s="123">
        <v>18646.209014744185</v>
      </c>
      <c r="NS45" s="123">
        <v>46225.130241575855</v>
      </c>
      <c r="NT45" s="315">
        <v>48.219756751874762</v>
      </c>
      <c r="NU45" s="123">
        <v>8966.0722851998999</v>
      </c>
      <c r="NV45" s="293">
        <v>5283.2854976934223</v>
      </c>
    </row>
    <row r="46" spans="1:386" ht="14.25" customHeight="1">
      <c r="A46" s="39">
        <v>1994</v>
      </c>
      <c r="B46" s="898">
        <v>427163.18928241031</v>
      </c>
      <c r="C46" s="559">
        <v>164813.56604522016</v>
      </c>
      <c r="D46" s="917">
        <v>160509.38179894944</v>
      </c>
      <c r="E46" s="42">
        <v>3745.8259709350546</v>
      </c>
      <c r="F46" s="42">
        <v>0</v>
      </c>
      <c r="G46" s="42">
        <v>701.41718654213696</v>
      </c>
      <c r="H46" s="42">
        <v>44600.341434976501</v>
      </c>
      <c r="I46" s="42">
        <v>5273.3643455579195</v>
      </c>
      <c r="J46" s="42">
        <v>41653.634260093997</v>
      </c>
      <c r="K46" s="42">
        <v>56724.363828687514</v>
      </c>
      <c r="L46" s="42">
        <v>7810.4347721563117</v>
      </c>
      <c r="M46" s="820">
        <v>4304.18424627072</v>
      </c>
      <c r="N46" s="559">
        <v>189440.39762960828</v>
      </c>
      <c r="O46" s="917">
        <v>167842.19826187301</v>
      </c>
      <c r="P46" s="536">
        <v>45930.186433954783</v>
      </c>
      <c r="Q46" s="536">
        <v>19897.040616398015</v>
      </c>
      <c r="R46" s="536">
        <v>64084.189775582083</v>
      </c>
      <c r="S46" s="536">
        <v>12948.163238923495</v>
      </c>
      <c r="T46" s="536">
        <v>7762.5521378000558</v>
      </c>
      <c r="U46" s="536">
        <v>19899.979565588452</v>
      </c>
      <c r="V46" s="536">
        <v>10268.249732549613</v>
      </c>
      <c r="W46" s="917">
        <v>21598.199367735266</v>
      </c>
      <c r="X46" s="536">
        <v>15860.150493430938</v>
      </c>
      <c r="Y46" s="536">
        <v>15252.665488682942</v>
      </c>
      <c r="Z46" s="536">
        <v>5738.0488743043288</v>
      </c>
      <c r="AA46" s="536"/>
      <c r="AB46" s="918"/>
      <c r="AC46" s="919">
        <v>-24626.831584388128</v>
      </c>
      <c r="AD46" s="536">
        <v>-24626.831584388128</v>
      </c>
      <c r="AE46" s="536">
        <v>-4726.8520187996764</v>
      </c>
      <c r="AF46" s="918">
        <v>-7332.8164629235689</v>
      </c>
      <c r="AG46" s="107"/>
      <c r="AH46" s="912">
        <v>-5.7652045406250112</v>
      </c>
      <c r="AI46" s="480">
        <v>-5.7652045406250112</v>
      </c>
      <c r="AJ46" s="480">
        <v>-1.1065682009585835</v>
      </c>
      <c r="AK46" s="480">
        <v>-1.7166311720918501</v>
      </c>
      <c r="AL46" s="920"/>
      <c r="AM46" s="480"/>
      <c r="AN46" s="912">
        <v>248967.09</v>
      </c>
      <c r="AO46" s="906">
        <v>58.283835369390978</v>
      </c>
      <c r="AP46" s="36"/>
      <c r="AQ46" s="293">
        <v>248967.09</v>
      </c>
      <c r="AR46" s="952">
        <v>-91692</v>
      </c>
      <c r="AS46" s="906">
        <v>-21.465332758197871</v>
      </c>
      <c r="AT46" s="42"/>
      <c r="AU46" s="320">
        <v>5954.6799943482029</v>
      </c>
      <c r="AV46" s="42">
        <v>72280.880170125587</v>
      </c>
      <c r="AW46" s="42">
        <v>75782.75149696118</v>
      </c>
      <c r="AX46" s="321">
        <v>53020.165333277931</v>
      </c>
      <c r="AZ46" s="903">
        <v>38.583279219843313</v>
      </c>
      <c r="BA46" s="480">
        <v>37.575658630273949</v>
      </c>
      <c r="BB46" s="480">
        <v>0.87690748288204612</v>
      </c>
      <c r="BC46" s="480">
        <v>0</v>
      </c>
      <c r="BD46" s="480">
        <v>0.16420356532135758</v>
      </c>
      <c r="BE46" s="480">
        <v>10.441054508910385</v>
      </c>
      <c r="BF46" s="480">
        <v>1.2345081406514973</v>
      </c>
      <c r="BG46" s="480">
        <v>9.7512227891330632</v>
      </c>
      <c r="BH46" s="480">
        <v>13.279319298083371</v>
      </c>
      <c r="BI46" s="480">
        <v>1.8284428452922241</v>
      </c>
      <c r="BJ46" s="480">
        <v>1.0076205895693637</v>
      </c>
      <c r="BK46" s="903">
        <v>44.348483760468319</v>
      </c>
      <c r="BL46" s="480">
        <v>39.292289802365794</v>
      </c>
      <c r="BM46" s="480">
        <v>10.75237463956403</v>
      </c>
      <c r="BN46" s="480">
        <v>4.6579483241107393</v>
      </c>
      <c r="BO46" s="480">
        <v>15.002273459760625</v>
      </c>
      <c r="BP46" s="480">
        <v>3.0311982782680924</v>
      </c>
      <c r="BQ46" s="480">
        <v>1.8172333975781798</v>
      </c>
      <c r="BR46" s="480">
        <v>4.658636339666427</v>
      </c>
      <c r="BS46" s="480">
        <v>2.403823641685793</v>
      </c>
      <c r="BT46" s="480">
        <v>5.0561939581025204</v>
      </c>
      <c r="BU46" s="480">
        <v>3.7129019754895873</v>
      </c>
      <c r="BV46" s="480">
        <v>3.5706881752394981</v>
      </c>
      <c r="BW46" s="480">
        <v>1.3432919826129337</v>
      </c>
      <c r="BX46" s="480">
        <v>0</v>
      </c>
      <c r="BY46" s="906">
        <v>0</v>
      </c>
      <c r="BZ46" s="480"/>
      <c r="CA46" s="912">
        <v>1.3940058843439775</v>
      </c>
      <c r="CB46" s="480">
        <v>16.921139738550494</v>
      </c>
      <c r="CC46" s="480">
        <v>17.740936812525515</v>
      </c>
      <c r="CD46" s="480">
        <v>12.41215691416348</v>
      </c>
      <c r="CE46" s="906">
        <v>58.283835369390978</v>
      </c>
      <c r="CF46" s="33">
        <v>1994</v>
      </c>
      <c r="CG46" s="122"/>
      <c r="CH46" s="115"/>
      <c r="CI46" s="81"/>
      <c r="CJ46" s="81"/>
      <c r="CK46" s="81"/>
      <c r="CL46" s="115"/>
      <c r="CM46" s="115"/>
      <c r="CN46" s="115"/>
      <c r="CO46" s="115"/>
      <c r="CP46" s="115"/>
      <c r="CQ46" s="115"/>
      <c r="CR46" s="115"/>
      <c r="CS46" s="115"/>
      <c r="CT46" s="115"/>
      <c r="CU46" s="115"/>
      <c r="CV46" s="115"/>
      <c r="CW46" s="115"/>
      <c r="CX46" s="115"/>
      <c r="CY46" s="115"/>
      <c r="CZ46" s="115"/>
      <c r="DA46" s="115"/>
      <c r="DB46" s="115"/>
      <c r="DC46" s="115"/>
      <c r="DD46" s="115"/>
      <c r="DE46" s="115"/>
      <c r="DF46" s="115"/>
      <c r="DG46" s="115"/>
      <c r="DH46" s="115"/>
      <c r="DI46" s="115"/>
      <c r="DJ46" s="115"/>
      <c r="DK46" s="115"/>
      <c r="DL46" s="115"/>
      <c r="DM46" s="115"/>
      <c r="DN46" s="115"/>
      <c r="DO46" s="115"/>
      <c r="DP46" s="115"/>
      <c r="DQ46" s="115"/>
      <c r="DR46" s="115"/>
      <c r="DS46" s="115"/>
      <c r="DT46" s="115"/>
      <c r="DU46" s="115"/>
      <c r="DV46" s="115"/>
      <c r="DW46" s="115"/>
      <c r="DX46" s="115"/>
      <c r="DY46" s="115"/>
      <c r="DZ46" s="115"/>
      <c r="EA46" s="115"/>
      <c r="EB46" s="115"/>
      <c r="EC46" s="115"/>
      <c r="ED46" s="115"/>
      <c r="EE46" s="115"/>
      <c r="EF46" s="115"/>
      <c r="EG46" s="115"/>
      <c r="EH46" s="115"/>
      <c r="EI46" s="115"/>
      <c r="EJ46" s="115"/>
      <c r="EK46" s="115"/>
      <c r="EL46" s="28"/>
      <c r="EM46" s="115"/>
      <c r="EN46" s="115"/>
      <c r="EO46" s="115"/>
      <c r="EP46" s="115"/>
      <c r="EQ46" s="115"/>
      <c r="ER46" s="115"/>
      <c r="ES46" s="115"/>
      <c r="ET46" s="115"/>
      <c r="EU46" s="115"/>
      <c r="EV46" s="115"/>
      <c r="EW46" s="115"/>
      <c r="EX46" s="115"/>
      <c r="EY46" s="81"/>
      <c r="EZ46" s="115"/>
      <c r="FA46" s="115"/>
      <c r="FB46" s="115"/>
      <c r="FC46" s="115"/>
      <c r="FD46" s="115"/>
      <c r="FE46" s="115"/>
      <c r="FF46" s="115"/>
      <c r="FG46" s="115"/>
      <c r="FH46" s="115"/>
      <c r="FI46" s="115"/>
      <c r="FJ46" s="81"/>
      <c r="FK46" s="115"/>
      <c r="FL46" s="115"/>
      <c r="FM46" s="115"/>
      <c r="FN46" s="115"/>
      <c r="FO46" s="81"/>
      <c r="FP46" s="115"/>
      <c r="FQ46" s="115"/>
      <c r="FR46" s="115"/>
      <c r="FS46" s="81"/>
      <c r="FT46" s="115"/>
      <c r="FU46" s="115"/>
      <c r="FV46" s="115"/>
      <c r="FW46" s="115"/>
      <c r="FX46" s="81"/>
      <c r="FY46" s="91"/>
      <c r="FZ46" s="80"/>
      <c r="GA46" s="80"/>
      <c r="GB46" s="115"/>
      <c r="GC46" s="115"/>
      <c r="GD46" s="115"/>
      <c r="GE46" s="115"/>
      <c r="GF46" s="115"/>
      <c r="GG46" s="115"/>
      <c r="GH46" s="115"/>
      <c r="GI46" s="115"/>
      <c r="GJ46" s="115"/>
      <c r="GK46" s="115"/>
      <c r="GL46" s="115"/>
      <c r="GM46" s="115"/>
      <c r="GN46" s="122"/>
      <c r="GO46" s="115"/>
      <c r="GP46" s="81"/>
      <c r="GQ46" s="81"/>
      <c r="GR46" s="81"/>
      <c r="GS46" s="81"/>
      <c r="GT46" s="81"/>
      <c r="GU46" s="115"/>
      <c r="GV46" s="115"/>
      <c r="GW46" s="115"/>
      <c r="GX46" s="81"/>
      <c r="GY46" s="81"/>
      <c r="GZ46" s="115"/>
      <c r="HA46" s="115"/>
      <c r="HB46" s="115"/>
      <c r="HC46" s="115"/>
      <c r="HD46" s="115"/>
      <c r="HE46" s="115"/>
      <c r="HF46" s="115"/>
      <c r="HG46" s="115"/>
      <c r="HH46" s="115"/>
      <c r="HI46" s="115"/>
      <c r="HJ46" s="81"/>
      <c r="HK46" s="81"/>
      <c r="HL46" s="81"/>
      <c r="HM46" s="81"/>
      <c r="HN46" s="81"/>
      <c r="HO46" s="121"/>
      <c r="HP46" s="115"/>
      <c r="HQ46" s="121"/>
      <c r="HS46" s="277">
        <v>164813.56604522018</v>
      </c>
      <c r="HT46" s="278">
        <v>160509.38179894947</v>
      </c>
      <c r="HU46" s="120">
        <v>44600.341434976501</v>
      </c>
      <c r="HV46" s="120">
        <v>36936.064332335656</v>
      </c>
      <c r="HW46" s="279">
        <v>22465.12326758261</v>
      </c>
      <c r="HX46" s="113">
        <v>21953.151106463283</v>
      </c>
      <c r="HY46" s="113">
        <v>2598.2594689457046</v>
      </c>
      <c r="HZ46" s="280">
        <v>318.81889101246497</v>
      </c>
      <c r="IA46" s="280">
        <v>161.54003341627302</v>
      </c>
      <c r="IB46" s="280">
        <v>0</v>
      </c>
      <c r="IC46" s="113">
        <v>31.613236690586948</v>
      </c>
      <c r="ID46" s="114">
        <v>231.50986260863294</v>
      </c>
      <c r="IE46" s="296">
        <v>561.45949779428554</v>
      </c>
      <c r="IF46" s="297">
        <v>0</v>
      </c>
      <c r="IG46" s="297">
        <v>0</v>
      </c>
      <c r="IH46" s="297">
        <v>0</v>
      </c>
      <c r="II46" s="298"/>
      <c r="IJ46" s="298"/>
      <c r="IK46" s="298"/>
      <c r="IL46" s="298"/>
      <c r="IM46" s="298"/>
      <c r="IN46" s="298"/>
      <c r="IO46" s="298"/>
      <c r="IP46" s="120">
        <v>14239.431202144413</v>
      </c>
      <c r="IQ46" s="297">
        <v>11079.183344752564</v>
      </c>
      <c r="IR46" s="298"/>
      <c r="IS46" s="298"/>
      <c r="IT46" s="298"/>
      <c r="IU46" s="298"/>
      <c r="IV46" s="298"/>
      <c r="IW46" s="298"/>
      <c r="IX46" s="298"/>
      <c r="IY46" s="298"/>
      <c r="IZ46" s="298"/>
      <c r="JA46" s="298"/>
      <c r="JB46" s="298"/>
      <c r="JC46" s="298"/>
      <c r="JD46" s="298"/>
      <c r="JE46" s="298"/>
      <c r="JF46" s="298"/>
      <c r="JG46" s="298"/>
      <c r="JH46" s="298"/>
      <c r="JI46" s="297">
        <v>3160.2478573918479</v>
      </c>
      <c r="JJ46" s="298"/>
      <c r="JK46" s="298"/>
      <c r="JL46" s="298"/>
      <c r="JM46" s="298"/>
      <c r="JN46" s="298"/>
      <c r="JO46" s="298"/>
      <c r="JP46" s="298"/>
      <c r="JQ46" s="298"/>
      <c r="JR46" s="298"/>
      <c r="JS46" s="298"/>
      <c r="JT46" s="114">
        <v>7664.2771026408464</v>
      </c>
      <c r="JU46" s="297">
        <v>2530.4617575997981</v>
      </c>
      <c r="JV46" s="297">
        <v>12.549132739533375</v>
      </c>
      <c r="JW46" s="298"/>
      <c r="JX46" s="298"/>
      <c r="JY46" s="298"/>
      <c r="JZ46" s="280">
        <v>187.6780498359237</v>
      </c>
      <c r="KA46" s="297">
        <v>1412.6428906278172</v>
      </c>
      <c r="KB46" s="298"/>
      <c r="KC46" s="298"/>
      <c r="KD46" s="298"/>
      <c r="KE46" s="305"/>
      <c r="KF46" s="298"/>
      <c r="KG46" s="298"/>
      <c r="KH46" s="298"/>
      <c r="KI46" s="298"/>
      <c r="KJ46" s="298"/>
      <c r="KK46" s="298"/>
      <c r="KL46" s="298"/>
      <c r="KM46" s="298"/>
      <c r="KN46" s="298"/>
      <c r="KO46" s="298"/>
      <c r="KP46" s="298"/>
      <c r="KQ46" s="297">
        <v>3586.4075102472566</v>
      </c>
      <c r="KR46" s="297">
        <v>0</v>
      </c>
      <c r="KS46" s="297">
        <v>65.462238409481571</v>
      </c>
      <c r="KT46" s="120">
        <v>41653.634260093997</v>
      </c>
      <c r="KU46" s="120">
        <v>39746.805620665196</v>
      </c>
      <c r="KV46" s="113">
        <v>32730.908850504249</v>
      </c>
      <c r="KW46" s="113">
        <v>7015.8967701609508</v>
      </c>
      <c r="KX46" s="120">
        <v>1906.8286394287982</v>
      </c>
      <c r="KY46" s="113">
        <v>649.33948769728227</v>
      </c>
      <c r="KZ46" s="280">
        <v>147.27555202961787</v>
      </c>
      <c r="LA46" s="280">
        <v>741.42656233096534</v>
      </c>
      <c r="LB46" s="298"/>
      <c r="LC46" s="298"/>
      <c r="LD46" s="280">
        <v>368.78703737093264</v>
      </c>
      <c r="LE46" s="120">
        <v>56724.363828687514</v>
      </c>
      <c r="LF46" s="249">
        <v>53035.002944959313</v>
      </c>
      <c r="LG46" s="299"/>
      <c r="LH46" s="299"/>
      <c r="LI46" s="297">
        <v>3689.3608837281986</v>
      </c>
      <c r="LJ46" s="120">
        <v>5273.3643455579195</v>
      </c>
      <c r="LK46" s="113">
        <v>1053.6102797110334</v>
      </c>
      <c r="LL46" s="113">
        <v>4219.7540658468861</v>
      </c>
      <c r="LM46" s="298"/>
      <c r="LN46" s="298"/>
      <c r="LO46" s="120">
        <v>7810.4347721563117</v>
      </c>
      <c r="LP46" s="297">
        <v>567.80017549553452</v>
      </c>
      <c r="LQ46" s="297">
        <v>7242.6345966607769</v>
      </c>
      <c r="LR46" s="298"/>
      <c r="LS46" s="298"/>
      <c r="LT46" s="285">
        <v>4447.2431574771917</v>
      </c>
      <c r="LU46" s="249">
        <v>3745.8259709350546</v>
      </c>
      <c r="LV46" s="249">
        <v>701.41718654213696</v>
      </c>
      <c r="LW46" s="303"/>
      <c r="LX46" s="83"/>
      <c r="LY46" s="83"/>
      <c r="LZ46" s="285">
        <v>4304.18424627072</v>
      </c>
      <c r="MA46" s="297">
        <v>1126.0923394997176</v>
      </c>
      <c r="MB46" s="299"/>
      <c r="MC46" s="299"/>
      <c r="MD46" s="299"/>
      <c r="ME46" s="297">
        <v>367.98168115105841</v>
      </c>
      <c r="MF46" s="299"/>
      <c r="MG46" s="299"/>
      <c r="MH46" s="299"/>
      <c r="MI46" s="299"/>
      <c r="MJ46" s="297">
        <v>2810.1102256199442</v>
      </c>
      <c r="MK46" s="299"/>
      <c r="ML46" s="299"/>
      <c r="MM46" s="277">
        <v>189440.39762960828</v>
      </c>
      <c r="MN46" s="120">
        <v>167842.19826187301</v>
      </c>
      <c r="MO46" s="123">
        <v>45930.186433954783</v>
      </c>
      <c r="MP46" s="123">
        <v>19897.040616398015</v>
      </c>
      <c r="MQ46" s="123">
        <v>64084.189775582083</v>
      </c>
      <c r="MR46" s="283"/>
      <c r="MS46" s="283"/>
      <c r="MT46" s="123">
        <v>7762.5521378000558</v>
      </c>
      <c r="MU46" s="298"/>
      <c r="MV46" s="298"/>
      <c r="MW46" s="120">
        <v>19899.979565588452</v>
      </c>
      <c r="MX46" s="123">
        <v>19899.979565588452</v>
      </c>
      <c r="MY46" s="283"/>
      <c r="MZ46" s="114">
        <v>10268.249732549613</v>
      </c>
      <c r="NA46" s="298"/>
      <c r="NB46" s="298"/>
      <c r="NC46" s="114">
        <v>10268.249732549613</v>
      </c>
      <c r="ND46" s="298"/>
      <c r="NE46" s="113">
        <v>1858.8523072854687</v>
      </c>
      <c r="NF46" s="113">
        <v>5811.13795631844</v>
      </c>
      <c r="NG46" s="113">
        <v>2598.2594689457046</v>
      </c>
      <c r="NH46" s="120">
        <v>21598.199367735266</v>
      </c>
      <c r="NI46" s="120">
        <v>15860.150493430938</v>
      </c>
      <c r="NJ46" s="123">
        <v>15252.665488682942</v>
      </c>
      <c r="NK46" s="123">
        <v>607.48500474799562</v>
      </c>
      <c r="NL46" s="283"/>
      <c r="NM46" s="123">
        <v>5738.0488743043288</v>
      </c>
      <c r="NN46" s="300"/>
      <c r="NO46" s="33">
        <v>1994</v>
      </c>
      <c r="NP46" s="292">
        <v>4733.3538320493863</v>
      </c>
      <c r="NQ46" s="123">
        <v>1016.4055217073784</v>
      </c>
      <c r="NR46" s="123">
        <v>19260.714836847659</v>
      </c>
      <c r="NS46" s="123">
        <v>47015.676448362981</v>
      </c>
      <c r="NT46" s="315">
        <v>49.8088905667435</v>
      </c>
      <c r="NU46" s="123">
        <v>9251.6306805923559</v>
      </c>
      <c r="NV46" s="293">
        <v>5954.6799943482029</v>
      </c>
    </row>
    <row r="47" spans="1:386" ht="14.25" customHeight="1" thickBot="1">
      <c r="A47" s="39">
        <v>1995</v>
      </c>
      <c r="B47" s="897">
        <v>460588</v>
      </c>
      <c r="C47" s="921">
        <v>171852</v>
      </c>
      <c r="D47" s="922">
        <v>166198</v>
      </c>
      <c r="E47" s="819">
        <v>7435</v>
      </c>
      <c r="F47" s="819">
        <v>1170</v>
      </c>
      <c r="G47" s="819"/>
      <c r="H47" s="819">
        <v>46070</v>
      </c>
      <c r="I47" s="819">
        <v>8052</v>
      </c>
      <c r="J47" s="819">
        <v>43618</v>
      </c>
      <c r="K47" s="819">
        <v>56187</v>
      </c>
      <c r="L47" s="819">
        <v>3666</v>
      </c>
      <c r="M47" s="923">
        <v>5654</v>
      </c>
      <c r="N47" s="921">
        <v>203119</v>
      </c>
      <c r="O47" s="922">
        <v>173428</v>
      </c>
      <c r="P47" s="924">
        <v>50337</v>
      </c>
      <c r="Q47" s="924">
        <v>19479</v>
      </c>
      <c r="R47" s="924">
        <v>69933</v>
      </c>
      <c r="S47" s="924">
        <v>10818</v>
      </c>
      <c r="T47" s="924">
        <v>4599</v>
      </c>
      <c r="U47" s="924">
        <v>22743</v>
      </c>
      <c r="V47" s="924">
        <v>6337</v>
      </c>
      <c r="W47" s="922">
        <v>29691</v>
      </c>
      <c r="X47" s="924">
        <v>20303</v>
      </c>
      <c r="Y47" s="924">
        <v>20300</v>
      </c>
      <c r="Z47" s="924">
        <v>6165</v>
      </c>
      <c r="AA47" s="924">
        <v>2838</v>
      </c>
      <c r="AB47" s="925">
        <v>385</v>
      </c>
      <c r="AC47" s="945">
        <v>-31267</v>
      </c>
      <c r="AD47" s="924">
        <v>-31267</v>
      </c>
      <c r="AE47" s="924">
        <v>-8527</v>
      </c>
      <c r="AF47" s="925">
        <v>-7230</v>
      </c>
      <c r="AG47" s="927"/>
      <c r="AH47" s="928">
        <v>-6.788496443676344</v>
      </c>
      <c r="AI47" s="927">
        <v>-6.788496443676344</v>
      </c>
      <c r="AJ47" s="927">
        <v>-1.8513291705385291</v>
      </c>
      <c r="AK47" s="927">
        <v>-1.5697326026731049</v>
      </c>
      <c r="AL47" s="926"/>
      <c r="AM47" s="927"/>
      <c r="AN47" s="928">
        <v>283457.29399999999</v>
      </c>
      <c r="AO47" s="929">
        <v>61.542483521064376</v>
      </c>
      <c r="AP47" s="37">
        <v>283457.29399999999</v>
      </c>
      <c r="AQ47" s="118">
        <v>283076.34999999998</v>
      </c>
      <c r="AR47" s="953">
        <v>-96708</v>
      </c>
      <c r="AS47" s="929">
        <v>-20.996639078742824</v>
      </c>
      <c r="AT47" s="846"/>
      <c r="AU47" s="847">
        <v>10353</v>
      </c>
      <c r="AV47" s="819">
        <v>80221</v>
      </c>
      <c r="AW47" s="819">
        <v>81127</v>
      </c>
      <c r="AX47" s="846">
        <v>60742</v>
      </c>
      <c r="AY47" s="531"/>
      <c r="AZ47" s="930">
        <v>37.311436685280555</v>
      </c>
      <c r="BA47" s="927">
        <v>36.083875394061501</v>
      </c>
      <c r="BB47" s="927">
        <v>1.6142409268152882</v>
      </c>
      <c r="BC47" s="927">
        <v>0.25402311827490076</v>
      </c>
      <c r="BD47" s="927">
        <v>0</v>
      </c>
      <c r="BE47" s="927">
        <v>10.002431674294597</v>
      </c>
      <c r="BF47" s="927">
        <v>1.7482001267944454</v>
      </c>
      <c r="BG47" s="927">
        <v>9.4700686947988224</v>
      </c>
      <c r="BH47" s="927">
        <v>12.198971749155428</v>
      </c>
      <c r="BI47" s="927">
        <v>0.79593910392802247</v>
      </c>
      <c r="BJ47" s="931">
        <v>1.2275612912190503</v>
      </c>
      <c r="BK47" s="930">
        <v>44.099933128956899</v>
      </c>
      <c r="BL47" s="927">
        <v>37.653607996734607</v>
      </c>
      <c r="BM47" s="927">
        <v>10.928856157780924</v>
      </c>
      <c r="BN47" s="927">
        <v>4.2291592486126426</v>
      </c>
      <c r="BO47" s="927">
        <v>15.183417718221056</v>
      </c>
      <c r="BP47" s="927">
        <v>2.3487368320494673</v>
      </c>
      <c r="BQ47" s="927">
        <v>0.99850625721903308</v>
      </c>
      <c r="BR47" s="927">
        <v>4.9378186144667255</v>
      </c>
      <c r="BS47" s="927">
        <v>1.3758500004342276</v>
      </c>
      <c r="BT47" s="927">
        <v>6.4463251322222899</v>
      </c>
      <c r="BU47" s="927">
        <v>4.4080610002865903</v>
      </c>
      <c r="BV47" s="927">
        <v>4.4074096589576799</v>
      </c>
      <c r="BW47" s="927">
        <v>1.3385064309100541</v>
      </c>
      <c r="BX47" s="927">
        <v>0.61616889714886192</v>
      </c>
      <c r="BY47" s="929">
        <v>8.3588803876783593E-2</v>
      </c>
      <c r="BZ47" s="927"/>
      <c r="CA47" s="930">
        <v>2.2477789260684169</v>
      </c>
      <c r="CB47" s="927">
        <v>17.417084248829756</v>
      </c>
      <c r="CC47" s="927">
        <v>17.613789330160579</v>
      </c>
      <c r="CD47" s="927">
        <v>13.187925000217113</v>
      </c>
      <c r="CE47" s="929">
        <v>61.542483521064376</v>
      </c>
      <c r="CF47" s="33">
        <v>1995</v>
      </c>
      <c r="CG47" s="116">
        <v>171852</v>
      </c>
      <c r="CH47" s="85">
        <v>166198</v>
      </c>
      <c r="CI47" s="85">
        <v>46070</v>
      </c>
      <c r="CJ47" s="85">
        <v>40409</v>
      </c>
      <c r="CK47" s="85">
        <v>22922</v>
      </c>
      <c r="CL47" s="117">
        <v>22589</v>
      </c>
      <c r="CM47" s="117">
        <v>2020</v>
      </c>
      <c r="CN47" s="117">
        <v>333</v>
      </c>
      <c r="CO47" s="117">
        <v>110</v>
      </c>
      <c r="CP47" s="117">
        <v>79</v>
      </c>
      <c r="CQ47" s="117">
        <v>63</v>
      </c>
      <c r="CR47" s="117">
        <v>16</v>
      </c>
      <c r="CS47" s="117">
        <v>0</v>
      </c>
      <c r="CT47" s="117">
        <v>31</v>
      </c>
      <c r="CU47" s="117">
        <v>31</v>
      </c>
      <c r="CV47" s="117">
        <v>0</v>
      </c>
      <c r="CW47" s="117">
        <v>17377</v>
      </c>
      <c r="CX47" s="117">
        <v>7734</v>
      </c>
      <c r="CY47" s="117">
        <v>0</v>
      </c>
      <c r="CZ47" s="117">
        <v>571</v>
      </c>
      <c r="DA47" s="117">
        <v>189</v>
      </c>
      <c r="DB47" s="117">
        <v>23</v>
      </c>
      <c r="DC47" s="117">
        <v>2268</v>
      </c>
      <c r="DD47" s="117">
        <v>216</v>
      </c>
      <c r="DE47" s="117">
        <v>0</v>
      </c>
      <c r="DF47" s="117">
        <v>100</v>
      </c>
      <c r="DG47" s="117">
        <v>43</v>
      </c>
      <c r="DH47" s="117">
        <v>22</v>
      </c>
      <c r="DI47" s="117">
        <v>0</v>
      </c>
      <c r="DJ47" s="117">
        <v>0</v>
      </c>
      <c r="DK47" s="117">
        <v>0</v>
      </c>
      <c r="DL47" s="117">
        <v>2</v>
      </c>
      <c r="DM47" s="117">
        <v>0</v>
      </c>
      <c r="DN47" s="117">
        <v>0</v>
      </c>
      <c r="DO47" s="117">
        <v>3197</v>
      </c>
      <c r="DP47" s="117"/>
      <c r="DQ47" s="117">
        <v>787</v>
      </c>
      <c r="DR47" s="117">
        <v>1530</v>
      </c>
      <c r="DS47" s="117">
        <v>0</v>
      </c>
      <c r="DT47" s="117">
        <v>0</v>
      </c>
      <c r="DU47" s="117">
        <v>0</v>
      </c>
      <c r="DV47" s="117">
        <v>0</v>
      </c>
      <c r="DW47" s="117"/>
      <c r="DX47" s="117">
        <v>643</v>
      </c>
      <c r="DY47" s="117">
        <v>0</v>
      </c>
      <c r="DZ47" s="117">
        <v>0</v>
      </c>
      <c r="EA47" s="117">
        <v>52</v>
      </c>
      <c r="EB47" s="117">
        <v>5661</v>
      </c>
      <c r="EC47" s="117">
        <v>2754</v>
      </c>
      <c r="ED47" s="117">
        <v>3</v>
      </c>
      <c r="EE47" s="117">
        <v>0</v>
      </c>
      <c r="EF47" s="117">
        <v>0</v>
      </c>
      <c r="EG47" s="117">
        <v>200</v>
      </c>
      <c r="EH47" s="117">
        <v>1516</v>
      </c>
      <c r="EI47" s="117">
        <v>138</v>
      </c>
      <c r="EJ47" s="117">
        <v>215</v>
      </c>
      <c r="EK47" s="117">
        <v>12</v>
      </c>
      <c r="EL47" s="117">
        <v>809</v>
      </c>
      <c r="EM47" s="117">
        <v>2</v>
      </c>
      <c r="EN47" s="117">
        <v>2</v>
      </c>
      <c r="EO47" s="117">
        <v>0</v>
      </c>
      <c r="EP47" s="117">
        <v>2</v>
      </c>
      <c r="EQ47" s="117">
        <v>0</v>
      </c>
      <c r="ER47" s="117">
        <v>0</v>
      </c>
      <c r="ES47" s="117">
        <v>0</v>
      </c>
      <c r="ET47" s="117">
        <v>0</v>
      </c>
      <c r="EU47" s="117">
        <v>0</v>
      </c>
      <c r="EV47" s="117">
        <v>0</v>
      </c>
      <c r="EW47" s="117">
        <v>0</v>
      </c>
      <c r="EX47" s="117">
        <v>8</v>
      </c>
      <c r="EY47" s="117">
        <v>43618</v>
      </c>
      <c r="EZ47" s="117">
        <v>41948</v>
      </c>
      <c r="FA47" s="117">
        <v>34383</v>
      </c>
      <c r="FB47" s="117">
        <v>7565</v>
      </c>
      <c r="FC47" s="117">
        <v>1670</v>
      </c>
      <c r="FD47" s="117">
        <v>627</v>
      </c>
      <c r="FE47" s="117">
        <v>135</v>
      </c>
      <c r="FF47" s="117">
        <v>784</v>
      </c>
      <c r="FG47" s="117">
        <v>24</v>
      </c>
      <c r="FH47" s="117">
        <v>100</v>
      </c>
      <c r="FI47" s="117">
        <v>0</v>
      </c>
      <c r="FJ47" s="85">
        <v>56187</v>
      </c>
      <c r="FK47" s="117">
        <v>52043</v>
      </c>
      <c r="FL47" s="117">
        <v>36147</v>
      </c>
      <c r="FM47" s="117">
        <v>15896</v>
      </c>
      <c r="FN47" s="117">
        <v>4144</v>
      </c>
      <c r="FO47" s="85">
        <v>8052</v>
      </c>
      <c r="FP47" s="117">
        <v>2441</v>
      </c>
      <c r="FQ47" s="117">
        <v>5603</v>
      </c>
      <c r="FR47" s="117">
        <v>8</v>
      </c>
      <c r="FS47" s="85">
        <v>3666</v>
      </c>
      <c r="FT47" s="117">
        <v>0</v>
      </c>
      <c r="FU47" s="117">
        <v>1468</v>
      </c>
      <c r="FV47" s="117">
        <v>36</v>
      </c>
      <c r="FW47" s="117">
        <v>2162</v>
      </c>
      <c r="FX47" s="85">
        <v>8605</v>
      </c>
      <c r="FY47" s="84">
        <v>4680</v>
      </c>
      <c r="FZ47" s="84">
        <v>2755</v>
      </c>
      <c r="GA47" s="84">
        <v>1170</v>
      </c>
      <c r="GB47" s="117">
        <v>5654</v>
      </c>
      <c r="GC47" s="117">
        <v>1498</v>
      </c>
      <c r="GD47" s="117">
        <v>855</v>
      </c>
      <c r="GE47" s="117">
        <v>118</v>
      </c>
      <c r="GF47" s="117">
        <v>117</v>
      </c>
      <c r="GG47" s="117">
        <v>408</v>
      </c>
      <c r="GH47" s="117">
        <v>0</v>
      </c>
      <c r="GI47" s="117">
        <v>0</v>
      </c>
      <c r="GJ47" s="117">
        <v>0</v>
      </c>
      <c r="GK47" s="117">
        <v>0</v>
      </c>
      <c r="GL47" s="117">
        <v>3643</v>
      </c>
      <c r="GM47" s="117">
        <v>513</v>
      </c>
      <c r="GN47" s="116">
        <v>203119</v>
      </c>
      <c r="GO47" s="85">
        <v>173428</v>
      </c>
      <c r="GP47" s="85">
        <v>50337</v>
      </c>
      <c r="GQ47" s="85">
        <v>19479</v>
      </c>
      <c r="GR47" s="85">
        <v>60422</v>
      </c>
      <c r="GS47" s="85">
        <v>9511</v>
      </c>
      <c r="GT47" s="85">
        <v>4599</v>
      </c>
      <c r="GU47" s="85">
        <v>2962</v>
      </c>
      <c r="GV47" s="85">
        <v>1637</v>
      </c>
      <c r="GW47" s="85">
        <v>22743</v>
      </c>
      <c r="GX47" s="85">
        <v>22740</v>
      </c>
      <c r="GY47" s="85">
        <v>3</v>
      </c>
      <c r="GZ47" s="85">
        <v>6337</v>
      </c>
      <c r="HA47" s="85">
        <v>52</v>
      </c>
      <c r="HB47" s="85">
        <v>1</v>
      </c>
      <c r="HC47" s="85">
        <v>6284</v>
      </c>
      <c r="HD47" s="85">
        <v>63</v>
      </c>
      <c r="HE47" s="85">
        <v>0</v>
      </c>
      <c r="HF47" s="85">
        <v>541</v>
      </c>
      <c r="HG47" s="85">
        <v>2785</v>
      </c>
      <c r="HH47" s="85">
        <v>2895</v>
      </c>
      <c r="HI47" s="85">
        <v>29691</v>
      </c>
      <c r="HJ47" s="85">
        <v>20303</v>
      </c>
      <c r="HK47" s="85">
        <v>20300</v>
      </c>
      <c r="HL47" s="85">
        <v>3</v>
      </c>
      <c r="HM47" s="85">
        <v>385</v>
      </c>
      <c r="HN47" s="85">
        <v>6165</v>
      </c>
      <c r="HO47" s="144">
        <v>2838</v>
      </c>
      <c r="HP47" s="116"/>
      <c r="HQ47" s="118">
        <v>10353</v>
      </c>
      <c r="HR47" s="531"/>
      <c r="HS47" s="37">
        <v>172859.44730926881</v>
      </c>
      <c r="HT47" s="117">
        <v>167154.98299135745</v>
      </c>
      <c r="HU47" s="117">
        <v>47017.700016828341</v>
      </c>
      <c r="HV47" s="117">
        <v>38638.665512723426</v>
      </c>
      <c r="HW47" s="117">
        <v>23528.998834036516</v>
      </c>
      <c r="HX47" s="117">
        <v>22946.047143389467</v>
      </c>
      <c r="HY47" s="117">
        <v>2151.9719207144831</v>
      </c>
      <c r="HZ47" s="117">
        <v>315.76574952219539</v>
      </c>
      <c r="IA47" s="117">
        <v>243.68636784344838</v>
      </c>
      <c r="IB47" s="288">
        <v>0</v>
      </c>
      <c r="IC47" s="117">
        <v>23.499573281405887</v>
      </c>
      <c r="ID47" s="235">
        <v>112.84603271909897</v>
      </c>
      <c r="IE47" s="235">
        <v>731.75627757143036</v>
      </c>
      <c r="IF47" s="235">
        <v>0</v>
      </c>
      <c r="IG47" s="235">
        <v>0</v>
      </c>
      <c r="IH47" s="235">
        <v>0</v>
      </c>
      <c r="II47" s="117">
        <v>0</v>
      </c>
      <c r="IJ47" s="117">
        <v>0</v>
      </c>
      <c r="IK47" s="117">
        <v>0</v>
      </c>
      <c r="IL47" s="117">
        <v>0</v>
      </c>
      <c r="IM47" s="117">
        <v>0</v>
      </c>
      <c r="IN47" s="117">
        <v>0</v>
      </c>
      <c r="IO47" s="117">
        <v>0</v>
      </c>
      <c r="IP47" s="236">
        <v>14996.820645967811</v>
      </c>
      <c r="IQ47" s="236">
        <v>11785.114132198623</v>
      </c>
      <c r="IR47" s="117">
        <v>0</v>
      </c>
      <c r="IS47" s="117">
        <v>0</v>
      </c>
      <c r="IT47" s="117">
        <v>0</v>
      </c>
      <c r="IU47" s="117">
        <v>0</v>
      </c>
      <c r="IV47" s="117">
        <v>0</v>
      </c>
      <c r="IW47" s="117">
        <v>0</v>
      </c>
      <c r="IX47" s="117">
        <v>0</v>
      </c>
      <c r="IY47" s="117">
        <v>0</v>
      </c>
      <c r="IZ47" s="117">
        <v>0</v>
      </c>
      <c r="JA47" s="117">
        <v>0</v>
      </c>
      <c r="JB47" s="117">
        <v>0</v>
      </c>
      <c r="JC47" s="117">
        <v>0</v>
      </c>
      <c r="JD47" s="117">
        <v>0</v>
      </c>
      <c r="JE47" s="117">
        <v>0</v>
      </c>
      <c r="JF47" s="117">
        <v>0</v>
      </c>
      <c r="JG47" s="117">
        <v>0</v>
      </c>
      <c r="JH47" s="117">
        <v>0</v>
      </c>
      <c r="JI47" s="117">
        <v>3211.7065137691875</v>
      </c>
      <c r="JJ47" s="117"/>
      <c r="JK47" s="117">
        <v>0</v>
      </c>
      <c r="JL47" s="117">
        <v>0</v>
      </c>
      <c r="JM47" s="117">
        <v>0</v>
      </c>
      <c r="JN47" s="117">
        <v>0</v>
      </c>
      <c r="JO47" s="117">
        <v>0</v>
      </c>
      <c r="JP47" s="117">
        <v>0</v>
      </c>
      <c r="JQ47" s="117">
        <v>0</v>
      </c>
      <c r="JR47" s="117">
        <v>0</v>
      </c>
      <c r="JS47" s="117">
        <v>0</v>
      </c>
      <c r="JT47" s="117">
        <v>8379.0345041049113</v>
      </c>
      <c r="JU47" s="236">
        <v>2728.2525873571094</v>
      </c>
      <c r="JV47" s="236">
        <v>14.844998978279422</v>
      </c>
      <c r="JW47" s="117">
        <v>0</v>
      </c>
      <c r="JX47" s="117">
        <v>0</v>
      </c>
      <c r="JY47" s="117">
        <v>0</v>
      </c>
      <c r="JZ47" s="288">
        <v>199.80046398134459</v>
      </c>
      <c r="KA47" s="236">
        <v>1515.7044462875483</v>
      </c>
      <c r="KB47" s="117">
        <v>0</v>
      </c>
      <c r="KC47" s="117">
        <v>0</v>
      </c>
      <c r="KD47" s="117">
        <v>0</v>
      </c>
      <c r="KE47" s="117">
        <v>0</v>
      </c>
      <c r="KF47" s="117">
        <v>0</v>
      </c>
      <c r="KG47" s="117">
        <v>0</v>
      </c>
      <c r="KH47" s="117">
        <v>0</v>
      </c>
      <c r="KI47" s="117">
        <v>0</v>
      </c>
      <c r="KJ47" s="117">
        <v>0</v>
      </c>
      <c r="KK47" s="117">
        <v>0</v>
      </c>
      <c r="KL47" s="117">
        <v>0</v>
      </c>
      <c r="KM47" s="117">
        <v>0</v>
      </c>
      <c r="KN47" s="117">
        <v>0</v>
      </c>
      <c r="KO47" s="117">
        <v>0</v>
      </c>
      <c r="KP47" s="117">
        <v>0</v>
      </c>
      <c r="KQ47" s="236">
        <v>3979.9442260767132</v>
      </c>
      <c r="KR47" s="236">
        <v>0</v>
      </c>
      <c r="KS47" s="236">
        <v>59.512218576082127</v>
      </c>
      <c r="KT47" s="117">
        <v>44924.140041830447</v>
      </c>
      <c r="KU47" s="236">
        <v>42863.92484944647</v>
      </c>
      <c r="KV47" s="236">
        <v>34446.570023920285</v>
      </c>
      <c r="KW47" s="236">
        <v>8417.3548255261867</v>
      </c>
      <c r="KX47" s="236">
        <v>2060.2151923839747</v>
      </c>
      <c r="KY47" s="236">
        <v>627.54678879232631</v>
      </c>
      <c r="KZ47" s="248">
        <v>158.78718762395874</v>
      </c>
      <c r="LA47" s="248">
        <v>785.60696212421715</v>
      </c>
      <c r="LB47" s="117">
        <v>0</v>
      </c>
      <c r="LC47" s="117">
        <v>0</v>
      </c>
      <c r="LD47" s="248">
        <v>488.27425384347242</v>
      </c>
      <c r="LE47" s="117">
        <v>57224.315747719163</v>
      </c>
      <c r="LF47" s="236">
        <v>53365.517531523088</v>
      </c>
      <c r="LG47" s="117">
        <v>0</v>
      </c>
      <c r="LH47" s="117">
        <v>0</v>
      </c>
      <c r="LI47" s="117">
        <v>3858.7982161960745</v>
      </c>
      <c r="LJ47" s="117">
        <v>4701.9160265887758</v>
      </c>
      <c r="LK47" s="236">
        <v>1005.6435036601638</v>
      </c>
      <c r="LL47" s="236">
        <v>3696.272522928612</v>
      </c>
      <c r="LM47" s="236"/>
      <c r="LN47" s="236"/>
      <c r="LO47" s="117">
        <v>8555.7018018342897</v>
      </c>
      <c r="LP47" s="117">
        <v>1464.0174053105429</v>
      </c>
      <c r="LQ47" s="117">
        <v>7091.6843965237458</v>
      </c>
      <c r="LR47" s="117">
        <v>0</v>
      </c>
      <c r="LS47" s="117">
        <v>0</v>
      </c>
      <c r="LT47" s="236">
        <v>4731.209356556441</v>
      </c>
      <c r="LU47" s="236">
        <v>3976.8850744653996</v>
      </c>
      <c r="LV47" s="236">
        <v>754.32428209104137</v>
      </c>
      <c r="LW47" s="84">
        <v>0</v>
      </c>
      <c r="LX47" s="84">
        <v>0</v>
      </c>
      <c r="LY47" s="84">
        <v>0</v>
      </c>
      <c r="LZ47" s="236">
        <v>5704.4643179113627</v>
      </c>
      <c r="MA47" s="236">
        <v>1064.1039510535743</v>
      </c>
      <c r="MB47" s="117">
        <v>0</v>
      </c>
      <c r="MC47" s="117">
        <v>0</v>
      </c>
      <c r="MD47" s="117">
        <v>0</v>
      </c>
      <c r="ME47" s="236">
        <v>398.24264060678183</v>
      </c>
      <c r="MF47" s="117">
        <v>0</v>
      </c>
      <c r="MG47" s="117">
        <v>0</v>
      </c>
      <c r="MH47" s="117">
        <v>0</v>
      </c>
      <c r="MI47" s="117">
        <v>0</v>
      </c>
      <c r="MJ47" s="236">
        <v>4242.1177262510064</v>
      </c>
      <c r="MK47" s="117">
        <v>0</v>
      </c>
      <c r="ML47" s="117">
        <v>0</v>
      </c>
      <c r="MM47" s="116">
        <v>200065.93102785089</v>
      </c>
      <c r="MN47" s="85">
        <v>176038.58497710142</v>
      </c>
      <c r="MO47" s="236">
        <v>49079.580012741455</v>
      </c>
      <c r="MP47" s="236">
        <v>20808.144916038611</v>
      </c>
      <c r="MQ47" s="236">
        <v>65994.416597550269</v>
      </c>
      <c r="MR47" s="85">
        <v>0</v>
      </c>
      <c r="MS47" s="85">
        <v>0</v>
      </c>
      <c r="MT47" s="236">
        <v>8146.364477780583</v>
      </c>
      <c r="MU47" s="85">
        <v>0</v>
      </c>
      <c r="MV47" s="85">
        <v>0</v>
      </c>
      <c r="MW47" s="238">
        <v>22410.010457610617</v>
      </c>
      <c r="MX47" s="236">
        <v>22410.010457610617</v>
      </c>
      <c r="MY47" s="85">
        <v>0</v>
      </c>
      <c r="MZ47" s="238">
        <v>9600.0685153798986</v>
      </c>
      <c r="NA47" s="85">
        <v>0</v>
      </c>
      <c r="NB47" s="85">
        <v>0</v>
      </c>
      <c r="NC47" s="238">
        <v>9600.0685153798986</v>
      </c>
      <c r="ND47" s="85">
        <v>0</v>
      </c>
      <c r="NE47" s="236">
        <v>1174.8584616494177</v>
      </c>
      <c r="NF47" s="248">
        <v>6273.2381330159988</v>
      </c>
      <c r="NG47" s="248">
        <v>2151.9719207144831</v>
      </c>
      <c r="NH47" s="238">
        <v>24027.34605074946</v>
      </c>
      <c r="NI47" s="238">
        <v>16029.960453403532</v>
      </c>
      <c r="NJ47" s="236">
        <v>15628.261993196544</v>
      </c>
      <c r="NK47" s="236">
        <v>401.69846020698856</v>
      </c>
      <c r="NL47" s="85">
        <v>0</v>
      </c>
      <c r="NM47" s="236">
        <v>7997.3855973459304</v>
      </c>
      <c r="NN47" s="144">
        <v>0</v>
      </c>
      <c r="NO47" s="33">
        <v>1995</v>
      </c>
      <c r="NP47" s="116">
        <v>4922.5811625403658</v>
      </c>
      <c r="NQ47" s="117">
        <v>1079.4959095801937</v>
      </c>
      <c r="NR47" s="117">
        <v>20154.536275565122</v>
      </c>
      <c r="NS47" s="117">
        <v>50269.069913885898</v>
      </c>
      <c r="NT47" s="314">
        <v>52.12034445640473</v>
      </c>
      <c r="NU47" s="117">
        <v>9533.0114639397198</v>
      </c>
      <c r="NV47" s="118">
        <v>7076.3390742734118</v>
      </c>
    </row>
    <row r="48" spans="1:386" ht="14.25" customHeight="1">
      <c r="A48" s="39">
        <v>1996</v>
      </c>
      <c r="B48" s="898">
        <v>489203</v>
      </c>
      <c r="C48" s="559">
        <v>180938</v>
      </c>
      <c r="D48" s="917">
        <v>174953</v>
      </c>
      <c r="E48" s="42">
        <v>7324</v>
      </c>
      <c r="F48" s="42">
        <v>1253</v>
      </c>
      <c r="G48" s="58"/>
      <c r="H48" s="42">
        <v>49281</v>
      </c>
      <c r="I48" s="42">
        <v>8627</v>
      </c>
      <c r="J48" s="42">
        <v>46093</v>
      </c>
      <c r="K48" s="42">
        <v>58634</v>
      </c>
      <c r="L48" s="42">
        <v>3741</v>
      </c>
      <c r="M48" s="932">
        <v>5985</v>
      </c>
      <c r="N48" s="559">
        <v>209619</v>
      </c>
      <c r="O48" s="917">
        <v>183302</v>
      </c>
      <c r="P48" s="536">
        <v>53087</v>
      </c>
      <c r="Q48" s="536">
        <v>19912</v>
      </c>
      <c r="R48" s="536">
        <v>73681</v>
      </c>
      <c r="S48" s="536">
        <v>9950</v>
      </c>
      <c r="T48" s="536">
        <v>4760</v>
      </c>
      <c r="U48" s="536">
        <v>24604</v>
      </c>
      <c r="V48" s="536">
        <v>7258</v>
      </c>
      <c r="W48" s="917">
        <v>26317</v>
      </c>
      <c r="X48" s="536">
        <v>18287</v>
      </c>
      <c r="Y48" s="536">
        <v>18269</v>
      </c>
      <c r="Z48" s="536">
        <v>4826</v>
      </c>
      <c r="AA48" s="536">
        <v>2881</v>
      </c>
      <c r="AB48" s="918">
        <v>323</v>
      </c>
      <c r="AC48" s="919">
        <v>-28681</v>
      </c>
      <c r="AD48" s="536">
        <v>-28681</v>
      </c>
      <c r="AE48" s="536">
        <v>-4081</v>
      </c>
      <c r="AF48" s="918">
        <v>-8349</v>
      </c>
      <c r="AG48" s="107"/>
      <c r="AH48" s="912">
        <v>-5.8628013319623964</v>
      </c>
      <c r="AI48" s="480">
        <v>-5.8628013319623964</v>
      </c>
      <c r="AJ48" s="480">
        <v>-0.83421401749376023</v>
      </c>
      <c r="AK48" s="480">
        <v>-1.7066534751422211</v>
      </c>
      <c r="AL48" s="920"/>
      <c r="AM48" s="480"/>
      <c r="AN48" s="912">
        <v>319975.81099999999</v>
      </c>
      <c r="AO48" s="906">
        <v>65.407573338675348</v>
      </c>
      <c r="AP48" s="38">
        <v>319975.81099999999</v>
      </c>
      <c r="AQ48" s="121"/>
      <c r="AR48" s="952">
        <v>-116903</v>
      </c>
      <c r="AS48" s="906">
        <v>-23.896623692005161</v>
      </c>
      <c r="AT48" s="42"/>
      <c r="AU48" s="320">
        <v>10915</v>
      </c>
      <c r="AV48" s="42">
        <v>83975</v>
      </c>
      <c r="AW48" s="42">
        <v>85548</v>
      </c>
      <c r="AX48" s="321">
        <v>64063</v>
      </c>
      <c r="AZ48" s="903">
        <v>36.986281768509187</v>
      </c>
      <c r="BA48" s="480">
        <v>35.762863269440295</v>
      </c>
      <c r="BB48" s="480">
        <v>1.4971290037060279</v>
      </c>
      <c r="BC48" s="480">
        <v>0.25613089044834148</v>
      </c>
      <c r="BD48" s="480">
        <v>0</v>
      </c>
      <c r="BE48" s="480">
        <v>10.073732172533692</v>
      </c>
      <c r="BF48" s="480">
        <v>1.7634806000780863</v>
      </c>
      <c r="BG48" s="480">
        <v>9.4220599628375137</v>
      </c>
      <c r="BH48" s="480">
        <v>11.985617422624145</v>
      </c>
      <c r="BI48" s="480">
        <v>0.76471321721248642</v>
      </c>
      <c r="BJ48" s="480">
        <v>1.2234184990688937</v>
      </c>
      <c r="BK48" s="903">
        <v>42.849083100471582</v>
      </c>
      <c r="BL48" s="480">
        <v>37.469516744582513</v>
      </c>
      <c r="BM48" s="480">
        <v>10.85173230744701</v>
      </c>
      <c r="BN48" s="480">
        <v>4.0702939270609546</v>
      </c>
      <c r="BO48" s="480">
        <v>15.061436663307461</v>
      </c>
      <c r="BP48" s="480">
        <v>2.0339204788196312</v>
      </c>
      <c r="BQ48" s="480">
        <v>0.97301120393783358</v>
      </c>
      <c r="BR48" s="480">
        <v>5.029404970942533</v>
      </c>
      <c r="BS48" s="480">
        <v>1.4836376718867219</v>
      </c>
      <c r="BT48" s="480">
        <v>5.379566355889069</v>
      </c>
      <c r="BU48" s="480">
        <v>3.7381209845401604</v>
      </c>
      <c r="BV48" s="480">
        <v>3.7344415304076222</v>
      </c>
      <c r="BW48" s="480">
        <v>0.98650253575713964</v>
      </c>
      <c r="BX48" s="480">
        <v>0.5889170753245585</v>
      </c>
      <c r="BY48" s="906">
        <v>6.6025760267210132E-2</v>
      </c>
      <c r="BZ48" s="480"/>
      <c r="CA48" s="912">
        <v>2.2311801031473641</v>
      </c>
      <c r="CB48" s="480">
        <v>17.165675598882263</v>
      </c>
      <c r="CC48" s="480">
        <v>17.487219007242391</v>
      </c>
      <c r="CD48" s="480">
        <v>13.095381671821309</v>
      </c>
      <c r="CE48" s="906">
        <v>65.407573338675348</v>
      </c>
      <c r="CF48" s="33">
        <v>1996</v>
      </c>
      <c r="CG48" s="119">
        <v>180938</v>
      </c>
      <c r="CH48" s="104">
        <v>174953</v>
      </c>
      <c r="CI48" s="104">
        <v>49281</v>
      </c>
      <c r="CJ48" s="104">
        <v>43488</v>
      </c>
      <c r="CK48" s="104">
        <v>25012</v>
      </c>
      <c r="CL48" s="113">
        <v>24654</v>
      </c>
      <c r="CM48" s="113">
        <v>2249</v>
      </c>
      <c r="CN48" s="113">
        <v>358</v>
      </c>
      <c r="CO48" s="114">
        <v>90</v>
      </c>
      <c r="CP48" s="114">
        <v>78</v>
      </c>
      <c r="CQ48" s="113">
        <v>65</v>
      </c>
      <c r="CR48" s="113">
        <v>13</v>
      </c>
      <c r="CS48" s="113">
        <v>0</v>
      </c>
      <c r="CT48" s="114">
        <v>12</v>
      </c>
      <c r="CU48" s="113">
        <v>12</v>
      </c>
      <c r="CV48" s="113">
        <v>0</v>
      </c>
      <c r="CW48" s="114">
        <v>18386</v>
      </c>
      <c r="CX48" s="113">
        <v>8203</v>
      </c>
      <c r="CY48" s="113">
        <v>0</v>
      </c>
      <c r="CZ48" s="113">
        <v>633</v>
      </c>
      <c r="DA48" s="113">
        <v>184</v>
      </c>
      <c r="DB48" s="113">
        <v>26</v>
      </c>
      <c r="DC48" s="113">
        <v>2679</v>
      </c>
      <c r="DD48" s="113">
        <v>211</v>
      </c>
      <c r="DE48" s="113">
        <v>0</v>
      </c>
      <c r="DF48" s="113">
        <v>103</v>
      </c>
      <c r="DG48" s="113">
        <v>36</v>
      </c>
      <c r="DH48" s="113">
        <v>15</v>
      </c>
      <c r="DI48" s="113">
        <v>0</v>
      </c>
      <c r="DJ48" s="113">
        <v>0</v>
      </c>
      <c r="DK48" s="113">
        <v>0</v>
      </c>
      <c r="DL48" s="113">
        <v>1</v>
      </c>
      <c r="DM48" s="113">
        <v>0</v>
      </c>
      <c r="DN48" s="113">
        <v>0</v>
      </c>
      <c r="DO48" s="113">
        <v>3312</v>
      </c>
      <c r="DP48" s="113"/>
      <c r="DQ48" s="113">
        <v>752</v>
      </c>
      <c r="DR48" s="113">
        <v>1543</v>
      </c>
      <c r="DS48" s="113">
        <v>0</v>
      </c>
      <c r="DT48" s="113">
        <v>0</v>
      </c>
      <c r="DU48" s="113">
        <v>0</v>
      </c>
      <c r="DV48" s="113">
        <v>10</v>
      </c>
      <c r="DW48" s="113"/>
      <c r="DX48" s="113">
        <v>641</v>
      </c>
      <c r="DY48" s="113">
        <v>0</v>
      </c>
      <c r="DZ48" s="113">
        <v>0</v>
      </c>
      <c r="EA48" s="113">
        <v>37</v>
      </c>
      <c r="EB48" s="114">
        <v>5793</v>
      </c>
      <c r="EC48" s="113">
        <v>2843</v>
      </c>
      <c r="ED48" s="113">
        <v>4</v>
      </c>
      <c r="EE48" s="113">
        <v>0</v>
      </c>
      <c r="EF48" s="113">
        <v>0</v>
      </c>
      <c r="EG48" s="113">
        <v>218</v>
      </c>
      <c r="EH48" s="113">
        <v>1470</v>
      </c>
      <c r="EI48" s="113">
        <v>146</v>
      </c>
      <c r="EJ48" s="113">
        <v>193</v>
      </c>
      <c r="EK48" s="113">
        <v>22</v>
      </c>
      <c r="EL48" s="113">
        <v>870</v>
      </c>
      <c r="EM48" s="113">
        <v>2</v>
      </c>
      <c r="EN48" s="113">
        <v>3</v>
      </c>
      <c r="EO48" s="113">
        <v>13</v>
      </c>
      <c r="EP48" s="113">
        <v>2</v>
      </c>
      <c r="EQ48" s="113">
        <v>0</v>
      </c>
      <c r="ER48" s="113">
        <v>0</v>
      </c>
      <c r="ES48" s="113">
        <v>0</v>
      </c>
      <c r="ET48" s="113">
        <v>0</v>
      </c>
      <c r="EU48" s="113">
        <v>0</v>
      </c>
      <c r="EV48" s="113">
        <v>0</v>
      </c>
      <c r="EW48" s="113">
        <v>0</v>
      </c>
      <c r="EX48" s="113">
        <v>7</v>
      </c>
      <c r="EY48" s="114">
        <v>46093</v>
      </c>
      <c r="EZ48" s="114">
        <v>44316</v>
      </c>
      <c r="FA48" s="130">
        <v>35539</v>
      </c>
      <c r="FB48" s="113">
        <v>8777</v>
      </c>
      <c r="FC48" s="114">
        <v>1777</v>
      </c>
      <c r="FD48" s="113">
        <v>653</v>
      </c>
      <c r="FE48" s="113">
        <v>142</v>
      </c>
      <c r="FF48" s="113">
        <v>852</v>
      </c>
      <c r="FG48" s="113">
        <v>18</v>
      </c>
      <c r="FH48" s="113">
        <v>112</v>
      </c>
      <c r="FI48" s="113">
        <v>0</v>
      </c>
      <c r="FJ48" s="104">
        <v>58634</v>
      </c>
      <c r="FK48" s="104">
        <v>54377</v>
      </c>
      <c r="FL48" s="113">
        <v>37996</v>
      </c>
      <c r="FM48" s="113">
        <v>16381</v>
      </c>
      <c r="FN48" s="113">
        <v>4257</v>
      </c>
      <c r="FO48" s="104">
        <v>8627</v>
      </c>
      <c r="FP48" s="113">
        <v>2531</v>
      </c>
      <c r="FQ48" s="113">
        <v>6086</v>
      </c>
      <c r="FR48" s="113">
        <v>10</v>
      </c>
      <c r="FS48" s="104">
        <v>3741</v>
      </c>
      <c r="FT48" s="113">
        <v>0</v>
      </c>
      <c r="FU48" s="113">
        <v>1279</v>
      </c>
      <c r="FV48" s="113">
        <v>37</v>
      </c>
      <c r="FW48" s="113">
        <v>2425</v>
      </c>
      <c r="FX48" s="104">
        <v>8577</v>
      </c>
      <c r="FY48" s="126">
        <v>4556</v>
      </c>
      <c r="FZ48" s="82">
        <v>2768</v>
      </c>
      <c r="GA48" s="82">
        <v>1253</v>
      </c>
      <c r="GB48" s="114">
        <v>5985</v>
      </c>
      <c r="GC48" s="114">
        <v>1660</v>
      </c>
      <c r="GD48" s="113">
        <v>956</v>
      </c>
      <c r="GE48" s="113">
        <v>134</v>
      </c>
      <c r="GF48" s="113">
        <v>122</v>
      </c>
      <c r="GG48" s="113">
        <v>448</v>
      </c>
      <c r="GH48" s="113">
        <v>0</v>
      </c>
      <c r="GI48" s="113">
        <v>0</v>
      </c>
      <c r="GJ48" s="113">
        <v>0</v>
      </c>
      <c r="GK48" s="113">
        <v>0</v>
      </c>
      <c r="GL48" s="113">
        <v>3651</v>
      </c>
      <c r="GM48" s="113">
        <v>674</v>
      </c>
      <c r="GN48" s="119">
        <v>209619</v>
      </c>
      <c r="GO48" s="104">
        <v>183302</v>
      </c>
      <c r="GP48" s="82">
        <v>53087</v>
      </c>
      <c r="GQ48" s="82">
        <v>19912</v>
      </c>
      <c r="GR48" s="82">
        <v>63531</v>
      </c>
      <c r="GS48" s="82">
        <v>10150</v>
      </c>
      <c r="GT48" s="104">
        <v>4760</v>
      </c>
      <c r="GU48" s="82">
        <v>3059</v>
      </c>
      <c r="GV48" s="82">
        <v>1701</v>
      </c>
      <c r="GW48" s="112">
        <v>24604</v>
      </c>
      <c r="GX48" s="82">
        <v>24600</v>
      </c>
      <c r="GY48" s="82">
        <v>4</v>
      </c>
      <c r="GZ48" s="104">
        <v>7258</v>
      </c>
      <c r="HA48" s="82">
        <v>61</v>
      </c>
      <c r="HB48" s="82">
        <v>8</v>
      </c>
      <c r="HC48" s="104">
        <v>7189</v>
      </c>
      <c r="HD48" s="82">
        <v>65</v>
      </c>
      <c r="HE48" s="82">
        <v>0</v>
      </c>
      <c r="HF48" s="82">
        <v>431</v>
      </c>
      <c r="HG48" s="82">
        <v>2903</v>
      </c>
      <c r="HH48" s="82">
        <v>3790</v>
      </c>
      <c r="HI48" s="104">
        <v>26317</v>
      </c>
      <c r="HJ48" s="112">
        <v>18287</v>
      </c>
      <c r="HK48" s="82">
        <v>18269</v>
      </c>
      <c r="HL48" s="82">
        <v>18</v>
      </c>
      <c r="HM48" s="82">
        <v>323</v>
      </c>
      <c r="HN48" s="82">
        <v>4826</v>
      </c>
      <c r="HO48" s="145">
        <v>2881</v>
      </c>
      <c r="HP48" s="126"/>
      <c r="HQ48" s="145">
        <v>10915</v>
      </c>
      <c r="HS48" s="241"/>
      <c r="HT48" s="225"/>
      <c r="HU48" s="225"/>
      <c r="HV48" s="225"/>
      <c r="HW48" s="225"/>
      <c r="HX48" s="226"/>
      <c r="HY48" s="226"/>
      <c r="HZ48" s="226"/>
      <c r="IA48" s="226"/>
      <c r="IB48" s="226"/>
      <c r="IC48" s="226"/>
      <c r="ID48" s="226"/>
      <c r="IE48" s="226"/>
      <c r="IF48" s="226"/>
      <c r="IG48" s="226"/>
      <c r="IH48" s="226"/>
      <c r="II48" s="226"/>
      <c r="IJ48" s="226"/>
      <c r="IK48" s="226"/>
      <c r="IL48" s="226"/>
      <c r="IM48" s="226"/>
      <c r="IN48" s="226"/>
      <c r="IO48" s="226"/>
      <c r="IP48" s="226"/>
      <c r="IQ48" s="226"/>
      <c r="IR48" s="226"/>
      <c r="IS48" s="226"/>
      <c r="IT48" s="226"/>
      <c r="IU48" s="226"/>
      <c r="IV48" s="226"/>
      <c r="IW48" s="226"/>
      <c r="IX48" s="226"/>
      <c r="IY48" s="226"/>
      <c r="IZ48" s="226"/>
      <c r="JA48" s="226"/>
      <c r="JB48" s="226"/>
      <c r="JC48" s="226"/>
      <c r="JD48" s="226"/>
      <c r="JE48" s="226"/>
      <c r="JF48" s="226"/>
      <c r="JG48" s="226"/>
      <c r="JH48" s="226"/>
      <c r="JI48" s="226"/>
      <c r="JJ48" s="226"/>
      <c r="JK48" s="226"/>
      <c r="JL48" s="226"/>
      <c r="JM48" s="226"/>
      <c r="JN48" s="226"/>
      <c r="JO48" s="226"/>
      <c r="JP48" s="226"/>
      <c r="JQ48" s="226"/>
      <c r="JR48" s="226"/>
      <c r="JS48" s="226"/>
      <c r="JT48" s="226"/>
      <c r="JU48" s="226"/>
      <c r="JV48" s="226"/>
      <c r="JW48" s="226"/>
      <c r="JX48" s="226"/>
      <c r="JY48" s="226"/>
      <c r="JZ48" s="226"/>
      <c r="KA48" s="226"/>
      <c r="KB48" s="226"/>
      <c r="KC48" s="226"/>
      <c r="KD48" s="226"/>
      <c r="KE48" s="226"/>
      <c r="KF48" s="226"/>
      <c r="KG48" s="226"/>
      <c r="KH48" s="226"/>
      <c r="KI48" s="226"/>
      <c r="KJ48" s="226"/>
      <c r="KK48" s="226"/>
      <c r="KL48" s="226"/>
      <c r="KM48" s="226"/>
      <c r="KN48" s="226"/>
      <c r="KO48" s="226"/>
      <c r="KP48" s="226"/>
      <c r="KQ48" s="226"/>
      <c r="KR48" s="226"/>
      <c r="KS48" s="226"/>
      <c r="KT48" s="226"/>
      <c r="KU48" s="226"/>
      <c r="KV48" s="226"/>
      <c r="KW48" s="226"/>
      <c r="KX48" s="226"/>
      <c r="KY48" s="226"/>
      <c r="KZ48" s="226"/>
      <c r="LA48" s="226"/>
      <c r="LB48" s="226"/>
      <c r="LC48" s="226"/>
      <c r="LD48" s="226"/>
      <c r="LE48" s="225"/>
      <c r="LF48" s="225"/>
      <c r="LG48" s="226"/>
      <c r="LH48" s="226"/>
      <c r="LI48" s="226"/>
      <c r="LJ48" s="225"/>
      <c r="LK48" s="226"/>
      <c r="LL48" s="226"/>
      <c r="LM48" s="226"/>
      <c r="LN48" s="226"/>
      <c r="LO48" s="225"/>
      <c r="LP48" s="226"/>
      <c r="LQ48" s="226"/>
      <c r="LR48" s="226"/>
      <c r="LS48" s="226"/>
      <c r="LT48" s="225"/>
      <c r="LU48" s="225"/>
      <c r="LV48" s="225"/>
      <c r="LW48" s="224"/>
      <c r="LX48" s="242"/>
      <c r="LY48" s="242"/>
      <c r="LZ48" s="226"/>
      <c r="MA48" s="226"/>
      <c r="MB48" s="226"/>
      <c r="MC48" s="226"/>
      <c r="MD48" s="226"/>
      <c r="ME48" s="226"/>
      <c r="MF48" s="226"/>
      <c r="MG48" s="226"/>
      <c r="MH48" s="226"/>
      <c r="MI48" s="226"/>
      <c r="MJ48" s="226"/>
      <c r="MK48" s="226"/>
      <c r="ML48" s="226"/>
      <c r="MM48" s="241"/>
      <c r="MN48" s="225"/>
      <c r="MO48" s="242"/>
      <c r="MP48" s="242"/>
      <c r="MQ48" s="242"/>
      <c r="MR48" s="242"/>
      <c r="MS48" s="242"/>
      <c r="MT48" s="242"/>
      <c r="MU48" s="242"/>
      <c r="MV48" s="242"/>
      <c r="MW48" s="242"/>
      <c r="MX48" s="242"/>
      <c r="MY48" s="243"/>
      <c r="MZ48" s="225"/>
      <c r="NA48" s="242"/>
      <c r="NB48" s="242"/>
      <c r="NC48" s="225"/>
      <c r="ND48" s="242"/>
      <c r="NE48" s="242"/>
      <c r="NF48" s="242"/>
      <c r="NG48" s="242"/>
      <c r="NH48" s="225"/>
      <c r="NI48" s="242"/>
      <c r="NJ48" s="242"/>
      <c r="NK48" s="242"/>
      <c r="NL48" s="242"/>
      <c r="NM48" s="242"/>
      <c r="NN48" s="244"/>
      <c r="NO48" s="33">
        <v>1996</v>
      </c>
      <c r="NP48" s="119"/>
      <c r="NQ48" s="120"/>
      <c r="NR48" s="120"/>
      <c r="NS48" s="120"/>
      <c r="NT48" s="316"/>
      <c r="NU48" s="120"/>
      <c r="NV48" s="121"/>
    </row>
    <row r="49" spans="1:386" ht="14.25" customHeight="1">
      <c r="A49" s="39">
        <v>1997</v>
      </c>
      <c r="B49" s="898">
        <v>519268</v>
      </c>
      <c r="C49" s="559">
        <v>195317</v>
      </c>
      <c r="D49" s="917">
        <v>188928</v>
      </c>
      <c r="E49" s="42">
        <v>8188</v>
      </c>
      <c r="F49" s="42">
        <v>1343</v>
      </c>
      <c r="G49" s="58"/>
      <c r="H49" s="42">
        <v>53959</v>
      </c>
      <c r="I49" s="42">
        <v>7618</v>
      </c>
      <c r="J49" s="42">
        <v>50406</v>
      </c>
      <c r="K49" s="42">
        <v>63111</v>
      </c>
      <c r="L49" s="42">
        <v>4303</v>
      </c>
      <c r="M49" s="932">
        <v>6389</v>
      </c>
      <c r="N49" s="559">
        <v>215345</v>
      </c>
      <c r="O49" s="917">
        <v>188569</v>
      </c>
      <c r="P49" s="536">
        <v>54859</v>
      </c>
      <c r="Q49" s="536">
        <v>21155</v>
      </c>
      <c r="R49" s="536">
        <v>75890</v>
      </c>
      <c r="S49" s="536">
        <v>9497</v>
      </c>
      <c r="T49" s="536">
        <v>4745</v>
      </c>
      <c r="U49" s="536">
        <v>23548</v>
      </c>
      <c r="V49" s="536">
        <v>8372</v>
      </c>
      <c r="W49" s="917">
        <v>26776</v>
      </c>
      <c r="X49" s="536">
        <v>19390</v>
      </c>
      <c r="Y49" s="536">
        <v>19375</v>
      </c>
      <c r="Z49" s="536">
        <v>6323</v>
      </c>
      <c r="AA49" s="536">
        <v>412</v>
      </c>
      <c r="AB49" s="918">
        <v>651</v>
      </c>
      <c r="AC49" s="919">
        <v>-20028</v>
      </c>
      <c r="AD49" s="536">
        <v>-20028</v>
      </c>
      <c r="AE49" s="536">
        <v>3515</v>
      </c>
      <c r="AF49" s="918">
        <v>359</v>
      </c>
      <c r="AG49" s="107"/>
      <c r="AH49" s="912">
        <v>-3.8569678855619833</v>
      </c>
      <c r="AI49" s="480">
        <v>-3.8569678855619833</v>
      </c>
      <c r="AJ49" s="480">
        <v>0.67691442569155036</v>
      </c>
      <c r="AK49" s="480">
        <v>6.9135783449008989E-2</v>
      </c>
      <c r="AL49" s="920"/>
      <c r="AM49" s="480"/>
      <c r="AN49" s="912">
        <v>333627.25300000003</v>
      </c>
      <c r="AO49" s="906">
        <v>64.249530685503444</v>
      </c>
      <c r="AP49" s="38">
        <v>333627.25300000003</v>
      </c>
      <c r="AQ49" s="121"/>
      <c r="AR49" s="952">
        <v>-143770</v>
      </c>
      <c r="AS49" s="906">
        <v>-27.687051772880285</v>
      </c>
      <c r="AT49" s="42"/>
      <c r="AU49" s="320">
        <v>11405</v>
      </c>
      <c r="AV49" s="42">
        <v>87471</v>
      </c>
      <c r="AW49" s="42">
        <v>88310</v>
      </c>
      <c r="AX49" s="321">
        <v>66316</v>
      </c>
      <c r="AZ49" s="903">
        <v>37.613910350724481</v>
      </c>
      <c r="BA49" s="480">
        <v>36.383524499872898</v>
      </c>
      <c r="BB49" s="480">
        <v>1.5768350832325504</v>
      </c>
      <c r="BC49" s="480">
        <v>0.25863330688584701</v>
      </c>
      <c r="BD49" s="480">
        <v>0</v>
      </c>
      <c r="BE49" s="480">
        <v>10.391358604805227</v>
      </c>
      <c r="BF49" s="480">
        <v>1.4670651763636504</v>
      </c>
      <c r="BG49" s="480">
        <v>9.7071261853224158</v>
      </c>
      <c r="BH49" s="480">
        <v>12.153839635795004</v>
      </c>
      <c r="BI49" s="480">
        <v>0.82866650746820525</v>
      </c>
      <c r="BJ49" s="480">
        <v>1.2303858508515835</v>
      </c>
      <c r="BK49" s="903">
        <v>41.470878236286467</v>
      </c>
      <c r="BL49" s="480">
        <v>36.314388716423892</v>
      </c>
      <c r="BM49" s="480">
        <v>10.5646795103877</v>
      </c>
      <c r="BN49" s="480">
        <v>4.0740041751080369</v>
      </c>
      <c r="BO49" s="480">
        <v>14.614803916282151</v>
      </c>
      <c r="BP49" s="480">
        <v>1.8289207114630595</v>
      </c>
      <c r="BQ49" s="480">
        <v>0.9137863299875979</v>
      </c>
      <c r="BR49" s="480">
        <v>4.5348452051734363</v>
      </c>
      <c r="BS49" s="480">
        <v>1.6122695794849673</v>
      </c>
      <c r="BT49" s="480">
        <v>5.1564895198625758</v>
      </c>
      <c r="BU49" s="480">
        <v>3.7341026213824073</v>
      </c>
      <c r="BV49" s="480">
        <v>3.7312139396226995</v>
      </c>
      <c r="BW49" s="480">
        <v>1.2176756511088687</v>
      </c>
      <c r="BX49" s="480">
        <v>7.9342458999976884E-2</v>
      </c>
      <c r="BY49" s="906">
        <v>0.1253687883713227</v>
      </c>
      <c r="BZ49" s="480"/>
      <c r="CA49" s="912">
        <v>2.1963610312979038</v>
      </c>
      <c r="CB49" s="480">
        <v>16.845058813560627</v>
      </c>
      <c r="CC49" s="480">
        <v>17.00663241332029</v>
      </c>
      <c r="CD49" s="480">
        <v>12.771054638452592</v>
      </c>
      <c r="CE49" s="906">
        <v>64.249530685503444</v>
      </c>
      <c r="CF49" s="33">
        <v>1997</v>
      </c>
      <c r="CG49" s="119">
        <v>195317</v>
      </c>
      <c r="CH49" s="104">
        <v>188928</v>
      </c>
      <c r="CI49" s="104">
        <v>53959</v>
      </c>
      <c r="CJ49" s="104">
        <v>47752</v>
      </c>
      <c r="CK49" s="104">
        <v>27489</v>
      </c>
      <c r="CL49" s="113">
        <v>27063</v>
      </c>
      <c r="CM49" s="113">
        <v>2564</v>
      </c>
      <c r="CN49" s="113">
        <v>426</v>
      </c>
      <c r="CO49" s="114">
        <v>117</v>
      </c>
      <c r="CP49" s="114">
        <v>91</v>
      </c>
      <c r="CQ49" s="113">
        <v>66</v>
      </c>
      <c r="CR49" s="113">
        <v>25</v>
      </c>
      <c r="CS49" s="113">
        <v>0</v>
      </c>
      <c r="CT49" s="114">
        <v>26</v>
      </c>
      <c r="CU49" s="113">
        <v>26</v>
      </c>
      <c r="CV49" s="113">
        <v>0</v>
      </c>
      <c r="CW49" s="114">
        <v>20146</v>
      </c>
      <c r="CX49" s="113">
        <v>8467</v>
      </c>
      <c r="CY49" s="113">
        <v>0</v>
      </c>
      <c r="CZ49" s="113">
        <v>646</v>
      </c>
      <c r="DA49" s="113">
        <v>161</v>
      </c>
      <c r="DB49" s="113">
        <v>23</v>
      </c>
      <c r="DC49" s="113">
        <v>3136</v>
      </c>
      <c r="DD49" s="113">
        <v>231</v>
      </c>
      <c r="DE49" s="113">
        <v>0</v>
      </c>
      <c r="DF49" s="113">
        <v>102</v>
      </c>
      <c r="DG49" s="113">
        <v>67</v>
      </c>
      <c r="DH49" s="113">
        <v>10</v>
      </c>
      <c r="DI49" s="113">
        <v>0</v>
      </c>
      <c r="DJ49" s="113">
        <v>0</v>
      </c>
      <c r="DK49" s="113">
        <v>0</v>
      </c>
      <c r="DL49" s="113">
        <v>5</v>
      </c>
      <c r="DM49" s="113">
        <v>0</v>
      </c>
      <c r="DN49" s="113">
        <v>0</v>
      </c>
      <c r="DO49" s="113">
        <v>3859</v>
      </c>
      <c r="DP49" s="113"/>
      <c r="DQ49" s="113">
        <v>823</v>
      </c>
      <c r="DR49" s="113">
        <v>1513</v>
      </c>
      <c r="DS49" s="113">
        <v>403</v>
      </c>
      <c r="DT49" s="113">
        <v>0</v>
      </c>
      <c r="DU49" s="113">
        <v>0</v>
      </c>
      <c r="DV49" s="113">
        <v>10</v>
      </c>
      <c r="DW49" s="113"/>
      <c r="DX49" s="113">
        <v>669</v>
      </c>
      <c r="DY49" s="113">
        <v>0</v>
      </c>
      <c r="DZ49" s="113">
        <v>0</v>
      </c>
      <c r="EA49" s="113">
        <v>21</v>
      </c>
      <c r="EB49" s="114">
        <v>6207</v>
      </c>
      <c r="EC49" s="113">
        <v>3154</v>
      </c>
      <c r="ED49" s="113">
        <v>3</v>
      </c>
      <c r="EE49" s="113">
        <v>0</v>
      </c>
      <c r="EF49" s="113">
        <v>0</v>
      </c>
      <c r="EG49" s="113">
        <v>216</v>
      </c>
      <c r="EH49" s="113">
        <v>1576</v>
      </c>
      <c r="EI49" s="113">
        <v>148</v>
      </c>
      <c r="EJ49" s="113">
        <v>223</v>
      </c>
      <c r="EK49" s="113">
        <v>18</v>
      </c>
      <c r="EL49" s="113">
        <v>826</v>
      </c>
      <c r="EM49" s="113">
        <v>2</v>
      </c>
      <c r="EN49" s="113">
        <v>4</v>
      </c>
      <c r="EO49" s="113">
        <v>13</v>
      </c>
      <c r="EP49" s="113">
        <v>2</v>
      </c>
      <c r="EQ49" s="113">
        <v>0</v>
      </c>
      <c r="ER49" s="113">
        <v>6</v>
      </c>
      <c r="ES49" s="113">
        <v>0</v>
      </c>
      <c r="ET49" s="113">
        <v>0</v>
      </c>
      <c r="EU49" s="113">
        <v>0</v>
      </c>
      <c r="EV49" s="113">
        <v>0</v>
      </c>
      <c r="EW49" s="113">
        <v>0</v>
      </c>
      <c r="EX49" s="113">
        <v>16</v>
      </c>
      <c r="EY49" s="114">
        <v>50406</v>
      </c>
      <c r="EZ49" s="114">
        <v>48505</v>
      </c>
      <c r="FA49" s="130">
        <v>35810</v>
      </c>
      <c r="FB49" s="113">
        <v>12695</v>
      </c>
      <c r="FC49" s="114">
        <v>1901</v>
      </c>
      <c r="FD49" s="113">
        <v>763</v>
      </c>
      <c r="FE49" s="113">
        <v>161</v>
      </c>
      <c r="FF49" s="113">
        <v>830</v>
      </c>
      <c r="FG49" s="113">
        <v>17</v>
      </c>
      <c r="FH49" s="113">
        <v>130</v>
      </c>
      <c r="FI49" s="113">
        <v>0</v>
      </c>
      <c r="FJ49" s="104">
        <v>63111</v>
      </c>
      <c r="FK49" s="104">
        <v>58486</v>
      </c>
      <c r="FL49" s="113">
        <v>41383</v>
      </c>
      <c r="FM49" s="113">
        <v>17103</v>
      </c>
      <c r="FN49" s="113">
        <v>4625</v>
      </c>
      <c r="FO49" s="104">
        <v>7618</v>
      </c>
      <c r="FP49" s="113">
        <v>2393</v>
      </c>
      <c r="FQ49" s="113">
        <v>5202</v>
      </c>
      <c r="FR49" s="113">
        <v>23</v>
      </c>
      <c r="FS49" s="104">
        <v>4303</v>
      </c>
      <c r="FT49" s="113">
        <v>0</v>
      </c>
      <c r="FU49" s="113">
        <v>1704</v>
      </c>
      <c r="FV49" s="113">
        <v>41</v>
      </c>
      <c r="FW49" s="113">
        <v>2558</v>
      </c>
      <c r="FX49" s="104">
        <v>9531</v>
      </c>
      <c r="FY49" s="126">
        <v>5296</v>
      </c>
      <c r="FZ49" s="82">
        <v>2892</v>
      </c>
      <c r="GA49" s="82">
        <v>1343</v>
      </c>
      <c r="GB49" s="114">
        <v>6389</v>
      </c>
      <c r="GC49" s="114">
        <v>2453</v>
      </c>
      <c r="GD49" s="113">
        <v>1070</v>
      </c>
      <c r="GE49" s="113">
        <v>110</v>
      </c>
      <c r="GF49" s="113">
        <v>162</v>
      </c>
      <c r="GG49" s="113">
        <v>482</v>
      </c>
      <c r="GH49" s="113">
        <v>0</v>
      </c>
      <c r="GI49" s="113">
        <v>0</v>
      </c>
      <c r="GJ49" s="113">
        <v>629</v>
      </c>
      <c r="GK49" s="113">
        <v>0</v>
      </c>
      <c r="GL49" s="113">
        <v>3679</v>
      </c>
      <c r="GM49" s="113">
        <v>257</v>
      </c>
      <c r="GN49" s="119">
        <v>215345</v>
      </c>
      <c r="GO49" s="104">
        <v>188569</v>
      </c>
      <c r="GP49" s="82">
        <v>54859</v>
      </c>
      <c r="GQ49" s="82">
        <v>21155</v>
      </c>
      <c r="GR49" s="82">
        <v>65520</v>
      </c>
      <c r="GS49" s="82">
        <v>10370</v>
      </c>
      <c r="GT49" s="104">
        <v>4745</v>
      </c>
      <c r="GU49" s="82">
        <v>2732</v>
      </c>
      <c r="GV49" s="82">
        <v>2013</v>
      </c>
      <c r="GW49" s="112">
        <v>23548</v>
      </c>
      <c r="GX49" s="82">
        <v>23543</v>
      </c>
      <c r="GY49" s="82">
        <v>5</v>
      </c>
      <c r="GZ49" s="104">
        <v>8372</v>
      </c>
      <c r="HA49" s="82">
        <v>52</v>
      </c>
      <c r="HB49" s="82">
        <v>3</v>
      </c>
      <c r="HC49" s="104">
        <v>8317</v>
      </c>
      <c r="HD49" s="82">
        <v>69</v>
      </c>
      <c r="HE49" s="82">
        <v>0</v>
      </c>
      <c r="HF49" s="82">
        <v>464</v>
      </c>
      <c r="HG49" s="82">
        <v>3072</v>
      </c>
      <c r="HH49" s="82">
        <v>4712</v>
      </c>
      <c r="HI49" s="104">
        <v>26776</v>
      </c>
      <c r="HJ49" s="112">
        <v>19390</v>
      </c>
      <c r="HK49" s="82">
        <v>19375</v>
      </c>
      <c r="HL49" s="82">
        <v>15</v>
      </c>
      <c r="HM49" s="82">
        <v>651</v>
      </c>
      <c r="HN49" s="82">
        <v>6323</v>
      </c>
      <c r="HO49" s="145">
        <v>412</v>
      </c>
      <c r="HP49" s="126"/>
      <c r="HQ49" s="145">
        <v>11405</v>
      </c>
      <c r="HS49" s="241"/>
      <c r="HT49" s="225"/>
      <c r="HU49" s="225"/>
      <c r="HV49" s="225"/>
      <c r="HW49" s="225"/>
      <c r="HX49" s="226"/>
      <c r="HY49" s="226"/>
      <c r="HZ49" s="226"/>
      <c r="IA49" s="226"/>
      <c r="IB49" s="226"/>
      <c r="IC49" s="226"/>
      <c r="ID49" s="226"/>
      <c r="IE49" s="226"/>
      <c r="IF49" s="226"/>
      <c r="IG49" s="226"/>
      <c r="IH49" s="226"/>
      <c r="II49" s="226"/>
      <c r="IJ49" s="226"/>
      <c r="IK49" s="226"/>
      <c r="IL49" s="226"/>
      <c r="IM49" s="226"/>
      <c r="IN49" s="226"/>
      <c r="IO49" s="226"/>
      <c r="IP49" s="226"/>
      <c r="IQ49" s="226"/>
      <c r="IR49" s="226"/>
      <c r="IS49" s="226"/>
      <c r="IT49" s="226"/>
      <c r="IU49" s="226"/>
      <c r="IV49" s="226"/>
      <c r="IW49" s="226"/>
      <c r="IX49" s="226"/>
      <c r="IY49" s="226"/>
      <c r="IZ49" s="226"/>
      <c r="JA49" s="226"/>
      <c r="JB49" s="226"/>
      <c r="JC49" s="226"/>
      <c r="JD49" s="226"/>
      <c r="JE49" s="226"/>
      <c r="JF49" s="226"/>
      <c r="JG49" s="226"/>
      <c r="JH49" s="226"/>
      <c r="JI49" s="226"/>
      <c r="JJ49" s="226"/>
      <c r="JK49" s="226"/>
      <c r="JL49" s="226"/>
      <c r="JM49" s="226"/>
      <c r="JN49" s="226"/>
      <c r="JO49" s="226"/>
      <c r="JP49" s="226"/>
      <c r="JQ49" s="226"/>
      <c r="JR49" s="226"/>
      <c r="JS49" s="226"/>
      <c r="JT49" s="226"/>
      <c r="JU49" s="226"/>
      <c r="JV49" s="226"/>
      <c r="JW49" s="226"/>
      <c r="JX49" s="226"/>
      <c r="JY49" s="226"/>
      <c r="JZ49" s="226"/>
      <c r="KA49" s="226"/>
      <c r="KB49" s="226"/>
      <c r="KC49" s="226"/>
      <c r="KD49" s="226"/>
      <c r="KE49" s="226"/>
      <c r="KF49" s="226"/>
      <c r="KG49" s="226"/>
      <c r="KH49" s="226"/>
      <c r="KI49" s="226"/>
      <c r="KJ49" s="226"/>
      <c r="KK49" s="226"/>
      <c r="KL49" s="226"/>
      <c r="KM49" s="226"/>
      <c r="KN49" s="226"/>
      <c r="KO49" s="226"/>
      <c r="KP49" s="226"/>
      <c r="KQ49" s="226"/>
      <c r="KR49" s="226"/>
      <c r="KS49" s="226"/>
      <c r="KT49" s="226"/>
      <c r="KU49" s="226"/>
      <c r="KV49" s="226"/>
      <c r="KW49" s="226"/>
      <c r="KX49" s="226"/>
      <c r="KY49" s="226"/>
      <c r="KZ49" s="226"/>
      <c r="LA49" s="226"/>
      <c r="LB49" s="226"/>
      <c r="LC49" s="226"/>
      <c r="LD49" s="226"/>
      <c r="LE49" s="225"/>
      <c r="LF49" s="225"/>
      <c r="LG49" s="226"/>
      <c r="LH49" s="226"/>
      <c r="LI49" s="226"/>
      <c r="LJ49" s="225"/>
      <c r="LK49" s="226"/>
      <c r="LL49" s="226"/>
      <c r="LM49" s="226"/>
      <c r="LN49" s="226"/>
      <c r="LO49" s="225"/>
      <c r="LP49" s="226"/>
      <c r="LQ49" s="226"/>
      <c r="LR49" s="226"/>
      <c r="LS49" s="226"/>
      <c r="LT49" s="225"/>
      <c r="LU49" s="225"/>
      <c r="LV49" s="225"/>
      <c r="LW49" s="224"/>
      <c r="LX49" s="242"/>
      <c r="LY49" s="242"/>
      <c r="LZ49" s="226"/>
      <c r="MA49" s="226"/>
      <c r="MB49" s="226"/>
      <c r="MC49" s="226"/>
      <c r="MD49" s="226"/>
      <c r="ME49" s="226"/>
      <c r="MF49" s="226"/>
      <c r="MG49" s="226"/>
      <c r="MH49" s="226"/>
      <c r="MI49" s="226"/>
      <c r="MJ49" s="226"/>
      <c r="MK49" s="226"/>
      <c r="ML49" s="226"/>
      <c r="MM49" s="241"/>
      <c r="MN49" s="225"/>
      <c r="MO49" s="242"/>
      <c r="MP49" s="242"/>
      <c r="MQ49" s="242"/>
      <c r="MR49" s="242"/>
      <c r="MS49" s="242"/>
      <c r="MT49" s="242"/>
      <c r="MU49" s="242"/>
      <c r="MV49" s="242"/>
      <c r="MW49" s="242"/>
      <c r="MX49" s="242"/>
      <c r="MY49" s="243"/>
      <c r="MZ49" s="225"/>
      <c r="NA49" s="242"/>
      <c r="NB49" s="242"/>
      <c r="NC49" s="225"/>
      <c r="ND49" s="242"/>
      <c r="NE49" s="242"/>
      <c r="NF49" s="242"/>
      <c r="NG49" s="242"/>
      <c r="NH49" s="225"/>
      <c r="NI49" s="242"/>
      <c r="NJ49" s="242"/>
      <c r="NK49" s="242"/>
      <c r="NL49" s="242"/>
      <c r="NM49" s="242"/>
      <c r="NN49" s="244"/>
      <c r="NO49" s="33">
        <v>1997</v>
      </c>
      <c r="NP49" s="119"/>
      <c r="NQ49" s="120"/>
      <c r="NR49" s="120"/>
      <c r="NS49" s="120"/>
      <c r="NT49" s="316"/>
      <c r="NU49" s="120"/>
      <c r="NV49" s="121"/>
    </row>
    <row r="50" spans="1:386" ht="14.25" customHeight="1">
      <c r="A50" s="39">
        <v>1998</v>
      </c>
      <c r="B50" s="898">
        <v>555993</v>
      </c>
      <c r="C50" s="559">
        <v>213065</v>
      </c>
      <c r="D50" s="917">
        <v>206292</v>
      </c>
      <c r="E50" s="42">
        <v>8530</v>
      </c>
      <c r="F50" s="42">
        <v>1494</v>
      </c>
      <c r="G50" s="58"/>
      <c r="H50" s="42">
        <v>61567</v>
      </c>
      <c r="I50" s="42">
        <v>7350</v>
      </c>
      <c r="J50" s="42">
        <v>54869</v>
      </c>
      <c r="K50" s="42">
        <v>67929</v>
      </c>
      <c r="L50" s="42">
        <v>4553</v>
      </c>
      <c r="M50" s="932">
        <v>6773</v>
      </c>
      <c r="N50" s="559">
        <v>227659</v>
      </c>
      <c r="O50" s="917">
        <v>197804</v>
      </c>
      <c r="P50" s="536">
        <v>57659</v>
      </c>
      <c r="Q50" s="536">
        <v>22022</v>
      </c>
      <c r="R50" s="536">
        <v>79498</v>
      </c>
      <c r="S50" s="536">
        <v>8864</v>
      </c>
      <c r="T50" s="536">
        <v>6352</v>
      </c>
      <c r="U50" s="536">
        <v>22604</v>
      </c>
      <c r="V50" s="536">
        <v>9669</v>
      </c>
      <c r="W50" s="917">
        <v>29855</v>
      </c>
      <c r="X50" s="536">
        <v>21528</v>
      </c>
      <c r="Y50" s="536">
        <v>21504</v>
      </c>
      <c r="Z50" s="536">
        <v>6720</v>
      </c>
      <c r="AA50" s="536">
        <v>1486</v>
      </c>
      <c r="AB50" s="918">
        <v>121</v>
      </c>
      <c r="AC50" s="919">
        <v>-14594</v>
      </c>
      <c r="AD50" s="536">
        <v>-14594</v>
      </c>
      <c r="AE50" s="536">
        <v>7995</v>
      </c>
      <c r="AF50" s="918">
        <v>8488</v>
      </c>
      <c r="AG50" s="107"/>
      <c r="AH50" s="912">
        <v>-2.6248531905977233</v>
      </c>
      <c r="AI50" s="480">
        <v>-2.6248531905977233</v>
      </c>
      <c r="AJ50" s="480">
        <v>1.4379677441982184</v>
      </c>
      <c r="AK50" s="480">
        <v>1.5266379252976205</v>
      </c>
      <c r="AL50" s="920"/>
      <c r="AM50" s="480"/>
      <c r="AN50" s="912">
        <v>346416.95699999999</v>
      </c>
      <c r="AO50" s="906">
        <v>62.305992521488584</v>
      </c>
      <c r="AP50" s="38">
        <v>346416.95699999999</v>
      </c>
      <c r="AQ50" s="121"/>
      <c r="AR50" s="952">
        <v>-199930</v>
      </c>
      <c r="AS50" s="906">
        <v>-35.959085815828615</v>
      </c>
      <c r="AT50" s="42"/>
      <c r="AU50" s="320">
        <v>11867</v>
      </c>
      <c r="AV50" s="42">
        <v>91625</v>
      </c>
      <c r="AW50" s="42">
        <v>93728</v>
      </c>
      <c r="AX50" s="321">
        <v>69603</v>
      </c>
      <c r="AZ50" s="903">
        <v>38.321525630718369</v>
      </c>
      <c r="BA50" s="480">
        <v>37.103344826283781</v>
      </c>
      <c r="BB50" s="480">
        <v>1.5341919772371235</v>
      </c>
      <c r="BC50" s="480">
        <v>0.2687084189908866</v>
      </c>
      <c r="BD50" s="480">
        <v>0</v>
      </c>
      <c r="BE50" s="480">
        <v>11.073340851413597</v>
      </c>
      <c r="BF50" s="480">
        <v>1.3219590894129962</v>
      </c>
      <c r="BG50" s="480">
        <v>9.8686494254424062</v>
      </c>
      <c r="BH50" s="480">
        <v>12.217599861868765</v>
      </c>
      <c r="BI50" s="480">
        <v>0.8188952019180098</v>
      </c>
      <c r="BJ50" s="480">
        <v>1.2181808044345883</v>
      </c>
      <c r="BK50" s="903">
        <v>40.946378821316095</v>
      </c>
      <c r="BL50" s="480">
        <v>35.57670690098616</v>
      </c>
      <c r="BM50" s="480">
        <v>10.370454304280809</v>
      </c>
      <c r="BN50" s="480">
        <v>3.9608412336126535</v>
      </c>
      <c r="BO50" s="480">
        <v>14.298381454442772</v>
      </c>
      <c r="BP50" s="480">
        <v>1.5942646759941221</v>
      </c>
      <c r="BQ50" s="480">
        <v>1.1424604266600478</v>
      </c>
      <c r="BR50" s="480">
        <v>4.0655188104886211</v>
      </c>
      <c r="BS50" s="480">
        <v>1.7390506715012599</v>
      </c>
      <c r="BT50" s="480">
        <v>5.3696719203299326</v>
      </c>
      <c r="BU50" s="480">
        <v>3.8719911941337393</v>
      </c>
      <c r="BV50" s="480">
        <v>3.8676745930254519</v>
      </c>
      <c r="BW50" s="480">
        <v>1.2086483103204537</v>
      </c>
      <c r="BX50" s="480">
        <v>0.2672695519547908</v>
      </c>
      <c r="BY50" s="906">
        <v>2.1762863920948644E-2</v>
      </c>
      <c r="BZ50" s="480"/>
      <c r="CA50" s="912">
        <v>2.1343793896685748</v>
      </c>
      <c r="CB50" s="480">
        <v>16.47952402278446</v>
      </c>
      <c r="CC50" s="480">
        <v>16.857766194898137</v>
      </c>
      <c r="CD50" s="480">
        <v>12.518682789171805</v>
      </c>
      <c r="CE50" s="906">
        <v>62.305992521488584</v>
      </c>
      <c r="CF50" s="33">
        <v>1998</v>
      </c>
      <c r="CG50" s="119">
        <v>213065</v>
      </c>
      <c r="CH50" s="104">
        <v>206292</v>
      </c>
      <c r="CI50" s="104">
        <v>61567</v>
      </c>
      <c r="CJ50" s="104">
        <v>54655</v>
      </c>
      <c r="CK50" s="104">
        <v>31070</v>
      </c>
      <c r="CL50" s="113">
        <v>30531</v>
      </c>
      <c r="CM50" s="113">
        <v>2430</v>
      </c>
      <c r="CN50" s="113">
        <v>539</v>
      </c>
      <c r="CO50" s="114">
        <v>120</v>
      </c>
      <c r="CP50" s="114">
        <v>97</v>
      </c>
      <c r="CQ50" s="113">
        <v>60</v>
      </c>
      <c r="CR50" s="113">
        <v>37</v>
      </c>
      <c r="CS50" s="113">
        <v>0</v>
      </c>
      <c r="CT50" s="114">
        <v>23</v>
      </c>
      <c r="CU50" s="113">
        <v>23</v>
      </c>
      <c r="CV50" s="113">
        <v>0</v>
      </c>
      <c r="CW50" s="114">
        <v>23465</v>
      </c>
      <c r="CX50" s="113">
        <v>9171</v>
      </c>
      <c r="CY50" s="113">
        <v>556</v>
      </c>
      <c r="CZ50" s="113">
        <v>730</v>
      </c>
      <c r="DA50" s="113">
        <v>188</v>
      </c>
      <c r="DB50" s="113">
        <v>21</v>
      </c>
      <c r="DC50" s="113">
        <v>3917</v>
      </c>
      <c r="DD50" s="113">
        <v>222</v>
      </c>
      <c r="DE50" s="113">
        <v>0</v>
      </c>
      <c r="DF50" s="113">
        <v>95</v>
      </c>
      <c r="DG50" s="113">
        <v>97</v>
      </c>
      <c r="DH50" s="113">
        <v>14</v>
      </c>
      <c r="DI50" s="113">
        <v>0</v>
      </c>
      <c r="DJ50" s="113">
        <v>0</v>
      </c>
      <c r="DK50" s="113">
        <v>0</v>
      </c>
      <c r="DL50" s="113">
        <v>6</v>
      </c>
      <c r="DM50" s="113">
        <v>0</v>
      </c>
      <c r="DN50" s="113">
        <v>0</v>
      </c>
      <c r="DO50" s="113">
        <v>4330</v>
      </c>
      <c r="DP50" s="113"/>
      <c r="DQ50" s="113">
        <v>1001</v>
      </c>
      <c r="DR50" s="113">
        <v>1521</v>
      </c>
      <c r="DS50" s="113">
        <v>724</v>
      </c>
      <c r="DT50" s="113">
        <v>0</v>
      </c>
      <c r="DU50" s="113">
        <v>0</v>
      </c>
      <c r="DV50" s="113">
        <v>14</v>
      </c>
      <c r="DW50" s="113"/>
      <c r="DX50" s="113">
        <v>833</v>
      </c>
      <c r="DY50" s="113">
        <v>5</v>
      </c>
      <c r="DZ50" s="113">
        <v>0</v>
      </c>
      <c r="EA50" s="113">
        <v>20</v>
      </c>
      <c r="EB50" s="114">
        <v>6912</v>
      </c>
      <c r="EC50" s="113">
        <v>3490</v>
      </c>
      <c r="ED50" s="113">
        <v>5</v>
      </c>
      <c r="EE50" s="113">
        <v>0</v>
      </c>
      <c r="EF50" s="113">
        <v>0</v>
      </c>
      <c r="EG50" s="113">
        <v>259</v>
      </c>
      <c r="EH50" s="113">
        <v>1778</v>
      </c>
      <c r="EI50" s="113">
        <v>156</v>
      </c>
      <c r="EJ50" s="113">
        <v>310</v>
      </c>
      <c r="EK50" s="113">
        <v>571</v>
      </c>
      <c r="EL50" s="113">
        <v>258</v>
      </c>
      <c r="EM50" s="113">
        <v>4</v>
      </c>
      <c r="EN50" s="113">
        <v>34</v>
      </c>
      <c r="EO50" s="113">
        <v>15</v>
      </c>
      <c r="EP50" s="113">
        <v>3</v>
      </c>
      <c r="EQ50" s="113">
        <v>16</v>
      </c>
      <c r="ER50" s="113">
        <v>12</v>
      </c>
      <c r="ES50" s="113">
        <v>0</v>
      </c>
      <c r="ET50" s="113">
        <v>0</v>
      </c>
      <c r="EU50" s="113">
        <v>0</v>
      </c>
      <c r="EV50" s="113">
        <v>0</v>
      </c>
      <c r="EW50" s="113">
        <v>0</v>
      </c>
      <c r="EX50" s="113">
        <v>1</v>
      </c>
      <c r="EY50" s="114">
        <v>54869</v>
      </c>
      <c r="EZ50" s="114">
        <v>52663</v>
      </c>
      <c r="FA50" s="113">
        <v>38601</v>
      </c>
      <c r="FB50" s="113">
        <v>14062</v>
      </c>
      <c r="FC50" s="114">
        <v>2206</v>
      </c>
      <c r="FD50" s="113">
        <v>897</v>
      </c>
      <c r="FE50" s="113">
        <v>181</v>
      </c>
      <c r="FF50" s="113">
        <v>973</v>
      </c>
      <c r="FG50" s="113">
        <v>14</v>
      </c>
      <c r="FH50" s="113">
        <v>141</v>
      </c>
      <c r="FI50" s="113">
        <v>0</v>
      </c>
      <c r="FJ50" s="104">
        <v>67929</v>
      </c>
      <c r="FK50" s="104">
        <v>63084</v>
      </c>
      <c r="FL50" s="113">
        <v>44828</v>
      </c>
      <c r="FM50" s="113">
        <v>18256</v>
      </c>
      <c r="FN50" s="113">
        <v>4845</v>
      </c>
      <c r="FO50" s="104">
        <v>7350</v>
      </c>
      <c r="FP50" s="113">
        <v>2385</v>
      </c>
      <c r="FQ50" s="113">
        <v>4949</v>
      </c>
      <c r="FR50" s="113">
        <v>16</v>
      </c>
      <c r="FS50" s="104">
        <v>4553</v>
      </c>
      <c r="FT50" s="113">
        <v>0</v>
      </c>
      <c r="FU50" s="113">
        <v>1740</v>
      </c>
      <c r="FV50" s="113">
        <v>57</v>
      </c>
      <c r="FW50" s="113">
        <v>2756</v>
      </c>
      <c r="FX50" s="104">
        <v>10024</v>
      </c>
      <c r="FY50" s="126">
        <v>5487</v>
      </c>
      <c r="FZ50" s="82">
        <v>3043</v>
      </c>
      <c r="GA50" s="82">
        <v>1494</v>
      </c>
      <c r="GB50" s="114">
        <v>6773</v>
      </c>
      <c r="GC50" s="114">
        <v>2004</v>
      </c>
      <c r="GD50" s="113">
        <v>1073</v>
      </c>
      <c r="GE50" s="113">
        <v>151</v>
      </c>
      <c r="GF50" s="113">
        <v>154</v>
      </c>
      <c r="GG50" s="113">
        <v>626</v>
      </c>
      <c r="GH50" s="113">
        <v>0</v>
      </c>
      <c r="GI50" s="113">
        <v>0</v>
      </c>
      <c r="GJ50" s="113">
        <v>0</v>
      </c>
      <c r="GK50" s="113">
        <v>0</v>
      </c>
      <c r="GL50" s="113">
        <v>4452</v>
      </c>
      <c r="GM50" s="113">
        <v>317</v>
      </c>
      <c r="GN50" s="119">
        <v>227659</v>
      </c>
      <c r="GO50" s="104">
        <v>197804</v>
      </c>
      <c r="GP50" s="82">
        <v>57659</v>
      </c>
      <c r="GQ50" s="82">
        <v>22022</v>
      </c>
      <c r="GR50" s="82">
        <v>67371</v>
      </c>
      <c r="GS50" s="82">
        <v>12127</v>
      </c>
      <c r="GT50" s="104">
        <v>6352</v>
      </c>
      <c r="GU50" s="82">
        <v>3225</v>
      </c>
      <c r="GV50" s="82">
        <v>3127</v>
      </c>
      <c r="GW50" s="112">
        <v>22604</v>
      </c>
      <c r="GX50" s="82">
        <v>22589</v>
      </c>
      <c r="GY50" s="82">
        <v>15</v>
      </c>
      <c r="GZ50" s="104">
        <v>9669</v>
      </c>
      <c r="HA50" s="82">
        <v>77</v>
      </c>
      <c r="HB50" s="82">
        <v>5</v>
      </c>
      <c r="HC50" s="104">
        <v>9587</v>
      </c>
      <c r="HD50" s="82">
        <v>85</v>
      </c>
      <c r="HE50" s="82">
        <v>0</v>
      </c>
      <c r="HF50" s="82">
        <v>575</v>
      </c>
      <c r="HG50" s="82">
        <v>3893</v>
      </c>
      <c r="HH50" s="82">
        <v>5034</v>
      </c>
      <c r="HI50" s="104">
        <v>29855</v>
      </c>
      <c r="HJ50" s="112">
        <v>21528</v>
      </c>
      <c r="HK50" s="82">
        <v>21504</v>
      </c>
      <c r="HL50" s="82">
        <v>24</v>
      </c>
      <c r="HM50" s="82">
        <v>121</v>
      </c>
      <c r="HN50" s="82">
        <v>6720</v>
      </c>
      <c r="HO50" s="145">
        <v>1486</v>
      </c>
      <c r="HP50" s="126"/>
      <c r="HQ50" s="145">
        <v>11867</v>
      </c>
      <c r="HS50" s="241"/>
      <c r="HT50" s="225"/>
      <c r="HU50" s="225"/>
      <c r="HV50" s="225"/>
      <c r="HW50" s="225"/>
      <c r="HX50" s="226"/>
      <c r="HY50" s="226"/>
      <c r="HZ50" s="226"/>
      <c r="IA50" s="226"/>
      <c r="IB50" s="226"/>
      <c r="IC50" s="226"/>
      <c r="ID50" s="226"/>
      <c r="IE50" s="226"/>
      <c r="IF50" s="226"/>
      <c r="IG50" s="226"/>
      <c r="IH50" s="226"/>
      <c r="II50" s="226"/>
      <c r="IJ50" s="226"/>
      <c r="IK50" s="226"/>
      <c r="IL50" s="226"/>
      <c r="IM50" s="226"/>
      <c r="IN50" s="226"/>
      <c r="IO50" s="226"/>
      <c r="IP50" s="226"/>
      <c r="IQ50" s="226"/>
      <c r="IR50" s="226"/>
      <c r="IS50" s="226"/>
      <c r="IT50" s="226"/>
      <c r="IU50" s="226"/>
      <c r="IV50" s="226"/>
      <c r="IW50" s="226"/>
      <c r="IX50" s="226"/>
      <c r="IY50" s="226"/>
      <c r="IZ50" s="226"/>
      <c r="JA50" s="226"/>
      <c r="JB50" s="226"/>
      <c r="JC50" s="226"/>
      <c r="JD50" s="226"/>
      <c r="JE50" s="226"/>
      <c r="JF50" s="226"/>
      <c r="JG50" s="226"/>
      <c r="JH50" s="226"/>
      <c r="JI50" s="226"/>
      <c r="JJ50" s="226"/>
      <c r="JK50" s="226"/>
      <c r="JL50" s="226"/>
      <c r="JM50" s="226"/>
      <c r="JN50" s="226"/>
      <c r="JO50" s="226"/>
      <c r="JP50" s="226"/>
      <c r="JQ50" s="226"/>
      <c r="JR50" s="226"/>
      <c r="JS50" s="226"/>
      <c r="JT50" s="226"/>
      <c r="JU50" s="226"/>
      <c r="JV50" s="226"/>
      <c r="JW50" s="226"/>
      <c r="JX50" s="226"/>
      <c r="JY50" s="226"/>
      <c r="JZ50" s="226"/>
      <c r="KA50" s="226"/>
      <c r="KB50" s="226"/>
      <c r="KC50" s="226"/>
      <c r="KD50" s="226"/>
      <c r="KE50" s="226"/>
      <c r="KF50" s="226"/>
      <c r="KG50" s="226"/>
      <c r="KH50" s="226"/>
      <c r="KI50" s="226"/>
      <c r="KJ50" s="226"/>
      <c r="KK50" s="226"/>
      <c r="KL50" s="226"/>
      <c r="KM50" s="226"/>
      <c r="KN50" s="226"/>
      <c r="KO50" s="226"/>
      <c r="KP50" s="226"/>
      <c r="KQ50" s="226"/>
      <c r="KR50" s="226"/>
      <c r="KS50" s="226"/>
      <c r="KT50" s="226"/>
      <c r="KU50" s="226"/>
      <c r="KV50" s="226"/>
      <c r="KW50" s="226"/>
      <c r="KX50" s="226"/>
      <c r="KY50" s="226"/>
      <c r="KZ50" s="226"/>
      <c r="LA50" s="226"/>
      <c r="LB50" s="226"/>
      <c r="LC50" s="226"/>
      <c r="LD50" s="226"/>
      <c r="LE50" s="225"/>
      <c r="LF50" s="225"/>
      <c r="LG50" s="226"/>
      <c r="LH50" s="226"/>
      <c r="LI50" s="226"/>
      <c r="LJ50" s="225"/>
      <c r="LK50" s="226"/>
      <c r="LL50" s="226"/>
      <c r="LM50" s="226"/>
      <c r="LN50" s="226"/>
      <c r="LO50" s="225"/>
      <c r="LP50" s="226"/>
      <c r="LQ50" s="226"/>
      <c r="LR50" s="226"/>
      <c r="LS50" s="226"/>
      <c r="LT50" s="225"/>
      <c r="LU50" s="225"/>
      <c r="LV50" s="225"/>
      <c r="LW50" s="224"/>
      <c r="LX50" s="242"/>
      <c r="LY50" s="242"/>
      <c r="LZ50" s="226"/>
      <c r="MA50" s="226"/>
      <c r="MB50" s="226"/>
      <c r="MC50" s="226"/>
      <c r="MD50" s="226"/>
      <c r="ME50" s="226"/>
      <c r="MF50" s="226"/>
      <c r="MG50" s="226"/>
      <c r="MH50" s="226"/>
      <c r="MI50" s="226"/>
      <c r="MJ50" s="226"/>
      <c r="MK50" s="226"/>
      <c r="ML50" s="226"/>
      <c r="MM50" s="241"/>
      <c r="MN50" s="225"/>
      <c r="MO50" s="242"/>
      <c r="MP50" s="242"/>
      <c r="MQ50" s="242"/>
      <c r="MR50" s="242"/>
      <c r="MS50" s="242"/>
      <c r="MT50" s="242"/>
      <c r="MU50" s="242"/>
      <c r="MV50" s="242"/>
      <c r="MW50" s="242"/>
      <c r="MX50" s="242"/>
      <c r="MY50" s="243"/>
      <c r="MZ50" s="225"/>
      <c r="NA50" s="242"/>
      <c r="NB50" s="242"/>
      <c r="NC50" s="225"/>
      <c r="ND50" s="242"/>
      <c r="NE50" s="242"/>
      <c r="NF50" s="242"/>
      <c r="NG50" s="242"/>
      <c r="NH50" s="225"/>
      <c r="NI50" s="242"/>
      <c r="NJ50" s="242"/>
      <c r="NK50" s="242"/>
      <c r="NL50" s="242"/>
      <c r="NM50" s="242"/>
      <c r="NN50" s="244"/>
      <c r="NO50" s="33">
        <v>1998</v>
      </c>
      <c r="NP50" s="119"/>
      <c r="NQ50" s="120"/>
      <c r="NR50" s="120"/>
      <c r="NS50" s="120"/>
      <c r="NT50" s="316"/>
      <c r="NU50" s="120"/>
      <c r="NV50" s="121"/>
    </row>
    <row r="51" spans="1:386" ht="14.25" customHeight="1">
      <c r="A51" s="39">
        <v>1999</v>
      </c>
      <c r="B51" s="898">
        <v>595723</v>
      </c>
      <c r="C51" s="559">
        <v>230469</v>
      </c>
      <c r="D51" s="917">
        <v>222722</v>
      </c>
      <c r="E51" s="42">
        <v>9025</v>
      </c>
      <c r="F51" s="42">
        <v>1644</v>
      </c>
      <c r="G51" s="58"/>
      <c r="H51" s="42">
        <v>67886</v>
      </c>
      <c r="I51" s="42">
        <v>7516</v>
      </c>
      <c r="J51" s="42">
        <v>57860</v>
      </c>
      <c r="K51" s="42">
        <v>73986</v>
      </c>
      <c r="L51" s="42">
        <v>4805</v>
      </c>
      <c r="M51" s="932">
        <v>7747</v>
      </c>
      <c r="N51" s="559">
        <v>237851</v>
      </c>
      <c r="O51" s="917">
        <v>206457</v>
      </c>
      <c r="P51" s="536">
        <v>61026</v>
      </c>
      <c r="Q51" s="536">
        <v>23528</v>
      </c>
      <c r="R51" s="536">
        <v>83976</v>
      </c>
      <c r="S51" s="536">
        <v>8501</v>
      </c>
      <c r="T51" s="536">
        <v>7221</v>
      </c>
      <c r="U51" s="536">
        <v>20315</v>
      </c>
      <c r="V51" s="536">
        <v>10391</v>
      </c>
      <c r="W51" s="917">
        <v>31394</v>
      </c>
      <c r="X51" s="536">
        <v>23180</v>
      </c>
      <c r="Y51" s="536">
        <v>23158</v>
      </c>
      <c r="Z51" s="536">
        <v>6701</v>
      </c>
      <c r="AA51" s="536">
        <v>781</v>
      </c>
      <c r="AB51" s="918">
        <v>732</v>
      </c>
      <c r="AC51" s="919">
        <v>-7382</v>
      </c>
      <c r="AD51" s="536">
        <v>-7382</v>
      </c>
      <c r="AE51" s="536">
        <v>12925</v>
      </c>
      <c r="AF51" s="918">
        <v>16265</v>
      </c>
      <c r="AG51" s="107"/>
      <c r="AH51" s="912">
        <v>-1.239166525381763</v>
      </c>
      <c r="AI51" s="480">
        <v>-1.239166525381763</v>
      </c>
      <c r="AJ51" s="480">
        <v>2.1696325305553086</v>
      </c>
      <c r="AK51" s="480">
        <v>2.7302957918361388</v>
      </c>
      <c r="AL51" s="920"/>
      <c r="AM51" s="480"/>
      <c r="AN51" s="912">
        <v>362223.47200000001</v>
      </c>
      <c r="AO51" s="906">
        <v>60.804009917360929</v>
      </c>
      <c r="AP51" s="38">
        <v>362223.47200000001</v>
      </c>
      <c r="AQ51" s="121"/>
      <c r="AR51" s="952">
        <v>-207419</v>
      </c>
      <c r="AS51" s="906">
        <v>-34.818027841798958</v>
      </c>
      <c r="AT51" s="42"/>
      <c r="AU51" s="320">
        <v>12565</v>
      </c>
      <c r="AV51" s="42">
        <v>97203</v>
      </c>
      <c r="AW51" s="42">
        <v>100025</v>
      </c>
      <c r="AX51" s="321">
        <v>73675</v>
      </c>
      <c r="AZ51" s="903">
        <v>38.687275797644205</v>
      </c>
      <c r="BA51" s="480">
        <v>37.386839185326068</v>
      </c>
      <c r="BB51" s="480">
        <v>1.514965848221405</v>
      </c>
      <c r="BC51" s="480">
        <v>0.27596718609152238</v>
      </c>
      <c r="BD51" s="480">
        <v>0</v>
      </c>
      <c r="BE51" s="480">
        <v>11.395564717158814</v>
      </c>
      <c r="BF51" s="480">
        <v>1.2616602011337483</v>
      </c>
      <c r="BG51" s="480">
        <v>9.7125677538050397</v>
      </c>
      <c r="BH51" s="480">
        <v>12.419530553629791</v>
      </c>
      <c r="BI51" s="480">
        <v>0.80658292528574527</v>
      </c>
      <c r="BJ51" s="480">
        <v>1.3004366123181412</v>
      </c>
      <c r="BK51" s="903">
        <v>39.926442323025967</v>
      </c>
      <c r="BL51" s="480">
        <v>34.656543393489926</v>
      </c>
      <c r="BM51" s="480">
        <v>10.244022809258665</v>
      </c>
      <c r="BN51" s="480">
        <v>3.9494865902441236</v>
      </c>
      <c r="BO51" s="480">
        <v>14.096484439915868</v>
      </c>
      <c r="BP51" s="480">
        <v>1.4270055042360292</v>
      </c>
      <c r="BQ51" s="480">
        <v>1.2121405418290043</v>
      </c>
      <c r="BR51" s="480">
        <v>3.4101419619521152</v>
      </c>
      <c r="BS51" s="480">
        <v>1.7442670502901516</v>
      </c>
      <c r="BT51" s="480">
        <v>5.2698989295360423</v>
      </c>
      <c r="BU51" s="480">
        <v>3.8910701785897137</v>
      </c>
      <c r="BV51" s="480">
        <v>3.8873771870483429</v>
      </c>
      <c r="BW51" s="480">
        <v>1.1248516508511506</v>
      </c>
      <c r="BX51" s="480">
        <v>0.13110119971866119</v>
      </c>
      <c r="BY51" s="906">
        <v>0.12287590037651727</v>
      </c>
      <c r="BZ51" s="480"/>
      <c r="CA51" s="912">
        <v>2.1092017598783328</v>
      </c>
      <c r="CB51" s="480">
        <v>16.316811672539082</v>
      </c>
      <c r="CC51" s="480">
        <v>16.790521769345819</v>
      </c>
      <c r="CD51" s="480">
        <v>12.367325082294959</v>
      </c>
      <c r="CE51" s="906">
        <v>60.804009917360929</v>
      </c>
      <c r="CF51" s="33">
        <v>1999</v>
      </c>
      <c r="CG51" s="119">
        <v>230469</v>
      </c>
      <c r="CH51" s="104">
        <v>222722</v>
      </c>
      <c r="CI51" s="104">
        <v>67886</v>
      </c>
      <c r="CJ51" s="104">
        <v>60668</v>
      </c>
      <c r="CK51" s="104">
        <v>35072</v>
      </c>
      <c r="CL51" s="113">
        <v>34456</v>
      </c>
      <c r="CM51" s="113">
        <v>2414</v>
      </c>
      <c r="CN51" s="113">
        <v>616</v>
      </c>
      <c r="CO51" s="114">
        <v>118</v>
      </c>
      <c r="CP51" s="114">
        <v>93</v>
      </c>
      <c r="CQ51" s="113">
        <v>56</v>
      </c>
      <c r="CR51" s="113">
        <v>37</v>
      </c>
      <c r="CS51" s="113">
        <v>0</v>
      </c>
      <c r="CT51" s="114">
        <v>25</v>
      </c>
      <c r="CU51" s="113">
        <v>25</v>
      </c>
      <c r="CV51" s="113">
        <v>0</v>
      </c>
      <c r="CW51" s="114">
        <v>25478</v>
      </c>
      <c r="CX51" s="113">
        <v>9782</v>
      </c>
      <c r="CY51" s="113">
        <v>656</v>
      </c>
      <c r="CZ51" s="113">
        <v>779</v>
      </c>
      <c r="DA51" s="113">
        <v>191</v>
      </c>
      <c r="DB51" s="113">
        <v>20</v>
      </c>
      <c r="DC51" s="113">
        <v>4017</v>
      </c>
      <c r="DD51" s="113">
        <v>240</v>
      </c>
      <c r="DE51" s="113">
        <v>0</v>
      </c>
      <c r="DF51" s="113">
        <v>88</v>
      </c>
      <c r="DG51" s="113">
        <v>98</v>
      </c>
      <c r="DH51" s="113">
        <v>15</v>
      </c>
      <c r="DI51" s="113">
        <v>0</v>
      </c>
      <c r="DJ51" s="113">
        <v>0</v>
      </c>
      <c r="DK51" s="113">
        <v>0</v>
      </c>
      <c r="DL51" s="113">
        <v>6</v>
      </c>
      <c r="DM51" s="113">
        <v>0</v>
      </c>
      <c r="DN51" s="113">
        <v>0</v>
      </c>
      <c r="DO51" s="113">
        <v>5039</v>
      </c>
      <c r="DP51" s="113"/>
      <c r="DQ51" s="113">
        <v>1270</v>
      </c>
      <c r="DR51" s="113">
        <v>1448</v>
      </c>
      <c r="DS51" s="113">
        <v>739</v>
      </c>
      <c r="DT51" s="113">
        <v>0</v>
      </c>
      <c r="DU51" s="113">
        <v>0</v>
      </c>
      <c r="DV51" s="113">
        <v>15</v>
      </c>
      <c r="DW51" s="113"/>
      <c r="DX51" s="113">
        <v>1056</v>
      </c>
      <c r="DY51" s="113">
        <v>2</v>
      </c>
      <c r="DZ51" s="113">
        <v>0</v>
      </c>
      <c r="EA51" s="113">
        <v>17</v>
      </c>
      <c r="EB51" s="114">
        <v>7218</v>
      </c>
      <c r="EC51" s="113">
        <v>3751</v>
      </c>
      <c r="ED51" s="113">
        <v>6</v>
      </c>
      <c r="EE51" s="113">
        <v>0</v>
      </c>
      <c r="EF51" s="113">
        <v>0</v>
      </c>
      <c r="EG51" s="113">
        <v>276</v>
      </c>
      <c r="EH51" s="113">
        <v>1871</v>
      </c>
      <c r="EI51" s="113">
        <v>156</v>
      </c>
      <c r="EJ51" s="113">
        <v>395</v>
      </c>
      <c r="EK51" s="113">
        <v>473</v>
      </c>
      <c r="EL51" s="113">
        <v>192</v>
      </c>
      <c r="EM51" s="113">
        <v>5</v>
      </c>
      <c r="EN51" s="113">
        <v>52</v>
      </c>
      <c r="EO51" s="113">
        <v>15</v>
      </c>
      <c r="EP51" s="113">
        <v>3</v>
      </c>
      <c r="EQ51" s="113">
        <v>16</v>
      </c>
      <c r="ER51" s="113">
        <v>5</v>
      </c>
      <c r="ES51" s="113">
        <v>0</v>
      </c>
      <c r="ET51" s="113">
        <v>0</v>
      </c>
      <c r="EU51" s="113">
        <v>0</v>
      </c>
      <c r="EV51" s="113">
        <v>0</v>
      </c>
      <c r="EW51" s="113">
        <v>0</v>
      </c>
      <c r="EX51" s="113">
        <v>2</v>
      </c>
      <c r="EY51" s="114">
        <v>57860</v>
      </c>
      <c r="EZ51" s="114">
        <v>55387</v>
      </c>
      <c r="FA51" s="130">
        <v>39800</v>
      </c>
      <c r="FB51" s="113">
        <v>15587</v>
      </c>
      <c r="FC51" s="114">
        <v>2473</v>
      </c>
      <c r="FD51" s="113">
        <v>1025</v>
      </c>
      <c r="FE51" s="113">
        <v>198</v>
      </c>
      <c r="FF51" s="113">
        <v>1047</v>
      </c>
      <c r="FG51" s="113">
        <v>27</v>
      </c>
      <c r="FH51" s="113">
        <v>176</v>
      </c>
      <c r="FI51" s="113">
        <v>0</v>
      </c>
      <c r="FJ51" s="104">
        <v>73986</v>
      </c>
      <c r="FK51" s="104">
        <v>68900</v>
      </c>
      <c r="FL51" s="113">
        <v>49225</v>
      </c>
      <c r="FM51" s="113">
        <v>19675</v>
      </c>
      <c r="FN51" s="113">
        <v>5086</v>
      </c>
      <c r="FO51" s="104">
        <v>7516</v>
      </c>
      <c r="FP51" s="113">
        <v>1884</v>
      </c>
      <c r="FQ51" s="113">
        <v>5603</v>
      </c>
      <c r="FR51" s="113">
        <v>29</v>
      </c>
      <c r="FS51" s="104">
        <v>4805</v>
      </c>
      <c r="FT51" s="113">
        <v>0</v>
      </c>
      <c r="FU51" s="113">
        <v>2061</v>
      </c>
      <c r="FV51" s="113">
        <v>64</v>
      </c>
      <c r="FW51" s="113">
        <v>2680</v>
      </c>
      <c r="FX51" s="104">
        <v>10669</v>
      </c>
      <c r="FY51" s="126">
        <v>6009</v>
      </c>
      <c r="FZ51" s="82">
        <v>3016</v>
      </c>
      <c r="GA51" s="82">
        <v>1644</v>
      </c>
      <c r="GB51" s="114">
        <v>7747</v>
      </c>
      <c r="GC51" s="114">
        <v>2206</v>
      </c>
      <c r="GD51" s="113">
        <v>1165</v>
      </c>
      <c r="GE51" s="113">
        <v>147</v>
      </c>
      <c r="GF51" s="113">
        <v>193</v>
      </c>
      <c r="GG51" s="113">
        <v>700</v>
      </c>
      <c r="GH51" s="113">
        <v>0</v>
      </c>
      <c r="GI51" s="113">
        <v>0</v>
      </c>
      <c r="GJ51" s="113">
        <v>1</v>
      </c>
      <c r="GK51" s="113">
        <v>0</v>
      </c>
      <c r="GL51" s="113">
        <v>5194</v>
      </c>
      <c r="GM51" s="113">
        <v>347</v>
      </c>
      <c r="GN51" s="119">
        <v>237851</v>
      </c>
      <c r="GO51" s="104">
        <v>206457</v>
      </c>
      <c r="GP51" s="82">
        <v>61026</v>
      </c>
      <c r="GQ51" s="82">
        <v>23528</v>
      </c>
      <c r="GR51" s="82">
        <v>70485</v>
      </c>
      <c r="GS51" s="82">
        <v>13491</v>
      </c>
      <c r="GT51" s="104">
        <v>7221</v>
      </c>
      <c r="GU51" s="82">
        <v>3048</v>
      </c>
      <c r="GV51" s="82">
        <v>4173</v>
      </c>
      <c r="GW51" s="112">
        <v>20315</v>
      </c>
      <c r="GX51" s="82">
        <v>20307</v>
      </c>
      <c r="GY51" s="82">
        <v>8</v>
      </c>
      <c r="GZ51" s="104">
        <v>10391</v>
      </c>
      <c r="HA51" s="82">
        <v>84</v>
      </c>
      <c r="HB51" s="82">
        <v>5</v>
      </c>
      <c r="HC51" s="104">
        <v>10302</v>
      </c>
      <c r="HD51" s="82">
        <v>98</v>
      </c>
      <c r="HE51" s="82">
        <v>0</v>
      </c>
      <c r="HF51" s="82">
        <v>534</v>
      </c>
      <c r="HG51" s="82">
        <v>4250</v>
      </c>
      <c r="HH51" s="82">
        <v>5420</v>
      </c>
      <c r="HI51" s="104">
        <v>31394</v>
      </c>
      <c r="HJ51" s="112">
        <v>23180</v>
      </c>
      <c r="HK51" s="82">
        <v>23158</v>
      </c>
      <c r="HL51" s="82">
        <v>22</v>
      </c>
      <c r="HM51" s="82">
        <v>732</v>
      </c>
      <c r="HN51" s="82">
        <v>6701</v>
      </c>
      <c r="HO51" s="145">
        <v>781</v>
      </c>
      <c r="HP51" s="126"/>
      <c r="HQ51" s="145">
        <v>12565</v>
      </c>
      <c r="HS51" s="241"/>
      <c r="HT51" s="225"/>
      <c r="HU51" s="225"/>
      <c r="HV51" s="225"/>
      <c r="HW51" s="225"/>
      <c r="HX51" s="226"/>
      <c r="HY51" s="226"/>
      <c r="HZ51" s="226"/>
      <c r="IA51" s="226"/>
      <c r="IB51" s="226"/>
      <c r="IC51" s="226"/>
      <c r="ID51" s="226"/>
      <c r="IE51" s="226"/>
      <c r="IF51" s="226"/>
      <c r="IG51" s="226"/>
      <c r="IH51" s="226"/>
      <c r="II51" s="226"/>
      <c r="IJ51" s="226"/>
      <c r="IK51" s="226"/>
      <c r="IL51" s="226"/>
      <c r="IM51" s="226"/>
      <c r="IN51" s="226"/>
      <c r="IO51" s="226"/>
      <c r="IP51" s="226"/>
      <c r="IQ51" s="226"/>
      <c r="IR51" s="226"/>
      <c r="IS51" s="226"/>
      <c r="IT51" s="226"/>
      <c r="IU51" s="226"/>
      <c r="IV51" s="226"/>
      <c r="IW51" s="226"/>
      <c r="IX51" s="226"/>
      <c r="IY51" s="226"/>
      <c r="IZ51" s="226"/>
      <c r="JA51" s="226"/>
      <c r="JB51" s="226"/>
      <c r="JC51" s="226"/>
      <c r="JD51" s="226"/>
      <c r="JE51" s="226"/>
      <c r="JF51" s="226"/>
      <c r="JG51" s="226"/>
      <c r="JH51" s="226"/>
      <c r="JI51" s="226"/>
      <c r="JJ51" s="226"/>
      <c r="JK51" s="226"/>
      <c r="JL51" s="226"/>
      <c r="JM51" s="226"/>
      <c r="JN51" s="226"/>
      <c r="JO51" s="226"/>
      <c r="JP51" s="226"/>
      <c r="JQ51" s="226"/>
      <c r="JR51" s="226"/>
      <c r="JS51" s="226"/>
      <c r="JT51" s="226"/>
      <c r="JU51" s="226"/>
      <c r="JV51" s="226"/>
      <c r="JW51" s="226"/>
      <c r="JX51" s="226"/>
      <c r="JY51" s="226"/>
      <c r="JZ51" s="226"/>
      <c r="KA51" s="226"/>
      <c r="KB51" s="226"/>
      <c r="KC51" s="226"/>
      <c r="KD51" s="226"/>
      <c r="KE51" s="226"/>
      <c r="KF51" s="226"/>
      <c r="KG51" s="226"/>
      <c r="KH51" s="226"/>
      <c r="KI51" s="226"/>
      <c r="KJ51" s="226"/>
      <c r="KK51" s="226"/>
      <c r="KL51" s="226"/>
      <c r="KM51" s="226"/>
      <c r="KN51" s="226"/>
      <c r="KO51" s="226"/>
      <c r="KP51" s="226"/>
      <c r="KQ51" s="226"/>
      <c r="KR51" s="226"/>
      <c r="KS51" s="226"/>
      <c r="KT51" s="226"/>
      <c r="KU51" s="226"/>
      <c r="KV51" s="226"/>
      <c r="KW51" s="226"/>
      <c r="KX51" s="226"/>
      <c r="KY51" s="226"/>
      <c r="KZ51" s="226"/>
      <c r="LA51" s="226"/>
      <c r="LB51" s="226"/>
      <c r="LC51" s="226"/>
      <c r="LD51" s="226"/>
      <c r="LE51" s="225"/>
      <c r="LF51" s="225"/>
      <c r="LG51" s="226"/>
      <c r="LH51" s="226"/>
      <c r="LI51" s="226"/>
      <c r="LJ51" s="225"/>
      <c r="LK51" s="226"/>
      <c r="LL51" s="226"/>
      <c r="LM51" s="226"/>
      <c r="LN51" s="226"/>
      <c r="LO51" s="225"/>
      <c r="LP51" s="226"/>
      <c r="LQ51" s="226"/>
      <c r="LR51" s="226"/>
      <c r="LS51" s="226"/>
      <c r="LT51" s="225"/>
      <c r="LU51" s="225"/>
      <c r="LV51" s="225"/>
      <c r="LW51" s="224"/>
      <c r="LX51" s="242"/>
      <c r="LY51" s="242"/>
      <c r="LZ51" s="226"/>
      <c r="MA51" s="226"/>
      <c r="MB51" s="226"/>
      <c r="MC51" s="226"/>
      <c r="MD51" s="226"/>
      <c r="ME51" s="226"/>
      <c r="MF51" s="226"/>
      <c r="MG51" s="226"/>
      <c r="MH51" s="226"/>
      <c r="MI51" s="226"/>
      <c r="MJ51" s="226"/>
      <c r="MK51" s="226"/>
      <c r="ML51" s="226"/>
      <c r="MM51" s="241"/>
      <c r="MN51" s="225"/>
      <c r="MO51" s="242"/>
      <c r="MP51" s="242"/>
      <c r="MQ51" s="242"/>
      <c r="MR51" s="242"/>
      <c r="MS51" s="242"/>
      <c r="MT51" s="242"/>
      <c r="MU51" s="242"/>
      <c r="MV51" s="242"/>
      <c r="MW51" s="242"/>
      <c r="MX51" s="242"/>
      <c r="MY51" s="243"/>
      <c r="MZ51" s="225"/>
      <c r="NA51" s="242"/>
      <c r="NB51" s="242"/>
      <c r="NC51" s="225"/>
      <c r="ND51" s="242"/>
      <c r="NE51" s="242"/>
      <c r="NF51" s="242"/>
      <c r="NG51" s="242"/>
      <c r="NH51" s="225"/>
      <c r="NI51" s="242"/>
      <c r="NJ51" s="242"/>
      <c r="NK51" s="242"/>
      <c r="NL51" s="242"/>
      <c r="NM51" s="242"/>
      <c r="NN51" s="244"/>
      <c r="NO51" s="33">
        <v>1999</v>
      </c>
      <c r="NP51" s="119"/>
      <c r="NQ51" s="120"/>
      <c r="NR51" s="120"/>
      <c r="NS51" s="120"/>
      <c r="NT51" s="316"/>
      <c r="NU51" s="120"/>
      <c r="NV51" s="121"/>
    </row>
    <row r="52" spans="1:386" ht="14.25" customHeight="1">
      <c r="A52" s="39">
        <v>2000</v>
      </c>
      <c r="B52" s="898">
        <v>647851</v>
      </c>
      <c r="C52" s="559">
        <v>245833</v>
      </c>
      <c r="D52" s="917">
        <v>239098</v>
      </c>
      <c r="E52" s="42">
        <v>9521</v>
      </c>
      <c r="F52" s="42">
        <v>1774</v>
      </c>
      <c r="G52" s="58"/>
      <c r="H52" s="42">
        <v>73015</v>
      </c>
      <c r="I52" s="42">
        <v>7320</v>
      </c>
      <c r="J52" s="42">
        <v>62882</v>
      </c>
      <c r="K52" s="42">
        <v>80509</v>
      </c>
      <c r="L52" s="42">
        <v>4077</v>
      </c>
      <c r="M52" s="932">
        <v>6735</v>
      </c>
      <c r="N52" s="559">
        <v>253353</v>
      </c>
      <c r="O52" s="917">
        <v>220229</v>
      </c>
      <c r="P52" s="536">
        <v>64995</v>
      </c>
      <c r="Q52" s="536">
        <v>26035</v>
      </c>
      <c r="R52" s="536">
        <v>90091</v>
      </c>
      <c r="S52" s="536">
        <v>8731</v>
      </c>
      <c r="T52" s="536">
        <v>7495</v>
      </c>
      <c r="U52" s="536">
        <v>20492</v>
      </c>
      <c r="V52" s="536">
        <v>11121</v>
      </c>
      <c r="W52" s="917">
        <v>33124</v>
      </c>
      <c r="X52" s="536">
        <v>24064</v>
      </c>
      <c r="Y52" s="536">
        <v>24014</v>
      </c>
      <c r="Z52" s="536">
        <v>6834</v>
      </c>
      <c r="AA52" s="536">
        <v>1755</v>
      </c>
      <c r="AB52" s="918">
        <v>471</v>
      </c>
      <c r="AC52" s="919">
        <v>-7520</v>
      </c>
      <c r="AD52" s="536">
        <v>-7520</v>
      </c>
      <c r="AE52" s="536">
        <v>12965</v>
      </c>
      <c r="AF52" s="918">
        <v>18869</v>
      </c>
      <c r="AG52" s="107"/>
      <c r="AH52" s="912">
        <v>-1.1607607304766066</v>
      </c>
      <c r="AI52" s="480">
        <v>-1.1607607304766066</v>
      </c>
      <c r="AJ52" s="480">
        <v>2.00123176471133</v>
      </c>
      <c r="AK52" s="480">
        <v>2.9125524233195597</v>
      </c>
      <c r="AL52" s="920"/>
      <c r="AM52" s="480"/>
      <c r="AN52" s="912">
        <v>374557.23700000002</v>
      </c>
      <c r="AO52" s="906">
        <v>57.81533670550791</v>
      </c>
      <c r="AP52" s="38">
        <v>374557.23700000002</v>
      </c>
      <c r="AQ52" s="121"/>
      <c r="AR52" s="952">
        <v>-226291</v>
      </c>
      <c r="AS52" s="906">
        <v>-34.929482242058747</v>
      </c>
      <c r="AT52" s="42"/>
      <c r="AU52" s="320">
        <v>13563</v>
      </c>
      <c r="AV52" s="42">
        <v>104689</v>
      </c>
      <c r="AW52" s="42">
        <v>108177</v>
      </c>
      <c r="AX52" s="321">
        <v>78654</v>
      </c>
      <c r="AZ52" s="903">
        <v>37.945916576496757</v>
      </c>
      <c r="BA52" s="480">
        <v>36.906325682911657</v>
      </c>
      <c r="BB52" s="480">
        <v>1.4696280471898631</v>
      </c>
      <c r="BC52" s="480">
        <v>0.27382839572679518</v>
      </c>
      <c r="BD52" s="480">
        <v>0</v>
      </c>
      <c r="BE52" s="480">
        <v>11.270338395711359</v>
      </c>
      <c r="BF52" s="480">
        <v>1.1298894344532926</v>
      </c>
      <c r="BG52" s="480">
        <v>9.7062441826901562</v>
      </c>
      <c r="BH52" s="480">
        <v>12.427085857704935</v>
      </c>
      <c r="BI52" s="480">
        <v>0.6293113694352559</v>
      </c>
      <c r="BJ52" s="480">
        <v>1.039590893585099</v>
      </c>
      <c r="BK52" s="903">
        <v>39.10667730697336</v>
      </c>
      <c r="BL52" s="480">
        <v>33.993773259592096</v>
      </c>
      <c r="BM52" s="480">
        <v>10.032399425176468</v>
      </c>
      <c r="BN52" s="480">
        <v>4.0186709598349006</v>
      </c>
      <c r="BO52" s="480">
        <v>13.906129650181908</v>
      </c>
      <c r="BP52" s="480">
        <v>1.3476864278977727</v>
      </c>
      <c r="BQ52" s="480">
        <v>1.1569018184736923</v>
      </c>
      <c r="BR52" s="480">
        <v>3.1630729905487529</v>
      </c>
      <c r="BS52" s="480">
        <v>1.7165984153763751</v>
      </c>
      <c r="BT52" s="480">
        <v>5.1129040473812655</v>
      </c>
      <c r="BU52" s="480">
        <v>3.714434337525141</v>
      </c>
      <c r="BV52" s="480">
        <v>3.7067165135193125</v>
      </c>
      <c r="BW52" s="480">
        <v>1.0548721851166394</v>
      </c>
      <c r="BX52" s="480">
        <v>0.27089562260458039</v>
      </c>
      <c r="BY52" s="906">
        <v>7.2701902134904475E-2</v>
      </c>
      <c r="BZ52" s="480"/>
      <c r="CA52" s="912">
        <v>2.0935369398210391</v>
      </c>
      <c r="CB52" s="480">
        <v>16.159425546923597</v>
      </c>
      <c r="CC52" s="480">
        <v>16.697820949570193</v>
      </c>
      <c r="CD52" s="480">
        <v>12.140754587088697</v>
      </c>
      <c r="CE52" s="906">
        <v>57.81533670550791</v>
      </c>
      <c r="CF52" s="33">
        <v>2000</v>
      </c>
      <c r="CG52" s="119">
        <v>245833</v>
      </c>
      <c r="CH52" s="104">
        <v>239098</v>
      </c>
      <c r="CI52" s="104">
        <v>73015</v>
      </c>
      <c r="CJ52" s="104">
        <v>65394</v>
      </c>
      <c r="CK52" s="104">
        <v>37785</v>
      </c>
      <c r="CL52" s="113">
        <v>37045</v>
      </c>
      <c r="CM52" s="113">
        <v>2585</v>
      </c>
      <c r="CN52" s="113">
        <v>740</v>
      </c>
      <c r="CO52" s="114">
        <v>103</v>
      </c>
      <c r="CP52" s="114">
        <v>74</v>
      </c>
      <c r="CQ52" s="113">
        <v>33</v>
      </c>
      <c r="CR52" s="113">
        <v>41</v>
      </c>
      <c r="CS52" s="113">
        <v>0</v>
      </c>
      <c r="CT52" s="114">
        <v>29</v>
      </c>
      <c r="CU52" s="113">
        <v>29</v>
      </c>
      <c r="CV52" s="113">
        <v>0</v>
      </c>
      <c r="CW52" s="114">
        <v>27506</v>
      </c>
      <c r="CX52" s="113">
        <v>9977</v>
      </c>
      <c r="CY52" s="113">
        <v>703</v>
      </c>
      <c r="CZ52" s="113">
        <v>785</v>
      </c>
      <c r="DA52" s="113">
        <v>202</v>
      </c>
      <c r="DB52" s="113">
        <v>17</v>
      </c>
      <c r="DC52" s="113">
        <v>4507</v>
      </c>
      <c r="DD52" s="113">
        <v>237</v>
      </c>
      <c r="DE52" s="113">
        <v>0</v>
      </c>
      <c r="DF52" s="113">
        <v>51</v>
      </c>
      <c r="DG52" s="113">
        <v>108</v>
      </c>
      <c r="DH52" s="113">
        <v>13</v>
      </c>
      <c r="DI52" s="113">
        <v>0</v>
      </c>
      <c r="DJ52" s="113">
        <v>0</v>
      </c>
      <c r="DK52" s="113">
        <v>0</v>
      </c>
      <c r="DL52" s="113">
        <v>6</v>
      </c>
      <c r="DM52" s="113">
        <v>0</v>
      </c>
      <c r="DN52" s="113">
        <v>0</v>
      </c>
      <c r="DO52" s="113">
        <v>5939</v>
      </c>
      <c r="DP52" s="113"/>
      <c r="DQ52" s="113">
        <v>1317</v>
      </c>
      <c r="DR52" s="113">
        <v>1649</v>
      </c>
      <c r="DS52" s="113">
        <v>848</v>
      </c>
      <c r="DT52" s="113">
        <v>0</v>
      </c>
      <c r="DU52" s="113">
        <v>0</v>
      </c>
      <c r="DV52" s="113">
        <v>15</v>
      </c>
      <c r="DW52" s="113"/>
      <c r="DX52" s="113">
        <v>1117</v>
      </c>
      <c r="DY52" s="113">
        <v>2</v>
      </c>
      <c r="DZ52" s="113">
        <v>0</v>
      </c>
      <c r="EA52" s="113">
        <v>13</v>
      </c>
      <c r="EB52" s="114">
        <v>7621</v>
      </c>
      <c r="EC52" s="113">
        <v>3982</v>
      </c>
      <c r="ED52" s="113">
        <v>6</v>
      </c>
      <c r="EE52" s="113">
        <v>0</v>
      </c>
      <c r="EF52" s="113">
        <v>0</v>
      </c>
      <c r="EG52" s="113">
        <v>298</v>
      </c>
      <c r="EH52" s="113">
        <v>1934</v>
      </c>
      <c r="EI52" s="113">
        <v>140</v>
      </c>
      <c r="EJ52" s="113">
        <v>451</v>
      </c>
      <c r="EK52" s="113">
        <v>509</v>
      </c>
      <c r="EL52" s="113">
        <v>199</v>
      </c>
      <c r="EM52" s="113">
        <v>6</v>
      </c>
      <c r="EN52" s="113">
        <v>51</v>
      </c>
      <c r="EO52" s="113">
        <v>13</v>
      </c>
      <c r="EP52" s="113">
        <v>3</v>
      </c>
      <c r="EQ52" s="113">
        <v>16</v>
      </c>
      <c r="ER52" s="113">
        <v>10</v>
      </c>
      <c r="ES52" s="113">
        <v>0</v>
      </c>
      <c r="ET52" s="113">
        <v>0</v>
      </c>
      <c r="EU52" s="113">
        <v>0</v>
      </c>
      <c r="EV52" s="113">
        <v>0</v>
      </c>
      <c r="EW52" s="113">
        <v>0</v>
      </c>
      <c r="EX52" s="113">
        <v>3</v>
      </c>
      <c r="EY52" s="114">
        <v>62882</v>
      </c>
      <c r="EZ52" s="114">
        <v>60145</v>
      </c>
      <c r="FA52" s="113">
        <v>41248</v>
      </c>
      <c r="FB52" s="113">
        <v>18897</v>
      </c>
      <c r="FC52" s="114">
        <v>2737</v>
      </c>
      <c r="FD52" s="113">
        <v>1199</v>
      </c>
      <c r="FE52" s="113">
        <v>214</v>
      </c>
      <c r="FF52" s="113">
        <v>1117</v>
      </c>
      <c r="FG52" s="113">
        <v>28</v>
      </c>
      <c r="FH52" s="113">
        <v>179</v>
      </c>
      <c r="FI52" s="113">
        <v>0</v>
      </c>
      <c r="FJ52" s="104">
        <v>80509</v>
      </c>
      <c r="FK52" s="104">
        <v>75130</v>
      </c>
      <c r="FL52" s="113">
        <v>54226</v>
      </c>
      <c r="FM52" s="113">
        <v>20904</v>
      </c>
      <c r="FN52" s="113">
        <v>5379</v>
      </c>
      <c r="FO52" s="104">
        <v>7320</v>
      </c>
      <c r="FP52" s="113">
        <v>2303</v>
      </c>
      <c r="FQ52" s="113">
        <v>4963</v>
      </c>
      <c r="FR52" s="113">
        <v>54</v>
      </c>
      <c r="FS52" s="104">
        <v>4077</v>
      </c>
      <c r="FT52" s="113">
        <v>0</v>
      </c>
      <c r="FU52" s="113">
        <v>997</v>
      </c>
      <c r="FV52" s="113">
        <v>92</v>
      </c>
      <c r="FW52" s="113">
        <v>2988</v>
      </c>
      <c r="FX52" s="104">
        <v>11295</v>
      </c>
      <c r="FY52" s="126">
        <v>6399</v>
      </c>
      <c r="FZ52" s="82">
        <v>3122</v>
      </c>
      <c r="GA52" s="82">
        <v>1774</v>
      </c>
      <c r="GB52" s="114">
        <v>6735</v>
      </c>
      <c r="GC52" s="114">
        <v>2487</v>
      </c>
      <c r="GD52" s="113">
        <v>1379</v>
      </c>
      <c r="GE52" s="113">
        <v>180</v>
      </c>
      <c r="GF52" s="113">
        <v>223</v>
      </c>
      <c r="GG52" s="113">
        <v>705</v>
      </c>
      <c r="GH52" s="113">
        <v>0</v>
      </c>
      <c r="GI52" s="113">
        <v>0</v>
      </c>
      <c r="GJ52" s="113">
        <v>0</v>
      </c>
      <c r="GK52" s="113">
        <v>0</v>
      </c>
      <c r="GL52" s="113">
        <v>3760</v>
      </c>
      <c r="GM52" s="113">
        <v>488</v>
      </c>
      <c r="GN52" s="119">
        <v>253353</v>
      </c>
      <c r="GO52" s="104">
        <v>220229</v>
      </c>
      <c r="GP52" s="82">
        <v>64995</v>
      </c>
      <c r="GQ52" s="82">
        <v>26035</v>
      </c>
      <c r="GR52" s="82">
        <v>75308</v>
      </c>
      <c r="GS52" s="82">
        <v>14783</v>
      </c>
      <c r="GT52" s="104">
        <v>7495</v>
      </c>
      <c r="GU52" s="82">
        <v>3149</v>
      </c>
      <c r="GV52" s="82">
        <v>4346</v>
      </c>
      <c r="GW52" s="112">
        <v>20492</v>
      </c>
      <c r="GX52" s="82">
        <v>20485</v>
      </c>
      <c r="GY52" s="82">
        <v>7</v>
      </c>
      <c r="GZ52" s="104">
        <v>11121</v>
      </c>
      <c r="HA52" s="82">
        <v>96</v>
      </c>
      <c r="HB52" s="82">
        <v>8</v>
      </c>
      <c r="HC52" s="104">
        <v>11017</v>
      </c>
      <c r="HD52" s="82">
        <v>105</v>
      </c>
      <c r="HE52" s="82">
        <v>0</v>
      </c>
      <c r="HF52" s="82">
        <v>509</v>
      </c>
      <c r="HG52" s="82">
        <v>4871</v>
      </c>
      <c r="HH52" s="82">
        <v>5532</v>
      </c>
      <c r="HI52" s="104">
        <v>33124</v>
      </c>
      <c r="HJ52" s="112">
        <v>24064</v>
      </c>
      <c r="HK52" s="82">
        <v>24014</v>
      </c>
      <c r="HL52" s="82">
        <v>50</v>
      </c>
      <c r="HM52" s="82">
        <v>471</v>
      </c>
      <c r="HN52" s="82">
        <v>6834</v>
      </c>
      <c r="HO52" s="145">
        <v>1755</v>
      </c>
      <c r="HP52" s="126"/>
      <c r="HQ52" s="145">
        <v>13563</v>
      </c>
      <c r="HS52" s="241"/>
      <c r="HT52" s="225"/>
      <c r="HU52" s="225"/>
      <c r="HV52" s="225"/>
      <c r="HW52" s="225"/>
      <c r="HX52" s="226"/>
      <c r="HY52" s="226"/>
      <c r="HZ52" s="226"/>
      <c r="IA52" s="226"/>
      <c r="IB52" s="226"/>
      <c r="IC52" s="226"/>
      <c r="ID52" s="226"/>
      <c r="IE52" s="226"/>
      <c r="IF52" s="226"/>
      <c r="IG52" s="226"/>
      <c r="IH52" s="226"/>
      <c r="II52" s="226"/>
      <c r="IJ52" s="226"/>
      <c r="IK52" s="226"/>
      <c r="IL52" s="226"/>
      <c r="IM52" s="226"/>
      <c r="IN52" s="226"/>
      <c r="IO52" s="226"/>
      <c r="IP52" s="226"/>
      <c r="IQ52" s="226"/>
      <c r="IR52" s="226"/>
      <c r="IS52" s="226"/>
      <c r="IT52" s="226"/>
      <c r="IU52" s="226"/>
      <c r="IV52" s="226"/>
      <c r="IW52" s="226"/>
      <c r="IX52" s="226"/>
      <c r="IY52" s="226"/>
      <c r="IZ52" s="226"/>
      <c r="JA52" s="226"/>
      <c r="JB52" s="226"/>
      <c r="JC52" s="226"/>
      <c r="JD52" s="226"/>
      <c r="JE52" s="226"/>
      <c r="JF52" s="226"/>
      <c r="JG52" s="226"/>
      <c r="JH52" s="226"/>
      <c r="JI52" s="226"/>
      <c r="JJ52" s="226"/>
      <c r="JK52" s="226"/>
      <c r="JL52" s="226"/>
      <c r="JM52" s="226"/>
      <c r="JN52" s="226"/>
      <c r="JO52" s="226"/>
      <c r="JP52" s="226"/>
      <c r="JQ52" s="226"/>
      <c r="JR52" s="226"/>
      <c r="JS52" s="226"/>
      <c r="JT52" s="226"/>
      <c r="JU52" s="226"/>
      <c r="JV52" s="226"/>
      <c r="JW52" s="226"/>
      <c r="JX52" s="226"/>
      <c r="JY52" s="226"/>
      <c r="JZ52" s="226"/>
      <c r="KA52" s="226"/>
      <c r="KB52" s="226"/>
      <c r="KC52" s="226"/>
      <c r="KD52" s="226"/>
      <c r="KE52" s="226"/>
      <c r="KF52" s="226"/>
      <c r="KG52" s="226"/>
      <c r="KH52" s="226"/>
      <c r="KI52" s="226"/>
      <c r="KJ52" s="226"/>
      <c r="KK52" s="226"/>
      <c r="KL52" s="226"/>
      <c r="KM52" s="226"/>
      <c r="KN52" s="226"/>
      <c r="KO52" s="226"/>
      <c r="KP52" s="226"/>
      <c r="KQ52" s="226"/>
      <c r="KR52" s="226"/>
      <c r="KS52" s="226"/>
      <c r="KT52" s="226"/>
      <c r="KU52" s="226"/>
      <c r="KV52" s="226"/>
      <c r="KW52" s="226"/>
      <c r="KX52" s="226"/>
      <c r="KY52" s="226"/>
      <c r="KZ52" s="226"/>
      <c r="LA52" s="226"/>
      <c r="LB52" s="226"/>
      <c r="LC52" s="226"/>
      <c r="LD52" s="226"/>
      <c r="LE52" s="225"/>
      <c r="LF52" s="225"/>
      <c r="LG52" s="226"/>
      <c r="LH52" s="226"/>
      <c r="LI52" s="226"/>
      <c r="LJ52" s="225"/>
      <c r="LK52" s="226"/>
      <c r="LL52" s="226"/>
      <c r="LM52" s="226"/>
      <c r="LN52" s="226"/>
      <c r="LO52" s="225"/>
      <c r="LP52" s="226"/>
      <c r="LQ52" s="226"/>
      <c r="LR52" s="226"/>
      <c r="LS52" s="226"/>
      <c r="LT52" s="225"/>
      <c r="LU52" s="225"/>
      <c r="LV52" s="225"/>
      <c r="LW52" s="224"/>
      <c r="LX52" s="242"/>
      <c r="LY52" s="242"/>
      <c r="LZ52" s="226"/>
      <c r="MA52" s="226"/>
      <c r="MB52" s="226"/>
      <c r="MC52" s="226"/>
      <c r="MD52" s="226"/>
      <c r="ME52" s="226"/>
      <c r="MF52" s="226"/>
      <c r="MG52" s="226"/>
      <c r="MH52" s="226"/>
      <c r="MI52" s="226"/>
      <c r="MJ52" s="226"/>
      <c r="MK52" s="226"/>
      <c r="ML52" s="226"/>
      <c r="MM52" s="241"/>
      <c r="MN52" s="225"/>
      <c r="MO52" s="242"/>
      <c r="MP52" s="242"/>
      <c r="MQ52" s="242"/>
      <c r="MR52" s="242"/>
      <c r="MS52" s="242"/>
      <c r="MT52" s="242"/>
      <c r="MU52" s="242"/>
      <c r="MV52" s="242"/>
      <c r="MW52" s="242"/>
      <c r="MX52" s="242"/>
      <c r="MY52" s="243"/>
      <c r="MZ52" s="225"/>
      <c r="NA52" s="242"/>
      <c r="NB52" s="242"/>
      <c r="NC52" s="225"/>
      <c r="ND52" s="242"/>
      <c r="NE52" s="242"/>
      <c r="NF52" s="242"/>
      <c r="NG52" s="242"/>
      <c r="NH52" s="225"/>
      <c r="NI52" s="242"/>
      <c r="NJ52" s="242"/>
      <c r="NK52" s="242"/>
      <c r="NL52" s="242"/>
      <c r="NM52" s="242"/>
      <c r="NN52" s="244"/>
      <c r="NO52" s="33">
        <v>2000</v>
      </c>
      <c r="NP52" s="122"/>
      <c r="NQ52" s="81"/>
      <c r="NR52" s="81"/>
      <c r="NS52" s="81"/>
      <c r="NT52" s="316"/>
      <c r="NU52" s="81"/>
      <c r="NV52" s="121"/>
    </row>
    <row r="53" spans="1:386" ht="14.25" customHeight="1">
      <c r="A53" s="39">
        <v>2001</v>
      </c>
      <c r="B53" s="898">
        <v>700993</v>
      </c>
      <c r="C53" s="559">
        <v>266085</v>
      </c>
      <c r="D53" s="917">
        <v>258430</v>
      </c>
      <c r="E53" s="42">
        <v>9871</v>
      </c>
      <c r="F53" s="42">
        <v>1908</v>
      </c>
      <c r="G53" s="58"/>
      <c r="H53" s="42">
        <v>76816</v>
      </c>
      <c r="I53" s="42">
        <v>9697</v>
      </c>
      <c r="J53" s="42">
        <v>67520</v>
      </c>
      <c r="K53" s="42">
        <v>88138</v>
      </c>
      <c r="L53" s="42">
        <v>4480</v>
      </c>
      <c r="M53" s="932">
        <v>7655</v>
      </c>
      <c r="N53" s="559">
        <v>269274</v>
      </c>
      <c r="O53" s="917">
        <v>232747</v>
      </c>
      <c r="P53" s="536">
        <v>69011</v>
      </c>
      <c r="Q53" s="536">
        <v>28279</v>
      </c>
      <c r="R53" s="536">
        <v>95949</v>
      </c>
      <c r="S53" s="536">
        <v>9597</v>
      </c>
      <c r="T53" s="536">
        <v>7285</v>
      </c>
      <c r="U53" s="536">
        <v>20822</v>
      </c>
      <c r="V53" s="536">
        <v>11401</v>
      </c>
      <c r="W53" s="917">
        <v>36527</v>
      </c>
      <c r="X53" s="536">
        <v>26651</v>
      </c>
      <c r="Y53" s="536">
        <v>26615</v>
      </c>
      <c r="Z53" s="536">
        <v>7824</v>
      </c>
      <c r="AA53" s="536">
        <v>1557</v>
      </c>
      <c r="AB53" s="918">
        <v>495</v>
      </c>
      <c r="AC53" s="919">
        <v>-3189</v>
      </c>
      <c r="AD53" s="536">
        <v>-3189</v>
      </c>
      <c r="AE53" s="536">
        <v>17626</v>
      </c>
      <c r="AF53" s="918">
        <v>25683</v>
      </c>
      <c r="AG53" s="107"/>
      <c r="AH53" s="912">
        <v>-0.45492608342736662</v>
      </c>
      <c r="AI53" s="480">
        <v>-0.45492608342736662</v>
      </c>
      <c r="AJ53" s="480">
        <v>2.514433097049471</v>
      </c>
      <c r="AK53" s="480">
        <v>3.6638026342631096</v>
      </c>
      <c r="AL53" s="920"/>
      <c r="AM53" s="480"/>
      <c r="AN53" s="912">
        <v>378883.41499999998</v>
      </c>
      <c r="AO53" s="906">
        <v>54.049529025254174</v>
      </c>
      <c r="AP53" s="38">
        <v>378883.41499999998</v>
      </c>
      <c r="AQ53" s="121"/>
      <c r="AR53" s="952">
        <v>-270474</v>
      </c>
      <c r="AS53" s="906">
        <v>-38.584408118198041</v>
      </c>
      <c r="AT53" s="42"/>
      <c r="AU53" s="320">
        <v>14337</v>
      </c>
      <c r="AV53" s="42">
        <v>111726</v>
      </c>
      <c r="AW53" s="42">
        <v>115977</v>
      </c>
      <c r="AX53" s="321">
        <v>83447</v>
      </c>
      <c r="AZ53" s="903">
        <v>37.95829630253084</v>
      </c>
      <c r="BA53" s="480">
        <v>36.866273985617546</v>
      </c>
      <c r="BB53" s="480">
        <v>1.4081453024495252</v>
      </c>
      <c r="BC53" s="480">
        <v>0.27218531426134068</v>
      </c>
      <c r="BD53" s="480">
        <v>0</v>
      </c>
      <c r="BE53" s="480">
        <v>10.958169339779428</v>
      </c>
      <c r="BF53" s="480">
        <v>1.3833233712747488</v>
      </c>
      <c r="BG53" s="480">
        <v>9.6320505340281564</v>
      </c>
      <c r="BH53" s="480">
        <v>12.573306723462288</v>
      </c>
      <c r="BI53" s="480">
        <v>0.63909340036205786</v>
      </c>
      <c r="BJ53" s="480">
        <v>1.092022316913293</v>
      </c>
      <c r="BK53" s="903">
        <v>38.413222385958207</v>
      </c>
      <c r="BL53" s="480">
        <v>33.202471351354433</v>
      </c>
      <c r="BM53" s="480">
        <v>9.8447488063361543</v>
      </c>
      <c r="BN53" s="480">
        <v>4.0341344350086237</v>
      </c>
      <c r="BO53" s="480">
        <v>13.68758318556676</v>
      </c>
      <c r="BP53" s="480">
        <v>1.3690578935880957</v>
      </c>
      <c r="BQ53" s="480">
        <v>1.0392400494726766</v>
      </c>
      <c r="BR53" s="480">
        <v>2.9703577639149037</v>
      </c>
      <c r="BS53" s="480">
        <v>1.6264071110553173</v>
      </c>
      <c r="BT53" s="480">
        <v>5.2107510346037689</v>
      </c>
      <c r="BU53" s="480">
        <v>3.8018924582699114</v>
      </c>
      <c r="BV53" s="480">
        <v>3.7967568863027163</v>
      </c>
      <c r="BW53" s="480">
        <v>1.1161309742037366</v>
      </c>
      <c r="BX53" s="480">
        <v>0.2221134875811884</v>
      </c>
      <c r="BY53" s="906">
        <v>7.0614114548932724E-2</v>
      </c>
      <c r="BZ53" s="480"/>
      <c r="CA53" s="912">
        <v>2.0452415359354514</v>
      </c>
      <c r="CB53" s="480">
        <v>15.938247600190016</v>
      </c>
      <c r="CC53" s="480">
        <v>16.544673056649639</v>
      </c>
      <c r="CD53" s="480">
        <v>11.904113165181393</v>
      </c>
      <c r="CE53" s="906">
        <v>54.049529025254174</v>
      </c>
      <c r="CF53" s="33">
        <v>2001</v>
      </c>
      <c r="CG53" s="119">
        <v>266085</v>
      </c>
      <c r="CH53" s="104">
        <v>258430</v>
      </c>
      <c r="CI53" s="104">
        <v>76816</v>
      </c>
      <c r="CJ53" s="104">
        <v>68658</v>
      </c>
      <c r="CK53" s="104">
        <v>40106</v>
      </c>
      <c r="CL53" s="113">
        <v>39339</v>
      </c>
      <c r="CM53" s="113">
        <v>2408</v>
      </c>
      <c r="CN53" s="113">
        <v>767</v>
      </c>
      <c r="CO53" s="114">
        <v>102</v>
      </c>
      <c r="CP53" s="114">
        <v>70</v>
      </c>
      <c r="CQ53" s="113">
        <v>31</v>
      </c>
      <c r="CR53" s="113">
        <v>39</v>
      </c>
      <c r="CS53" s="113">
        <v>0</v>
      </c>
      <c r="CT53" s="114">
        <v>32</v>
      </c>
      <c r="CU53" s="113">
        <v>32</v>
      </c>
      <c r="CV53" s="113">
        <v>0</v>
      </c>
      <c r="CW53" s="114">
        <v>28450</v>
      </c>
      <c r="CX53" s="113">
        <v>10176</v>
      </c>
      <c r="CY53" s="113">
        <v>715</v>
      </c>
      <c r="CZ53" s="113">
        <v>813</v>
      </c>
      <c r="DA53" s="113">
        <v>217</v>
      </c>
      <c r="DB53" s="113">
        <v>17</v>
      </c>
      <c r="DC53" s="113">
        <v>4691</v>
      </c>
      <c r="DD53" s="113">
        <v>260</v>
      </c>
      <c r="DE53" s="113">
        <v>0</v>
      </c>
      <c r="DF53" s="113">
        <v>50</v>
      </c>
      <c r="DG53" s="113">
        <v>102</v>
      </c>
      <c r="DH53" s="113">
        <v>11</v>
      </c>
      <c r="DI53" s="113">
        <v>0</v>
      </c>
      <c r="DJ53" s="113">
        <v>0</v>
      </c>
      <c r="DK53" s="113">
        <v>0</v>
      </c>
      <c r="DL53" s="113">
        <v>6</v>
      </c>
      <c r="DM53" s="113">
        <v>0</v>
      </c>
      <c r="DN53" s="113">
        <v>0</v>
      </c>
      <c r="DO53" s="113">
        <v>6210</v>
      </c>
      <c r="DP53" s="113"/>
      <c r="DQ53" s="113">
        <v>1339</v>
      </c>
      <c r="DR53" s="113">
        <v>1731</v>
      </c>
      <c r="DS53" s="113">
        <v>942</v>
      </c>
      <c r="DT53" s="113">
        <v>0</v>
      </c>
      <c r="DU53" s="113">
        <v>0</v>
      </c>
      <c r="DV53" s="113">
        <v>18</v>
      </c>
      <c r="DW53" s="113"/>
      <c r="DX53" s="113">
        <v>1135</v>
      </c>
      <c r="DY53" s="113">
        <v>1</v>
      </c>
      <c r="DZ53" s="113">
        <v>0</v>
      </c>
      <c r="EA53" s="113">
        <v>16</v>
      </c>
      <c r="EB53" s="114">
        <v>8158</v>
      </c>
      <c r="EC53" s="113">
        <v>4302</v>
      </c>
      <c r="ED53" s="113">
        <v>6</v>
      </c>
      <c r="EE53" s="113">
        <v>0</v>
      </c>
      <c r="EF53" s="113">
        <v>0</v>
      </c>
      <c r="EG53" s="113">
        <v>321</v>
      </c>
      <c r="EH53" s="113">
        <v>2049</v>
      </c>
      <c r="EI53" s="113">
        <v>140</v>
      </c>
      <c r="EJ53" s="113">
        <v>450</v>
      </c>
      <c r="EK53" s="113">
        <v>475</v>
      </c>
      <c r="EL53" s="113">
        <v>301</v>
      </c>
      <c r="EM53" s="113">
        <v>8</v>
      </c>
      <c r="EN53" s="113">
        <v>66</v>
      </c>
      <c r="EO53" s="113">
        <v>12</v>
      </c>
      <c r="EP53" s="113">
        <v>3</v>
      </c>
      <c r="EQ53" s="113">
        <v>24</v>
      </c>
      <c r="ER53" s="113">
        <v>0</v>
      </c>
      <c r="ES53" s="113">
        <v>0</v>
      </c>
      <c r="ET53" s="113">
        <v>0</v>
      </c>
      <c r="EU53" s="113">
        <v>1</v>
      </c>
      <c r="EV53" s="113">
        <v>0</v>
      </c>
      <c r="EW53" s="113">
        <v>0</v>
      </c>
      <c r="EX53" s="113">
        <v>0</v>
      </c>
      <c r="EY53" s="114">
        <v>67520</v>
      </c>
      <c r="EZ53" s="114">
        <v>64698</v>
      </c>
      <c r="FA53" s="113">
        <v>46002</v>
      </c>
      <c r="FB53" s="113">
        <v>18696</v>
      </c>
      <c r="FC53" s="114">
        <v>2822</v>
      </c>
      <c r="FD53" s="113">
        <v>1183</v>
      </c>
      <c r="FE53" s="113">
        <v>236</v>
      </c>
      <c r="FF53" s="113">
        <v>1199</v>
      </c>
      <c r="FG53" s="113">
        <v>25</v>
      </c>
      <c r="FH53" s="113">
        <v>179</v>
      </c>
      <c r="FI53" s="113">
        <v>0</v>
      </c>
      <c r="FJ53" s="104">
        <v>88138</v>
      </c>
      <c r="FK53" s="104">
        <v>82540</v>
      </c>
      <c r="FL53" s="113">
        <v>59680</v>
      </c>
      <c r="FM53" s="113">
        <v>22860</v>
      </c>
      <c r="FN53" s="113">
        <v>5598</v>
      </c>
      <c r="FO53" s="104">
        <v>9697</v>
      </c>
      <c r="FP53" s="113">
        <v>3364</v>
      </c>
      <c r="FQ53" s="113">
        <v>5614</v>
      </c>
      <c r="FR53" s="113">
        <v>719</v>
      </c>
      <c r="FS53" s="104">
        <v>4480</v>
      </c>
      <c r="FT53" s="113">
        <v>0</v>
      </c>
      <c r="FU53" s="113">
        <v>1101</v>
      </c>
      <c r="FV53" s="113">
        <v>102</v>
      </c>
      <c r="FW53" s="113">
        <v>3277</v>
      </c>
      <c r="FX53" s="104">
        <v>11779</v>
      </c>
      <c r="FY53" s="126">
        <v>6464</v>
      </c>
      <c r="FZ53" s="82">
        <v>3407</v>
      </c>
      <c r="GA53" s="82">
        <v>1908</v>
      </c>
      <c r="GB53" s="114">
        <v>7655</v>
      </c>
      <c r="GC53" s="114">
        <v>2514</v>
      </c>
      <c r="GD53" s="113">
        <v>1388</v>
      </c>
      <c r="GE53" s="113">
        <v>186</v>
      </c>
      <c r="GF53" s="113">
        <v>197</v>
      </c>
      <c r="GG53" s="113">
        <v>743</v>
      </c>
      <c r="GH53" s="113">
        <v>0</v>
      </c>
      <c r="GI53" s="113">
        <v>0</v>
      </c>
      <c r="GJ53" s="113">
        <v>0</v>
      </c>
      <c r="GK53" s="113">
        <v>0</v>
      </c>
      <c r="GL53" s="113">
        <v>4622</v>
      </c>
      <c r="GM53" s="113">
        <v>519</v>
      </c>
      <c r="GN53" s="119">
        <v>269274</v>
      </c>
      <c r="GO53" s="104">
        <v>232747</v>
      </c>
      <c r="GP53" s="82">
        <v>69011</v>
      </c>
      <c r="GQ53" s="82">
        <v>28279</v>
      </c>
      <c r="GR53" s="82">
        <v>79919</v>
      </c>
      <c r="GS53" s="82">
        <v>16030</v>
      </c>
      <c r="GT53" s="104">
        <v>7285</v>
      </c>
      <c r="GU53" s="82">
        <v>3115</v>
      </c>
      <c r="GV53" s="82">
        <v>4170</v>
      </c>
      <c r="GW53" s="112">
        <v>20822</v>
      </c>
      <c r="GX53" s="82">
        <v>20815</v>
      </c>
      <c r="GY53" s="82">
        <v>7</v>
      </c>
      <c r="GZ53" s="104">
        <v>11401</v>
      </c>
      <c r="HA53" s="82">
        <v>99</v>
      </c>
      <c r="HB53" s="82">
        <v>8</v>
      </c>
      <c r="HC53" s="104">
        <v>11294</v>
      </c>
      <c r="HD53" s="82">
        <v>126</v>
      </c>
      <c r="HE53" s="82">
        <v>0</v>
      </c>
      <c r="HF53" s="82">
        <v>670</v>
      </c>
      <c r="HG53" s="82">
        <v>4774</v>
      </c>
      <c r="HH53" s="82">
        <v>5724</v>
      </c>
      <c r="HI53" s="104">
        <v>36527</v>
      </c>
      <c r="HJ53" s="112">
        <v>26651</v>
      </c>
      <c r="HK53" s="82">
        <v>26615</v>
      </c>
      <c r="HL53" s="82">
        <v>36</v>
      </c>
      <c r="HM53" s="82">
        <v>495</v>
      </c>
      <c r="HN53" s="82">
        <v>7824</v>
      </c>
      <c r="HO53" s="145">
        <v>1557</v>
      </c>
      <c r="HP53" s="126"/>
      <c r="HQ53" s="145">
        <v>14337</v>
      </c>
      <c r="HS53" s="241"/>
      <c r="HT53" s="225"/>
      <c r="HU53" s="225"/>
      <c r="HV53" s="225"/>
      <c r="HW53" s="225"/>
      <c r="HX53" s="226"/>
      <c r="HY53" s="226"/>
      <c r="HZ53" s="226"/>
      <c r="IA53" s="226"/>
      <c r="IB53" s="226"/>
      <c r="IC53" s="226"/>
      <c r="ID53" s="226"/>
      <c r="IE53" s="226"/>
      <c r="IF53" s="226"/>
      <c r="IG53" s="226"/>
      <c r="IH53" s="226"/>
      <c r="II53" s="226"/>
      <c r="IJ53" s="226"/>
      <c r="IK53" s="226"/>
      <c r="IL53" s="226"/>
      <c r="IM53" s="226"/>
      <c r="IN53" s="226"/>
      <c r="IO53" s="226"/>
      <c r="IP53" s="226"/>
      <c r="IQ53" s="226"/>
      <c r="IR53" s="226"/>
      <c r="IS53" s="226"/>
      <c r="IT53" s="226"/>
      <c r="IU53" s="226"/>
      <c r="IV53" s="226"/>
      <c r="IW53" s="226"/>
      <c r="IX53" s="226"/>
      <c r="IY53" s="226"/>
      <c r="IZ53" s="226"/>
      <c r="JA53" s="226"/>
      <c r="JB53" s="226"/>
      <c r="JC53" s="226"/>
      <c r="JD53" s="226"/>
      <c r="JE53" s="226"/>
      <c r="JF53" s="226"/>
      <c r="JG53" s="226"/>
      <c r="JH53" s="226"/>
      <c r="JI53" s="226"/>
      <c r="JJ53" s="226"/>
      <c r="JK53" s="226"/>
      <c r="JL53" s="226"/>
      <c r="JM53" s="226"/>
      <c r="JN53" s="226"/>
      <c r="JO53" s="226"/>
      <c r="JP53" s="226"/>
      <c r="JQ53" s="226"/>
      <c r="JR53" s="226"/>
      <c r="JS53" s="226"/>
      <c r="JT53" s="226"/>
      <c r="JU53" s="226"/>
      <c r="JV53" s="226"/>
      <c r="JW53" s="226"/>
      <c r="JX53" s="226"/>
      <c r="JY53" s="226"/>
      <c r="JZ53" s="226"/>
      <c r="KA53" s="226"/>
      <c r="KB53" s="226"/>
      <c r="KC53" s="226"/>
      <c r="KD53" s="226"/>
      <c r="KE53" s="226"/>
      <c r="KF53" s="226"/>
      <c r="KG53" s="226"/>
      <c r="KH53" s="226"/>
      <c r="KI53" s="226"/>
      <c r="KJ53" s="226"/>
      <c r="KK53" s="226"/>
      <c r="KL53" s="226"/>
      <c r="KM53" s="226"/>
      <c r="KN53" s="226"/>
      <c r="KO53" s="226"/>
      <c r="KP53" s="226"/>
      <c r="KQ53" s="226"/>
      <c r="KR53" s="226"/>
      <c r="KS53" s="226"/>
      <c r="KT53" s="226"/>
      <c r="KU53" s="226"/>
      <c r="KV53" s="226"/>
      <c r="KW53" s="226"/>
      <c r="KX53" s="226"/>
      <c r="KY53" s="226"/>
      <c r="KZ53" s="226"/>
      <c r="LA53" s="226"/>
      <c r="LB53" s="226"/>
      <c r="LC53" s="226"/>
      <c r="LD53" s="226"/>
      <c r="LE53" s="225"/>
      <c r="LF53" s="225"/>
      <c r="LG53" s="226"/>
      <c r="LH53" s="226"/>
      <c r="LI53" s="226"/>
      <c r="LJ53" s="225"/>
      <c r="LK53" s="226"/>
      <c r="LL53" s="226"/>
      <c r="LM53" s="226"/>
      <c r="LN53" s="226"/>
      <c r="LO53" s="225"/>
      <c r="LP53" s="226"/>
      <c r="LQ53" s="226"/>
      <c r="LR53" s="226"/>
      <c r="LS53" s="226"/>
      <c r="LT53" s="225"/>
      <c r="LU53" s="225"/>
      <c r="LV53" s="225"/>
      <c r="LW53" s="224"/>
      <c r="LX53" s="242"/>
      <c r="LY53" s="242"/>
      <c r="LZ53" s="226"/>
      <c r="MA53" s="226"/>
      <c r="MB53" s="226"/>
      <c r="MC53" s="226"/>
      <c r="MD53" s="226"/>
      <c r="ME53" s="226"/>
      <c r="MF53" s="226"/>
      <c r="MG53" s="226"/>
      <c r="MH53" s="226"/>
      <c r="MI53" s="226"/>
      <c r="MJ53" s="226"/>
      <c r="MK53" s="226"/>
      <c r="ML53" s="226"/>
      <c r="MM53" s="241"/>
      <c r="MN53" s="225"/>
      <c r="MO53" s="242"/>
      <c r="MP53" s="242"/>
      <c r="MQ53" s="242"/>
      <c r="MR53" s="242"/>
      <c r="MS53" s="242"/>
      <c r="MT53" s="242"/>
      <c r="MU53" s="242"/>
      <c r="MV53" s="242"/>
      <c r="MW53" s="242"/>
      <c r="MX53" s="242"/>
      <c r="MY53" s="243"/>
      <c r="MZ53" s="225"/>
      <c r="NA53" s="242"/>
      <c r="NB53" s="242"/>
      <c r="NC53" s="225"/>
      <c r="ND53" s="242"/>
      <c r="NE53" s="242"/>
      <c r="NF53" s="242"/>
      <c r="NG53" s="242"/>
      <c r="NH53" s="225"/>
      <c r="NI53" s="242"/>
      <c r="NJ53" s="242"/>
      <c r="NK53" s="242"/>
      <c r="NL53" s="242"/>
      <c r="NM53" s="242"/>
      <c r="NN53" s="244"/>
      <c r="NO53" s="33">
        <v>2001</v>
      </c>
      <c r="NP53" s="122"/>
      <c r="NQ53" s="81"/>
      <c r="NR53" s="81"/>
      <c r="NS53" s="81"/>
      <c r="NT53" s="316"/>
      <c r="NU53" s="81"/>
      <c r="NV53" s="121"/>
    </row>
    <row r="54" spans="1:386" ht="14.25" customHeight="1">
      <c r="A54" s="39">
        <v>2002</v>
      </c>
      <c r="B54" s="898">
        <v>749552</v>
      </c>
      <c r="C54" s="559">
        <v>287233</v>
      </c>
      <c r="D54" s="917">
        <v>277937</v>
      </c>
      <c r="E54" s="42">
        <v>10726</v>
      </c>
      <c r="F54" s="42">
        <v>2200</v>
      </c>
      <c r="G54" s="58"/>
      <c r="H54" s="42">
        <v>82126</v>
      </c>
      <c r="I54" s="42">
        <v>7519</v>
      </c>
      <c r="J54" s="42">
        <v>75724</v>
      </c>
      <c r="K54" s="42">
        <v>94039</v>
      </c>
      <c r="L54" s="42">
        <v>5603</v>
      </c>
      <c r="M54" s="932">
        <v>9296</v>
      </c>
      <c r="N54" s="559">
        <v>289607</v>
      </c>
      <c r="O54" s="917">
        <v>248285</v>
      </c>
      <c r="P54" s="536">
        <v>73022</v>
      </c>
      <c r="Q54" s="536">
        <v>31225</v>
      </c>
      <c r="R54" s="536">
        <v>104093</v>
      </c>
      <c r="S54" s="536">
        <v>11091</v>
      </c>
      <c r="T54" s="536">
        <v>8115</v>
      </c>
      <c r="U54" s="536">
        <v>19721</v>
      </c>
      <c r="V54" s="536">
        <v>12109</v>
      </c>
      <c r="W54" s="917">
        <v>41322</v>
      </c>
      <c r="X54" s="536">
        <v>30631</v>
      </c>
      <c r="Y54" s="536">
        <v>30567</v>
      </c>
      <c r="Z54" s="536">
        <v>9249</v>
      </c>
      <c r="AA54" s="536">
        <v>1147</v>
      </c>
      <c r="AB54" s="918">
        <v>295</v>
      </c>
      <c r="AC54" s="919">
        <v>-2374</v>
      </c>
      <c r="AD54" s="536">
        <v>-2374</v>
      </c>
      <c r="AE54" s="536">
        <v>17338</v>
      </c>
      <c r="AF54" s="918">
        <v>29652</v>
      </c>
      <c r="AG54" s="107"/>
      <c r="AH54" s="912">
        <v>-0.31672252225329262</v>
      </c>
      <c r="AI54" s="480">
        <v>-0.31672252225329262</v>
      </c>
      <c r="AJ54" s="480">
        <v>2.3131150340470041</v>
      </c>
      <c r="AK54" s="480">
        <v>3.9559630285824063</v>
      </c>
      <c r="AL54" s="920"/>
      <c r="AM54" s="480"/>
      <c r="AN54" s="912">
        <v>384145.34100000001</v>
      </c>
      <c r="AO54" s="906">
        <v>51.249992128631504</v>
      </c>
      <c r="AP54" s="38">
        <v>384145.34100000001</v>
      </c>
      <c r="AQ54" s="121"/>
      <c r="AR54" s="952">
        <v>-342783</v>
      </c>
      <c r="AS54" s="906">
        <v>-45.731717079001854</v>
      </c>
      <c r="AT54" s="42"/>
      <c r="AU54" s="320">
        <v>15255</v>
      </c>
      <c r="AV54" s="42">
        <v>119606</v>
      </c>
      <c r="AW54" s="42">
        <v>124608</v>
      </c>
      <c r="AX54" s="321">
        <v>88381</v>
      </c>
      <c r="AZ54" s="903">
        <v>38.320623519115415</v>
      </c>
      <c r="BA54" s="480">
        <v>37.080416035178345</v>
      </c>
      <c r="BB54" s="480">
        <v>1.4309881102311781</v>
      </c>
      <c r="BC54" s="480">
        <v>0.29350865583708668</v>
      </c>
      <c r="BD54" s="480">
        <v>0</v>
      </c>
      <c r="BE54" s="480">
        <v>10.956678122398445</v>
      </c>
      <c r="BF54" s="480">
        <v>1.0031325378359339</v>
      </c>
      <c r="BG54" s="480">
        <v>10.102567933912523</v>
      </c>
      <c r="BH54" s="480">
        <v>12.54602749375627</v>
      </c>
      <c r="BI54" s="480">
        <v>0.74751318120690757</v>
      </c>
      <c r="BJ54" s="480">
        <v>1.2402074839370718</v>
      </c>
      <c r="BK54" s="903">
        <v>38.637346041368708</v>
      </c>
      <c r="BL54" s="480">
        <v>33.124453006595942</v>
      </c>
      <c r="BM54" s="480">
        <v>9.7420859393344283</v>
      </c>
      <c r="BN54" s="480">
        <v>4.1658217175059233</v>
      </c>
      <c r="BO54" s="480">
        <v>13.887362050931756</v>
      </c>
      <c r="BP54" s="480">
        <v>1.4796838644950583</v>
      </c>
      <c r="BQ54" s="480">
        <v>1.0826467009627083</v>
      </c>
      <c r="BR54" s="480">
        <v>2.6310382735287212</v>
      </c>
      <c r="BS54" s="480">
        <v>1.6154983243324013</v>
      </c>
      <c r="BT54" s="480">
        <v>5.5128930347727714</v>
      </c>
      <c r="BU54" s="480">
        <v>4.0865743804299104</v>
      </c>
      <c r="BV54" s="480">
        <v>4.0780359468055583</v>
      </c>
      <c r="BW54" s="480">
        <v>1.2339370717441884</v>
      </c>
      <c r="BX54" s="480">
        <v>0.15302474011142655</v>
      </c>
      <c r="BY54" s="906">
        <v>3.9356842487245712E-2</v>
      </c>
      <c r="BZ54" s="480"/>
      <c r="CA54" s="912">
        <v>2.035215702179435</v>
      </c>
      <c r="CB54" s="480">
        <v>15.956998313659359</v>
      </c>
      <c r="CC54" s="480">
        <v>16.624330266612589</v>
      </c>
      <c r="CD54" s="480">
        <v>11.791176596153436</v>
      </c>
      <c r="CE54" s="906">
        <v>51.249992128631504</v>
      </c>
      <c r="CF54" s="33">
        <v>2002</v>
      </c>
      <c r="CG54" s="119">
        <v>287233</v>
      </c>
      <c r="CH54" s="104">
        <v>277937</v>
      </c>
      <c r="CI54" s="104">
        <v>82126</v>
      </c>
      <c r="CJ54" s="104">
        <v>73599</v>
      </c>
      <c r="CK54" s="104">
        <v>41670</v>
      </c>
      <c r="CL54" s="113">
        <v>40738</v>
      </c>
      <c r="CM54" s="113">
        <v>1829</v>
      </c>
      <c r="CN54" s="113">
        <v>932</v>
      </c>
      <c r="CO54" s="114">
        <v>113</v>
      </c>
      <c r="CP54" s="114">
        <v>84</v>
      </c>
      <c r="CQ54" s="113">
        <v>45</v>
      </c>
      <c r="CR54" s="113">
        <v>39</v>
      </c>
      <c r="CS54" s="113">
        <v>0</v>
      </c>
      <c r="CT54" s="114">
        <v>29</v>
      </c>
      <c r="CU54" s="113">
        <v>29</v>
      </c>
      <c r="CV54" s="113">
        <v>0</v>
      </c>
      <c r="CW54" s="114">
        <v>31816</v>
      </c>
      <c r="CX54" s="113">
        <v>10430</v>
      </c>
      <c r="CY54" s="113">
        <v>749</v>
      </c>
      <c r="CZ54" s="113">
        <v>870</v>
      </c>
      <c r="DA54" s="113">
        <v>225</v>
      </c>
      <c r="DB54" s="113">
        <v>17</v>
      </c>
      <c r="DC54" s="113">
        <v>5114</v>
      </c>
      <c r="DD54" s="113">
        <v>225</v>
      </c>
      <c r="DE54" s="113">
        <v>589</v>
      </c>
      <c r="DF54" s="113">
        <v>81</v>
      </c>
      <c r="DG54" s="113">
        <v>102</v>
      </c>
      <c r="DH54" s="113">
        <v>19</v>
      </c>
      <c r="DI54" s="113">
        <v>0</v>
      </c>
      <c r="DJ54" s="113">
        <v>0</v>
      </c>
      <c r="DK54" s="113">
        <v>0</v>
      </c>
      <c r="DL54" s="113">
        <v>6</v>
      </c>
      <c r="DM54" s="113">
        <v>0</v>
      </c>
      <c r="DN54" s="113">
        <v>0</v>
      </c>
      <c r="DO54" s="113">
        <v>7952</v>
      </c>
      <c r="DP54" s="113"/>
      <c r="DQ54" s="113">
        <v>1298</v>
      </c>
      <c r="DR54" s="113">
        <v>1838</v>
      </c>
      <c r="DS54" s="113">
        <v>1074</v>
      </c>
      <c r="DT54" s="113">
        <v>0</v>
      </c>
      <c r="DU54" s="113">
        <v>0</v>
      </c>
      <c r="DV54" s="113">
        <v>23</v>
      </c>
      <c r="DW54" s="113"/>
      <c r="DX54" s="113">
        <v>1199</v>
      </c>
      <c r="DY54" s="113">
        <v>2</v>
      </c>
      <c r="DZ54" s="113">
        <v>0</v>
      </c>
      <c r="EA54" s="113">
        <v>3</v>
      </c>
      <c r="EB54" s="114">
        <v>8527</v>
      </c>
      <c r="EC54" s="113">
        <v>4556</v>
      </c>
      <c r="ED54" s="113">
        <v>5</v>
      </c>
      <c r="EE54" s="113">
        <v>0</v>
      </c>
      <c r="EF54" s="113">
        <v>0</v>
      </c>
      <c r="EG54" s="113">
        <v>341</v>
      </c>
      <c r="EH54" s="113">
        <v>2082</v>
      </c>
      <c r="EI54" s="113">
        <v>143</v>
      </c>
      <c r="EJ54" s="113">
        <v>499</v>
      </c>
      <c r="EK54" s="113">
        <v>516</v>
      </c>
      <c r="EL54" s="113">
        <v>254</v>
      </c>
      <c r="EM54" s="113">
        <v>12</v>
      </c>
      <c r="EN54" s="113">
        <v>57</v>
      </c>
      <c r="EO54" s="113">
        <v>16</v>
      </c>
      <c r="EP54" s="113">
        <v>4</v>
      </c>
      <c r="EQ54" s="113">
        <v>26</v>
      </c>
      <c r="ER54" s="113">
        <v>1</v>
      </c>
      <c r="ES54" s="113">
        <v>0</v>
      </c>
      <c r="ET54" s="113">
        <v>0</v>
      </c>
      <c r="EU54" s="113">
        <v>13</v>
      </c>
      <c r="EV54" s="113">
        <v>0</v>
      </c>
      <c r="EW54" s="113">
        <v>0</v>
      </c>
      <c r="EX54" s="113">
        <v>2</v>
      </c>
      <c r="EY54" s="114">
        <v>75724</v>
      </c>
      <c r="EZ54" s="114">
        <v>72809</v>
      </c>
      <c r="FA54" s="113">
        <v>50313</v>
      </c>
      <c r="FB54" s="113">
        <v>22496</v>
      </c>
      <c r="FC54" s="114">
        <v>2915</v>
      </c>
      <c r="FD54" s="113">
        <v>1170</v>
      </c>
      <c r="FE54" s="113">
        <v>250</v>
      </c>
      <c r="FF54" s="113">
        <v>1283</v>
      </c>
      <c r="FG54" s="113">
        <v>32</v>
      </c>
      <c r="FH54" s="113">
        <v>180</v>
      </c>
      <c r="FI54" s="113">
        <v>0</v>
      </c>
      <c r="FJ54" s="104">
        <v>94039</v>
      </c>
      <c r="FK54" s="104">
        <v>88209</v>
      </c>
      <c r="FL54" s="113">
        <v>63828</v>
      </c>
      <c r="FM54" s="113">
        <v>24381</v>
      </c>
      <c r="FN54" s="113">
        <v>5830</v>
      </c>
      <c r="FO54" s="104">
        <v>7519</v>
      </c>
      <c r="FP54" s="113">
        <v>2748</v>
      </c>
      <c r="FQ54" s="113">
        <v>4506</v>
      </c>
      <c r="FR54" s="113">
        <v>265</v>
      </c>
      <c r="FS54" s="104">
        <v>5603</v>
      </c>
      <c r="FT54" s="113">
        <v>0</v>
      </c>
      <c r="FU54" s="113">
        <v>1819</v>
      </c>
      <c r="FV54" s="113">
        <v>121</v>
      </c>
      <c r="FW54" s="113">
        <v>3663</v>
      </c>
      <c r="FX54" s="104">
        <v>12926</v>
      </c>
      <c r="FY54" s="126">
        <v>6962</v>
      </c>
      <c r="FZ54" s="82">
        <v>3764</v>
      </c>
      <c r="GA54" s="82">
        <v>2200</v>
      </c>
      <c r="GB54" s="114">
        <v>9296</v>
      </c>
      <c r="GC54" s="114">
        <v>2754</v>
      </c>
      <c r="GD54" s="113">
        <v>1502</v>
      </c>
      <c r="GE54" s="113">
        <v>154</v>
      </c>
      <c r="GF54" s="113">
        <v>266</v>
      </c>
      <c r="GG54" s="113">
        <v>832</v>
      </c>
      <c r="GH54" s="113">
        <v>0</v>
      </c>
      <c r="GI54" s="113">
        <v>0</v>
      </c>
      <c r="GJ54" s="113">
        <v>0</v>
      </c>
      <c r="GK54" s="113">
        <v>0</v>
      </c>
      <c r="GL54" s="113">
        <v>5991</v>
      </c>
      <c r="GM54" s="113">
        <v>551</v>
      </c>
      <c r="GN54" s="119">
        <v>289607</v>
      </c>
      <c r="GO54" s="104">
        <v>248285</v>
      </c>
      <c r="GP54" s="82">
        <v>73022</v>
      </c>
      <c r="GQ54" s="82">
        <v>31225</v>
      </c>
      <c r="GR54" s="82">
        <v>86165</v>
      </c>
      <c r="GS54" s="82">
        <v>17928</v>
      </c>
      <c r="GT54" s="104">
        <v>8115</v>
      </c>
      <c r="GU54" s="82">
        <v>3294</v>
      </c>
      <c r="GV54" s="82">
        <v>4821</v>
      </c>
      <c r="GW54" s="112">
        <v>19721</v>
      </c>
      <c r="GX54" s="82">
        <v>19712</v>
      </c>
      <c r="GY54" s="82">
        <v>9</v>
      </c>
      <c r="GZ54" s="104">
        <v>12109</v>
      </c>
      <c r="HA54" s="82">
        <v>104</v>
      </c>
      <c r="HB54" s="82">
        <v>15</v>
      </c>
      <c r="HC54" s="104">
        <v>11990</v>
      </c>
      <c r="HD54" s="82">
        <v>153</v>
      </c>
      <c r="HE54" s="82">
        <v>0</v>
      </c>
      <c r="HF54" s="82">
        <v>658</v>
      </c>
      <c r="HG54" s="82">
        <v>5248</v>
      </c>
      <c r="HH54" s="82">
        <v>5931</v>
      </c>
      <c r="HI54" s="104">
        <v>41322</v>
      </c>
      <c r="HJ54" s="112">
        <v>30631</v>
      </c>
      <c r="HK54" s="82">
        <v>30567</v>
      </c>
      <c r="HL54" s="82">
        <v>64</v>
      </c>
      <c r="HM54" s="82">
        <v>295</v>
      </c>
      <c r="HN54" s="82">
        <v>9249</v>
      </c>
      <c r="HO54" s="145">
        <v>1147</v>
      </c>
      <c r="HP54" s="126"/>
      <c r="HQ54" s="145">
        <v>15255</v>
      </c>
      <c r="HS54" s="241"/>
      <c r="HT54" s="225"/>
      <c r="HU54" s="225"/>
      <c r="HV54" s="225"/>
      <c r="HW54" s="225"/>
      <c r="HX54" s="226"/>
      <c r="HY54" s="226"/>
      <c r="HZ54" s="226"/>
      <c r="IA54" s="226"/>
      <c r="IB54" s="226"/>
      <c r="IC54" s="226"/>
      <c r="ID54" s="226"/>
      <c r="IE54" s="226"/>
      <c r="IF54" s="226"/>
      <c r="IG54" s="226"/>
      <c r="IH54" s="226"/>
      <c r="II54" s="226"/>
      <c r="IJ54" s="226"/>
      <c r="IK54" s="226"/>
      <c r="IL54" s="226"/>
      <c r="IM54" s="226"/>
      <c r="IN54" s="226"/>
      <c r="IO54" s="226"/>
      <c r="IP54" s="226"/>
      <c r="IQ54" s="226"/>
      <c r="IR54" s="226"/>
      <c r="IS54" s="226"/>
      <c r="IT54" s="226"/>
      <c r="IU54" s="226"/>
      <c r="IV54" s="226"/>
      <c r="IW54" s="226"/>
      <c r="IX54" s="226"/>
      <c r="IY54" s="226"/>
      <c r="IZ54" s="226"/>
      <c r="JA54" s="226"/>
      <c r="JB54" s="226"/>
      <c r="JC54" s="226"/>
      <c r="JD54" s="226"/>
      <c r="JE54" s="226"/>
      <c r="JF54" s="226"/>
      <c r="JG54" s="226"/>
      <c r="JH54" s="226"/>
      <c r="JI54" s="226"/>
      <c r="JJ54" s="226"/>
      <c r="JK54" s="226"/>
      <c r="JL54" s="226"/>
      <c r="JM54" s="226"/>
      <c r="JN54" s="226"/>
      <c r="JO54" s="226"/>
      <c r="JP54" s="226"/>
      <c r="JQ54" s="226"/>
      <c r="JR54" s="226"/>
      <c r="JS54" s="226"/>
      <c r="JT54" s="226"/>
      <c r="JU54" s="226"/>
      <c r="JV54" s="226"/>
      <c r="JW54" s="226"/>
      <c r="JX54" s="226"/>
      <c r="JY54" s="226"/>
      <c r="JZ54" s="226"/>
      <c r="KA54" s="226"/>
      <c r="KB54" s="226"/>
      <c r="KC54" s="226"/>
      <c r="KD54" s="226"/>
      <c r="KE54" s="226"/>
      <c r="KF54" s="226"/>
      <c r="KG54" s="226"/>
      <c r="KH54" s="226"/>
      <c r="KI54" s="226"/>
      <c r="KJ54" s="226"/>
      <c r="KK54" s="226"/>
      <c r="KL54" s="226"/>
      <c r="KM54" s="226"/>
      <c r="KN54" s="226"/>
      <c r="KO54" s="226"/>
      <c r="KP54" s="226"/>
      <c r="KQ54" s="226"/>
      <c r="KR54" s="226"/>
      <c r="KS54" s="226"/>
      <c r="KT54" s="226"/>
      <c r="KU54" s="226"/>
      <c r="KV54" s="226"/>
      <c r="KW54" s="226"/>
      <c r="KX54" s="226"/>
      <c r="KY54" s="226"/>
      <c r="KZ54" s="226"/>
      <c r="LA54" s="226"/>
      <c r="LB54" s="226"/>
      <c r="LC54" s="226"/>
      <c r="LD54" s="226"/>
      <c r="LE54" s="225"/>
      <c r="LF54" s="225"/>
      <c r="LG54" s="226"/>
      <c r="LH54" s="226"/>
      <c r="LI54" s="226"/>
      <c r="LJ54" s="225"/>
      <c r="LK54" s="226"/>
      <c r="LL54" s="226"/>
      <c r="LM54" s="226"/>
      <c r="LN54" s="226"/>
      <c r="LO54" s="225"/>
      <c r="LP54" s="226"/>
      <c r="LQ54" s="226"/>
      <c r="LR54" s="226"/>
      <c r="LS54" s="226"/>
      <c r="LT54" s="225"/>
      <c r="LU54" s="225"/>
      <c r="LV54" s="225"/>
      <c r="LW54" s="224"/>
      <c r="LX54" s="242"/>
      <c r="LY54" s="242"/>
      <c r="LZ54" s="226"/>
      <c r="MA54" s="226"/>
      <c r="MB54" s="226"/>
      <c r="MC54" s="226"/>
      <c r="MD54" s="226"/>
      <c r="ME54" s="226"/>
      <c r="MF54" s="226"/>
      <c r="MG54" s="226"/>
      <c r="MH54" s="226"/>
      <c r="MI54" s="226"/>
      <c r="MJ54" s="226"/>
      <c r="MK54" s="226"/>
      <c r="ML54" s="226"/>
      <c r="MM54" s="241"/>
      <c r="MN54" s="225"/>
      <c r="MO54" s="242"/>
      <c r="MP54" s="242"/>
      <c r="MQ54" s="242"/>
      <c r="MR54" s="242"/>
      <c r="MS54" s="242"/>
      <c r="MT54" s="242"/>
      <c r="MU54" s="242"/>
      <c r="MV54" s="242"/>
      <c r="MW54" s="242"/>
      <c r="MX54" s="242"/>
      <c r="MY54" s="243"/>
      <c r="MZ54" s="225"/>
      <c r="NA54" s="242"/>
      <c r="NB54" s="242"/>
      <c r="NC54" s="225"/>
      <c r="ND54" s="242"/>
      <c r="NE54" s="242"/>
      <c r="NF54" s="242"/>
      <c r="NG54" s="242"/>
      <c r="NH54" s="225"/>
      <c r="NI54" s="242"/>
      <c r="NJ54" s="242"/>
      <c r="NK54" s="242"/>
      <c r="NL54" s="242"/>
      <c r="NM54" s="242"/>
      <c r="NN54" s="244"/>
      <c r="NO54" s="33">
        <v>2002</v>
      </c>
      <c r="NP54" s="122"/>
      <c r="NQ54" s="81"/>
      <c r="NR54" s="81"/>
      <c r="NS54" s="81"/>
      <c r="NT54" s="316"/>
      <c r="NU54" s="81"/>
      <c r="NV54" s="121"/>
    </row>
    <row r="55" spans="1:386" ht="14.25" customHeight="1">
      <c r="A55" s="39">
        <v>2003</v>
      </c>
      <c r="B55" s="898">
        <v>802266</v>
      </c>
      <c r="C55" s="559">
        <v>304862</v>
      </c>
      <c r="D55" s="917">
        <v>295105</v>
      </c>
      <c r="E55" s="42">
        <v>11504</v>
      </c>
      <c r="F55" s="42">
        <v>2332</v>
      </c>
      <c r="G55" s="58"/>
      <c r="H55" s="42">
        <v>90051</v>
      </c>
      <c r="I55" s="42">
        <v>6717</v>
      </c>
      <c r="J55" s="42">
        <v>77381</v>
      </c>
      <c r="K55" s="42">
        <v>101025</v>
      </c>
      <c r="L55" s="42">
        <v>6095</v>
      </c>
      <c r="M55" s="932">
        <v>9757</v>
      </c>
      <c r="N55" s="559">
        <v>307871</v>
      </c>
      <c r="O55" s="917">
        <v>264885</v>
      </c>
      <c r="P55" s="536">
        <v>78768</v>
      </c>
      <c r="Q55" s="536">
        <v>34555</v>
      </c>
      <c r="R55" s="536">
        <v>110655</v>
      </c>
      <c r="S55" s="536">
        <v>11714</v>
      </c>
      <c r="T55" s="536">
        <v>8631</v>
      </c>
      <c r="U55" s="536">
        <v>18474</v>
      </c>
      <c r="V55" s="536">
        <v>13802</v>
      </c>
      <c r="W55" s="917">
        <v>42986</v>
      </c>
      <c r="X55" s="536">
        <v>33402</v>
      </c>
      <c r="Y55" s="536">
        <v>33340</v>
      </c>
      <c r="Z55" s="536">
        <v>9307</v>
      </c>
      <c r="AA55" s="536">
        <v>703</v>
      </c>
      <c r="AB55" s="918">
        <v>-426</v>
      </c>
      <c r="AC55" s="919">
        <v>-3009</v>
      </c>
      <c r="AD55" s="536">
        <v>-3009</v>
      </c>
      <c r="AE55" s="536">
        <v>15450</v>
      </c>
      <c r="AF55" s="918">
        <v>30220</v>
      </c>
      <c r="AG55" s="107"/>
      <c r="AH55" s="912">
        <v>-0.37506263508611859</v>
      </c>
      <c r="AI55" s="480">
        <v>-0.37506263508611859</v>
      </c>
      <c r="AJ55" s="480">
        <v>1.9257951851380963</v>
      </c>
      <c r="AK55" s="480">
        <v>3.7668304527426066</v>
      </c>
      <c r="AL55" s="920"/>
      <c r="AM55" s="480"/>
      <c r="AN55" s="912">
        <v>382775.03200000001</v>
      </c>
      <c r="AO55" s="906">
        <v>47.711735509170282</v>
      </c>
      <c r="AP55" s="38">
        <v>382775.03200000001</v>
      </c>
      <c r="AQ55" s="121"/>
      <c r="AR55" s="952">
        <v>-406330</v>
      </c>
      <c r="AS55" s="906">
        <v>-50.647790134444186</v>
      </c>
      <c r="AT55" s="42"/>
      <c r="AU55" s="320">
        <v>16337</v>
      </c>
      <c r="AV55" s="42">
        <v>129772</v>
      </c>
      <c r="AW55" s="42">
        <v>134593</v>
      </c>
      <c r="AX55" s="321">
        <v>95217</v>
      </c>
      <c r="AZ55" s="903">
        <v>38.000114675182544</v>
      </c>
      <c r="BA55" s="480">
        <v>36.783934505513137</v>
      </c>
      <c r="BB55" s="480">
        <v>1.433938369568198</v>
      </c>
      <c r="BC55" s="480">
        <v>0.29067665836518064</v>
      </c>
      <c r="BD55" s="480">
        <v>0</v>
      </c>
      <c r="BE55" s="480">
        <v>11.224581373260241</v>
      </c>
      <c r="BF55" s="480">
        <v>0.83725347951926166</v>
      </c>
      <c r="BG55" s="480">
        <v>9.6453046745094522</v>
      </c>
      <c r="BH55" s="480">
        <v>12.592456865927261</v>
      </c>
      <c r="BI55" s="480">
        <v>0.7597230843635403</v>
      </c>
      <c r="BJ55" s="480">
        <v>1.2161801696694114</v>
      </c>
      <c r="BK55" s="903">
        <v>38.375177310268661</v>
      </c>
      <c r="BL55" s="480">
        <v>33.017104052770527</v>
      </c>
      <c r="BM55" s="480">
        <v>9.8181899768904586</v>
      </c>
      <c r="BN55" s="480">
        <v>4.3071749270192177</v>
      </c>
      <c r="BO55" s="480">
        <v>13.7928068745279</v>
      </c>
      <c r="BP55" s="480">
        <v>1.4601142264535703</v>
      </c>
      <c r="BQ55" s="480">
        <v>1.0758277179887967</v>
      </c>
      <c r="BR55" s="480">
        <v>2.3027275242874556</v>
      </c>
      <c r="BS55" s="480">
        <v>1.7203770320566993</v>
      </c>
      <c r="BT55" s="480">
        <v>5.3580732574981367</v>
      </c>
      <c r="BU55" s="480">
        <v>4.1634570080247695</v>
      </c>
      <c r="BV55" s="480">
        <v>4.155728897896708</v>
      </c>
      <c r="BW55" s="480">
        <v>1.1600890477721852</v>
      </c>
      <c r="BX55" s="480">
        <v>8.7626797097222112E-2</v>
      </c>
      <c r="BY55" s="906">
        <v>-5.3099595396040714E-2</v>
      </c>
      <c r="BZ55" s="480"/>
      <c r="CA55" s="912">
        <v>2.0363570187444067</v>
      </c>
      <c r="CB55" s="480">
        <v>16.175682379659616</v>
      </c>
      <c r="CC55" s="480">
        <v>16.776605265585228</v>
      </c>
      <c r="CD55" s="480">
        <v>11.868507452640396</v>
      </c>
      <c r="CE55" s="906">
        <v>47.711735509170282</v>
      </c>
      <c r="CF55" s="33">
        <v>2003</v>
      </c>
      <c r="CG55" s="119">
        <v>304862</v>
      </c>
      <c r="CH55" s="104">
        <v>295105</v>
      </c>
      <c r="CI55" s="104">
        <v>90051</v>
      </c>
      <c r="CJ55" s="104">
        <v>81653</v>
      </c>
      <c r="CK55" s="104">
        <v>45645</v>
      </c>
      <c r="CL55" s="113">
        <v>44788</v>
      </c>
      <c r="CM55" s="113">
        <v>1880</v>
      </c>
      <c r="CN55" s="113">
        <v>857</v>
      </c>
      <c r="CO55" s="114">
        <v>129</v>
      </c>
      <c r="CP55" s="114">
        <v>102</v>
      </c>
      <c r="CQ55" s="113">
        <v>63</v>
      </c>
      <c r="CR55" s="113">
        <v>39</v>
      </c>
      <c r="CS55" s="113">
        <v>0</v>
      </c>
      <c r="CT55" s="114">
        <v>27</v>
      </c>
      <c r="CU55" s="113">
        <v>27</v>
      </c>
      <c r="CV55" s="113">
        <v>0</v>
      </c>
      <c r="CW55" s="114">
        <v>35879</v>
      </c>
      <c r="CX55" s="113">
        <v>10719</v>
      </c>
      <c r="CY55" s="113">
        <v>823</v>
      </c>
      <c r="CZ55" s="113">
        <v>901</v>
      </c>
      <c r="DA55" s="113">
        <v>247</v>
      </c>
      <c r="DB55" s="113">
        <v>19</v>
      </c>
      <c r="DC55" s="113">
        <v>5504</v>
      </c>
      <c r="DD55" s="113">
        <v>252</v>
      </c>
      <c r="DE55" s="113">
        <v>901</v>
      </c>
      <c r="DF55" s="113">
        <v>100</v>
      </c>
      <c r="DG55" s="113">
        <v>104</v>
      </c>
      <c r="DH55" s="113">
        <v>20</v>
      </c>
      <c r="DI55" s="113">
        <v>0</v>
      </c>
      <c r="DJ55" s="113">
        <v>0</v>
      </c>
      <c r="DK55" s="113">
        <v>0</v>
      </c>
      <c r="DL55" s="113">
        <v>6</v>
      </c>
      <c r="DM55" s="113">
        <v>0</v>
      </c>
      <c r="DN55" s="113">
        <v>0</v>
      </c>
      <c r="DO55" s="113">
        <v>10252</v>
      </c>
      <c r="DP55" s="113"/>
      <c r="DQ55" s="113">
        <v>1405</v>
      </c>
      <c r="DR55" s="113">
        <v>1923</v>
      </c>
      <c r="DS55" s="113">
        <v>1201</v>
      </c>
      <c r="DT55" s="113">
        <v>0</v>
      </c>
      <c r="DU55" s="113">
        <v>0</v>
      </c>
      <c r="DV55" s="113">
        <v>29</v>
      </c>
      <c r="DW55" s="113"/>
      <c r="DX55" s="113">
        <v>1460</v>
      </c>
      <c r="DY55" s="113">
        <v>9</v>
      </c>
      <c r="DZ55" s="113">
        <v>0</v>
      </c>
      <c r="EA55" s="113">
        <v>4</v>
      </c>
      <c r="EB55" s="114">
        <v>8398</v>
      </c>
      <c r="EC55" s="113">
        <v>4882</v>
      </c>
      <c r="ED55" s="113">
        <v>6</v>
      </c>
      <c r="EE55" s="113">
        <v>24</v>
      </c>
      <c r="EF55" s="113">
        <v>0</v>
      </c>
      <c r="EG55" s="113">
        <v>359</v>
      </c>
      <c r="EH55" s="113">
        <v>1471</v>
      </c>
      <c r="EI55" s="113">
        <v>134</v>
      </c>
      <c r="EJ55" s="113">
        <v>428</v>
      </c>
      <c r="EK55" s="113">
        <v>569</v>
      </c>
      <c r="EL55" s="113">
        <v>338</v>
      </c>
      <c r="EM55" s="113">
        <v>14</v>
      </c>
      <c r="EN55" s="113">
        <v>55</v>
      </c>
      <c r="EO55" s="113">
        <v>15</v>
      </c>
      <c r="EP55" s="113">
        <v>4</v>
      </c>
      <c r="EQ55" s="113">
        <v>27</v>
      </c>
      <c r="ER55" s="113">
        <v>41</v>
      </c>
      <c r="ES55" s="113">
        <v>0</v>
      </c>
      <c r="ET55" s="113">
        <v>0</v>
      </c>
      <c r="EU55" s="113">
        <v>15</v>
      </c>
      <c r="EV55" s="113">
        <v>13</v>
      </c>
      <c r="EW55" s="113">
        <v>0</v>
      </c>
      <c r="EX55" s="113">
        <v>3</v>
      </c>
      <c r="EY55" s="114">
        <v>77381</v>
      </c>
      <c r="EZ55" s="114">
        <v>74353</v>
      </c>
      <c r="FA55" s="113">
        <v>50390</v>
      </c>
      <c r="FB55" s="113">
        <v>23963</v>
      </c>
      <c r="FC55" s="114">
        <v>3028</v>
      </c>
      <c r="FD55" s="113">
        <v>1192</v>
      </c>
      <c r="FE55" s="113">
        <v>265</v>
      </c>
      <c r="FF55" s="113">
        <v>1349</v>
      </c>
      <c r="FG55" s="113">
        <v>25</v>
      </c>
      <c r="FH55" s="113">
        <v>197</v>
      </c>
      <c r="FI55" s="113">
        <v>0</v>
      </c>
      <c r="FJ55" s="104">
        <v>101025</v>
      </c>
      <c r="FK55" s="104">
        <v>94901</v>
      </c>
      <c r="FL55" s="113">
        <v>68735</v>
      </c>
      <c r="FM55" s="113">
        <v>26166</v>
      </c>
      <c r="FN55" s="113">
        <v>6124</v>
      </c>
      <c r="FO55" s="104">
        <v>6717</v>
      </c>
      <c r="FP55" s="113">
        <v>2305</v>
      </c>
      <c r="FQ55" s="113">
        <v>4164</v>
      </c>
      <c r="FR55" s="113">
        <v>248</v>
      </c>
      <c r="FS55" s="104">
        <v>6095</v>
      </c>
      <c r="FT55" s="113">
        <v>0</v>
      </c>
      <c r="FU55" s="113">
        <v>1635</v>
      </c>
      <c r="FV55" s="113">
        <v>128</v>
      </c>
      <c r="FW55" s="113">
        <v>4332</v>
      </c>
      <c r="FX55" s="104">
        <v>13836</v>
      </c>
      <c r="FY55" s="126">
        <v>7183</v>
      </c>
      <c r="FZ55" s="82">
        <v>4321</v>
      </c>
      <c r="GA55" s="82">
        <v>2332</v>
      </c>
      <c r="GB55" s="114">
        <v>9757</v>
      </c>
      <c r="GC55" s="114">
        <v>3121</v>
      </c>
      <c r="GD55" s="113">
        <v>1717</v>
      </c>
      <c r="GE55" s="113">
        <v>147</v>
      </c>
      <c r="GF55" s="113">
        <v>287</v>
      </c>
      <c r="GG55" s="113">
        <v>970</v>
      </c>
      <c r="GH55" s="113">
        <v>0</v>
      </c>
      <c r="GI55" s="113">
        <v>0</v>
      </c>
      <c r="GJ55" s="113">
        <v>0</v>
      </c>
      <c r="GK55" s="113">
        <v>0</v>
      </c>
      <c r="GL55" s="113">
        <v>6140</v>
      </c>
      <c r="GM55" s="113">
        <v>496</v>
      </c>
      <c r="GN55" s="119">
        <v>307871</v>
      </c>
      <c r="GO55" s="104">
        <v>264885</v>
      </c>
      <c r="GP55" s="82">
        <v>78768</v>
      </c>
      <c r="GQ55" s="82">
        <v>34555</v>
      </c>
      <c r="GR55" s="82">
        <v>91998</v>
      </c>
      <c r="GS55" s="82">
        <v>18657</v>
      </c>
      <c r="GT55" s="104">
        <v>8631</v>
      </c>
      <c r="GU55" s="82">
        <v>3544</v>
      </c>
      <c r="GV55" s="82">
        <v>5087</v>
      </c>
      <c r="GW55" s="112">
        <v>18474</v>
      </c>
      <c r="GX55" s="82">
        <v>18459</v>
      </c>
      <c r="GY55" s="82">
        <v>15</v>
      </c>
      <c r="GZ55" s="104">
        <v>13802</v>
      </c>
      <c r="HA55" s="82">
        <v>112</v>
      </c>
      <c r="HB55" s="82">
        <v>34</v>
      </c>
      <c r="HC55" s="104">
        <v>13656</v>
      </c>
      <c r="HD55" s="82">
        <v>173</v>
      </c>
      <c r="HE55" s="82">
        <v>0</v>
      </c>
      <c r="HF55" s="82">
        <v>700</v>
      </c>
      <c r="HG55" s="82">
        <v>5723</v>
      </c>
      <c r="HH55" s="82">
        <v>7060</v>
      </c>
      <c r="HI55" s="104">
        <v>42986</v>
      </c>
      <c r="HJ55" s="112">
        <v>33402</v>
      </c>
      <c r="HK55" s="82">
        <v>33340</v>
      </c>
      <c r="HL55" s="82">
        <v>62</v>
      </c>
      <c r="HM55" s="82">
        <v>-426</v>
      </c>
      <c r="HN55" s="82">
        <v>9307</v>
      </c>
      <c r="HO55" s="145">
        <v>703</v>
      </c>
      <c r="HP55" s="126"/>
      <c r="HQ55" s="145">
        <v>16337</v>
      </c>
      <c r="HS55" s="241"/>
      <c r="HT55" s="225"/>
      <c r="HU55" s="225"/>
      <c r="HV55" s="225"/>
      <c r="HW55" s="225"/>
      <c r="HX55" s="226"/>
      <c r="HY55" s="226"/>
      <c r="HZ55" s="226"/>
      <c r="IA55" s="226"/>
      <c r="IB55" s="226"/>
      <c r="IC55" s="226"/>
      <c r="ID55" s="226"/>
      <c r="IE55" s="226"/>
      <c r="IF55" s="226"/>
      <c r="IG55" s="226"/>
      <c r="IH55" s="226"/>
      <c r="II55" s="226"/>
      <c r="IJ55" s="226"/>
      <c r="IK55" s="226"/>
      <c r="IL55" s="226"/>
      <c r="IM55" s="226"/>
      <c r="IN55" s="226"/>
      <c r="IO55" s="226"/>
      <c r="IP55" s="226"/>
      <c r="IQ55" s="226"/>
      <c r="IR55" s="226"/>
      <c r="IS55" s="226"/>
      <c r="IT55" s="226"/>
      <c r="IU55" s="226"/>
      <c r="IV55" s="226"/>
      <c r="IW55" s="226"/>
      <c r="IX55" s="226"/>
      <c r="IY55" s="226"/>
      <c r="IZ55" s="226"/>
      <c r="JA55" s="226"/>
      <c r="JB55" s="226"/>
      <c r="JC55" s="226"/>
      <c r="JD55" s="226"/>
      <c r="JE55" s="226"/>
      <c r="JF55" s="226"/>
      <c r="JG55" s="226"/>
      <c r="JH55" s="226"/>
      <c r="JI55" s="226"/>
      <c r="JJ55" s="226"/>
      <c r="JK55" s="226"/>
      <c r="JL55" s="226"/>
      <c r="JM55" s="226"/>
      <c r="JN55" s="226"/>
      <c r="JO55" s="226"/>
      <c r="JP55" s="226"/>
      <c r="JQ55" s="226"/>
      <c r="JR55" s="226"/>
      <c r="JS55" s="226"/>
      <c r="JT55" s="226"/>
      <c r="JU55" s="226"/>
      <c r="JV55" s="226"/>
      <c r="JW55" s="226"/>
      <c r="JX55" s="226"/>
      <c r="JY55" s="226"/>
      <c r="JZ55" s="226"/>
      <c r="KA55" s="226"/>
      <c r="KB55" s="226"/>
      <c r="KC55" s="226"/>
      <c r="KD55" s="226"/>
      <c r="KE55" s="226"/>
      <c r="KF55" s="226"/>
      <c r="KG55" s="226"/>
      <c r="KH55" s="226"/>
      <c r="KI55" s="226"/>
      <c r="KJ55" s="226"/>
      <c r="KK55" s="226"/>
      <c r="KL55" s="226"/>
      <c r="KM55" s="226"/>
      <c r="KN55" s="226"/>
      <c r="KO55" s="226"/>
      <c r="KP55" s="226"/>
      <c r="KQ55" s="226"/>
      <c r="KR55" s="226"/>
      <c r="KS55" s="226"/>
      <c r="KT55" s="226"/>
      <c r="KU55" s="226"/>
      <c r="KV55" s="226"/>
      <c r="KW55" s="226"/>
      <c r="KX55" s="226"/>
      <c r="KY55" s="226"/>
      <c r="KZ55" s="226"/>
      <c r="LA55" s="226"/>
      <c r="LB55" s="226"/>
      <c r="LC55" s="226"/>
      <c r="LD55" s="226"/>
      <c r="LE55" s="225"/>
      <c r="LF55" s="225"/>
      <c r="LG55" s="226"/>
      <c r="LH55" s="226"/>
      <c r="LI55" s="226"/>
      <c r="LJ55" s="225"/>
      <c r="LK55" s="226"/>
      <c r="LL55" s="226"/>
      <c r="LM55" s="226"/>
      <c r="LN55" s="226"/>
      <c r="LO55" s="225"/>
      <c r="LP55" s="226"/>
      <c r="LQ55" s="226"/>
      <c r="LR55" s="226"/>
      <c r="LS55" s="226"/>
      <c r="LT55" s="225"/>
      <c r="LU55" s="225"/>
      <c r="LV55" s="225"/>
      <c r="LW55" s="224"/>
      <c r="LX55" s="242"/>
      <c r="LY55" s="242"/>
      <c r="LZ55" s="226"/>
      <c r="MA55" s="226"/>
      <c r="MB55" s="226"/>
      <c r="MC55" s="226"/>
      <c r="MD55" s="226"/>
      <c r="ME55" s="226"/>
      <c r="MF55" s="226"/>
      <c r="MG55" s="226"/>
      <c r="MH55" s="226"/>
      <c r="MI55" s="226"/>
      <c r="MJ55" s="226"/>
      <c r="MK55" s="226"/>
      <c r="ML55" s="226"/>
      <c r="MM55" s="241"/>
      <c r="MN55" s="225"/>
      <c r="MO55" s="242"/>
      <c r="MP55" s="242"/>
      <c r="MQ55" s="242"/>
      <c r="MR55" s="242"/>
      <c r="MS55" s="242"/>
      <c r="MT55" s="242"/>
      <c r="MU55" s="242"/>
      <c r="MV55" s="242"/>
      <c r="MW55" s="242"/>
      <c r="MX55" s="242"/>
      <c r="MY55" s="243"/>
      <c r="MZ55" s="225"/>
      <c r="NA55" s="242"/>
      <c r="NB55" s="242"/>
      <c r="NC55" s="225"/>
      <c r="ND55" s="242"/>
      <c r="NE55" s="242"/>
      <c r="NF55" s="242"/>
      <c r="NG55" s="242"/>
      <c r="NH55" s="225"/>
      <c r="NI55" s="242"/>
      <c r="NJ55" s="242"/>
      <c r="NK55" s="242"/>
      <c r="NL55" s="242"/>
      <c r="NM55" s="242"/>
      <c r="NN55" s="244"/>
      <c r="NO55" s="33">
        <v>2003</v>
      </c>
      <c r="NP55" s="122"/>
      <c r="NQ55" s="81"/>
      <c r="NR55" s="81"/>
      <c r="NS55" s="81"/>
      <c r="NT55" s="316"/>
      <c r="NU55" s="81"/>
      <c r="NV55" s="121"/>
    </row>
    <row r="56" spans="1:386" ht="14.25" customHeight="1">
      <c r="A56" s="39">
        <v>2004</v>
      </c>
      <c r="B56" s="898">
        <v>859437</v>
      </c>
      <c r="C56" s="559">
        <v>332795</v>
      </c>
      <c r="D56" s="917">
        <v>322263</v>
      </c>
      <c r="E56" s="42">
        <v>12276</v>
      </c>
      <c r="F56" s="42">
        <v>2484</v>
      </c>
      <c r="G56" s="58"/>
      <c r="H56" s="42">
        <v>100628</v>
      </c>
      <c r="I56" s="42">
        <v>6181</v>
      </c>
      <c r="J56" s="42">
        <v>86080</v>
      </c>
      <c r="K56" s="42">
        <v>108469</v>
      </c>
      <c r="L56" s="42">
        <v>6145</v>
      </c>
      <c r="M56" s="932">
        <v>10532</v>
      </c>
      <c r="N56" s="559">
        <v>333736</v>
      </c>
      <c r="O56" s="917">
        <v>283779</v>
      </c>
      <c r="P56" s="536">
        <v>84472</v>
      </c>
      <c r="Q56" s="536">
        <v>38788</v>
      </c>
      <c r="R56" s="536">
        <v>120116</v>
      </c>
      <c r="S56" s="536">
        <v>12719</v>
      </c>
      <c r="T56" s="536">
        <v>8842</v>
      </c>
      <c r="U56" s="536">
        <v>17116</v>
      </c>
      <c r="V56" s="536">
        <v>14445</v>
      </c>
      <c r="W56" s="917">
        <v>49957</v>
      </c>
      <c r="X56" s="536">
        <v>34503</v>
      </c>
      <c r="Y56" s="536">
        <v>34474</v>
      </c>
      <c r="Z56" s="536">
        <v>10191</v>
      </c>
      <c r="AA56" s="536">
        <v>4917</v>
      </c>
      <c r="AB56" s="918">
        <v>346</v>
      </c>
      <c r="AC56" s="919">
        <v>-941</v>
      </c>
      <c r="AD56" s="536">
        <v>-941</v>
      </c>
      <c r="AE56" s="536">
        <v>16163</v>
      </c>
      <c r="AF56" s="918">
        <v>38484</v>
      </c>
      <c r="AG56" s="107"/>
      <c r="AH56" s="912">
        <v>-0.10949028259197591</v>
      </c>
      <c r="AI56" s="480">
        <v>-0.10949028259197591</v>
      </c>
      <c r="AJ56" s="480">
        <v>1.8806497742126531</v>
      </c>
      <c r="AK56" s="480">
        <v>4.4778151278104152</v>
      </c>
      <c r="AL56" s="920"/>
      <c r="AM56" s="480"/>
      <c r="AN56" s="912">
        <v>389887.93</v>
      </c>
      <c r="AO56" s="906">
        <v>45.365504394155707</v>
      </c>
      <c r="AP56" s="38">
        <v>389887.93</v>
      </c>
      <c r="AQ56" s="121"/>
      <c r="AR56" s="952">
        <v>-512042</v>
      </c>
      <c r="AS56" s="906">
        <v>-59.578770753411824</v>
      </c>
      <c r="AT56" s="42"/>
      <c r="AU56" s="320">
        <v>17768</v>
      </c>
      <c r="AV56" s="42">
        <v>141181</v>
      </c>
      <c r="AW56" s="42">
        <v>147556</v>
      </c>
      <c r="AX56" s="321">
        <v>102393</v>
      </c>
      <c r="AZ56" s="903">
        <v>38.722442715405549</v>
      </c>
      <c r="BA56" s="480">
        <v>37.496989308116824</v>
      </c>
      <c r="BB56" s="480">
        <v>1.4283769490957452</v>
      </c>
      <c r="BC56" s="480">
        <v>0.28902642078476959</v>
      </c>
      <c r="BD56" s="480">
        <v>0</v>
      </c>
      <c r="BE56" s="480">
        <v>11.708595278071575</v>
      </c>
      <c r="BF56" s="480">
        <v>0.719191749947931</v>
      </c>
      <c r="BG56" s="480">
        <v>10.015859219465767</v>
      </c>
      <c r="BH56" s="480">
        <v>12.620936729510133</v>
      </c>
      <c r="BI56" s="480">
        <v>0.71500296124090534</v>
      </c>
      <c r="BJ56" s="480">
        <v>1.2254534072887251</v>
      </c>
      <c r="BK56" s="903">
        <v>38.831932997997527</v>
      </c>
      <c r="BL56" s="480">
        <v>33.019174180306408</v>
      </c>
      <c r="BM56" s="480">
        <v>9.8287599905519549</v>
      </c>
      <c r="BN56" s="480">
        <v>4.5131871213364096</v>
      </c>
      <c r="BO56" s="480">
        <v>13.97612623147479</v>
      </c>
      <c r="BP56" s="480">
        <v>1.479922321240533</v>
      </c>
      <c r="BQ56" s="480">
        <v>1.0288130485422433</v>
      </c>
      <c r="BR56" s="480">
        <v>1.9915363197069709</v>
      </c>
      <c r="BS56" s="480">
        <v>1.6807514686940404</v>
      </c>
      <c r="BT56" s="480">
        <v>5.8127588176911162</v>
      </c>
      <c r="BU56" s="480">
        <v>4.0146049099584964</v>
      </c>
      <c r="BV56" s="480">
        <v>4.011230607944503</v>
      </c>
      <c r="BW56" s="480">
        <v>1.1857762698138432</v>
      </c>
      <c r="BX56" s="480">
        <v>0.5721187242345861</v>
      </c>
      <c r="BY56" s="906">
        <v>4.0258913684190926E-2</v>
      </c>
      <c r="BZ56" s="480"/>
      <c r="CA56" s="912">
        <v>2.06739993740088</v>
      </c>
      <c r="CB56" s="480">
        <v>16.427149401294102</v>
      </c>
      <c r="CC56" s="480">
        <v>17.168914068163229</v>
      </c>
      <c r="CD56" s="480">
        <v>11.913962279957694</v>
      </c>
      <c r="CE56" s="906">
        <v>45.365504394155707</v>
      </c>
      <c r="CF56" s="33">
        <v>2004</v>
      </c>
      <c r="CG56" s="119">
        <v>332795</v>
      </c>
      <c r="CH56" s="104">
        <v>322263</v>
      </c>
      <c r="CI56" s="104">
        <v>100628</v>
      </c>
      <c r="CJ56" s="104">
        <v>91569</v>
      </c>
      <c r="CK56" s="104">
        <v>51272</v>
      </c>
      <c r="CL56" s="123">
        <v>50249</v>
      </c>
      <c r="CM56" s="123">
        <v>1201</v>
      </c>
      <c r="CN56" s="123">
        <v>1023</v>
      </c>
      <c r="CO56" s="114">
        <v>127</v>
      </c>
      <c r="CP56" s="114">
        <v>89</v>
      </c>
      <c r="CQ56" s="123">
        <v>52</v>
      </c>
      <c r="CR56" s="123">
        <v>37</v>
      </c>
      <c r="CS56" s="123">
        <v>0</v>
      </c>
      <c r="CT56" s="114">
        <v>38</v>
      </c>
      <c r="CU56" s="123">
        <v>38</v>
      </c>
      <c r="CV56" s="123">
        <v>0</v>
      </c>
      <c r="CW56" s="114">
        <v>40170</v>
      </c>
      <c r="CX56" s="123">
        <v>11101</v>
      </c>
      <c r="CY56" s="123">
        <v>877</v>
      </c>
      <c r="CZ56" s="123">
        <v>919</v>
      </c>
      <c r="DA56" s="123">
        <v>251</v>
      </c>
      <c r="DB56" s="123">
        <v>19</v>
      </c>
      <c r="DC56" s="123">
        <v>5912</v>
      </c>
      <c r="DD56" s="123">
        <v>253</v>
      </c>
      <c r="DE56" s="123">
        <v>993</v>
      </c>
      <c r="DF56" s="123">
        <v>79</v>
      </c>
      <c r="DG56" s="123">
        <v>97</v>
      </c>
      <c r="DH56" s="123">
        <v>22</v>
      </c>
      <c r="DI56" s="123">
        <v>0</v>
      </c>
      <c r="DJ56" s="123">
        <v>0</v>
      </c>
      <c r="DK56" s="123">
        <v>0</v>
      </c>
      <c r="DL56" s="123">
        <v>7</v>
      </c>
      <c r="DM56" s="123">
        <v>0</v>
      </c>
      <c r="DN56" s="123">
        <v>0</v>
      </c>
      <c r="DO56" s="123">
        <v>12961</v>
      </c>
      <c r="DP56" s="123"/>
      <c r="DQ56" s="123">
        <v>1597</v>
      </c>
      <c r="DR56" s="123">
        <v>2010</v>
      </c>
      <c r="DS56" s="123">
        <v>1313</v>
      </c>
      <c r="DT56" s="123">
        <v>0</v>
      </c>
      <c r="DU56" s="123">
        <v>0</v>
      </c>
      <c r="DV56" s="123">
        <v>28</v>
      </c>
      <c r="DW56" s="123"/>
      <c r="DX56" s="123">
        <v>1710</v>
      </c>
      <c r="DY56" s="123">
        <v>14</v>
      </c>
      <c r="DZ56" s="123">
        <v>0</v>
      </c>
      <c r="EA56" s="123">
        <v>7</v>
      </c>
      <c r="EB56" s="114">
        <v>9059</v>
      </c>
      <c r="EC56" s="123">
        <v>5425</v>
      </c>
      <c r="ED56" s="123">
        <v>4</v>
      </c>
      <c r="EE56" s="123">
        <v>0</v>
      </c>
      <c r="EF56" s="123">
        <v>2</v>
      </c>
      <c r="EG56" s="123">
        <v>380</v>
      </c>
      <c r="EH56" s="123">
        <v>1452</v>
      </c>
      <c r="EI56" s="123">
        <v>147</v>
      </c>
      <c r="EJ56" s="123">
        <v>420</v>
      </c>
      <c r="EK56" s="123">
        <v>640</v>
      </c>
      <c r="EL56" s="123">
        <v>430</v>
      </c>
      <c r="EM56" s="123">
        <v>13</v>
      </c>
      <c r="EN56" s="123">
        <v>48</v>
      </c>
      <c r="EO56" s="123">
        <v>28</v>
      </c>
      <c r="EP56" s="123">
        <v>4</v>
      </c>
      <c r="EQ56" s="123">
        <v>27</v>
      </c>
      <c r="ER56" s="123">
        <v>7</v>
      </c>
      <c r="ES56" s="123">
        <v>0</v>
      </c>
      <c r="ET56" s="123">
        <v>0</v>
      </c>
      <c r="EU56" s="123">
        <v>27</v>
      </c>
      <c r="EV56" s="123">
        <v>0</v>
      </c>
      <c r="EW56" s="123">
        <v>0</v>
      </c>
      <c r="EX56" s="123">
        <v>5</v>
      </c>
      <c r="EY56" s="114">
        <v>86080</v>
      </c>
      <c r="EZ56" s="114">
        <v>82914</v>
      </c>
      <c r="FA56" s="113">
        <v>54121</v>
      </c>
      <c r="FB56" s="113">
        <v>28793</v>
      </c>
      <c r="FC56" s="114">
        <v>3166</v>
      </c>
      <c r="FD56" s="123">
        <v>1224</v>
      </c>
      <c r="FE56" s="123">
        <v>293</v>
      </c>
      <c r="FF56" s="123">
        <v>1403</v>
      </c>
      <c r="FG56" s="123">
        <v>22</v>
      </c>
      <c r="FH56" s="123">
        <v>224</v>
      </c>
      <c r="FI56" s="123">
        <v>0</v>
      </c>
      <c r="FJ56" s="104">
        <v>108469</v>
      </c>
      <c r="FK56" s="104">
        <v>102050</v>
      </c>
      <c r="FL56" s="123">
        <v>73571</v>
      </c>
      <c r="FM56" s="123">
        <v>28479</v>
      </c>
      <c r="FN56" s="123">
        <v>6419</v>
      </c>
      <c r="FO56" s="104">
        <v>6181</v>
      </c>
      <c r="FP56" s="123">
        <v>2044</v>
      </c>
      <c r="FQ56" s="123">
        <v>3898</v>
      </c>
      <c r="FR56" s="123">
        <v>239</v>
      </c>
      <c r="FS56" s="104">
        <v>6145</v>
      </c>
      <c r="FT56" s="113">
        <v>0</v>
      </c>
      <c r="FU56" s="123">
        <v>1729</v>
      </c>
      <c r="FV56" s="123">
        <v>142</v>
      </c>
      <c r="FW56" s="123">
        <v>4274</v>
      </c>
      <c r="FX56" s="104">
        <v>14760</v>
      </c>
      <c r="FY56" s="126">
        <v>7646</v>
      </c>
      <c r="FZ56" s="82">
        <v>4630</v>
      </c>
      <c r="GA56" s="82">
        <v>2484</v>
      </c>
      <c r="GB56" s="114">
        <v>10532</v>
      </c>
      <c r="GC56" s="114">
        <v>3610</v>
      </c>
      <c r="GD56" s="123">
        <v>1973</v>
      </c>
      <c r="GE56" s="123">
        <v>198</v>
      </c>
      <c r="GF56" s="123">
        <v>149</v>
      </c>
      <c r="GG56" s="123">
        <v>1082</v>
      </c>
      <c r="GH56" s="123">
        <v>204</v>
      </c>
      <c r="GI56" s="123">
        <v>0</v>
      </c>
      <c r="GJ56" s="123">
        <v>4</v>
      </c>
      <c r="GK56" s="123">
        <v>0</v>
      </c>
      <c r="GL56" s="123">
        <v>6369</v>
      </c>
      <c r="GM56" s="123">
        <v>553</v>
      </c>
      <c r="GN56" s="119">
        <v>333736</v>
      </c>
      <c r="GO56" s="104">
        <v>283779</v>
      </c>
      <c r="GP56" s="82">
        <v>84472</v>
      </c>
      <c r="GQ56" s="82">
        <v>38788</v>
      </c>
      <c r="GR56" s="82">
        <v>98981</v>
      </c>
      <c r="GS56" s="82">
        <v>21135</v>
      </c>
      <c r="GT56" s="104">
        <v>8842</v>
      </c>
      <c r="GU56" s="82">
        <v>3609</v>
      </c>
      <c r="GV56" s="82">
        <v>5233</v>
      </c>
      <c r="GW56" s="112">
        <v>17116</v>
      </c>
      <c r="GX56" s="82">
        <v>17104</v>
      </c>
      <c r="GY56" s="82">
        <v>12</v>
      </c>
      <c r="GZ56" s="104">
        <v>14445</v>
      </c>
      <c r="HA56" s="82">
        <v>153</v>
      </c>
      <c r="HB56" s="82">
        <v>7</v>
      </c>
      <c r="HC56" s="104">
        <v>14285</v>
      </c>
      <c r="HD56" s="82">
        <v>189</v>
      </c>
      <c r="HE56" s="82">
        <v>0</v>
      </c>
      <c r="HF56" s="82">
        <v>852</v>
      </c>
      <c r="HG56" s="82">
        <v>6239</v>
      </c>
      <c r="HH56" s="82">
        <v>7005</v>
      </c>
      <c r="HI56" s="104">
        <v>49957</v>
      </c>
      <c r="HJ56" s="112">
        <v>34503</v>
      </c>
      <c r="HK56" s="82">
        <v>34474</v>
      </c>
      <c r="HL56" s="82">
        <v>29</v>
      </c>
      <c r="HM56" s="82">
        <v>346</v>
      </c>
      <c r="HN56" s="82">
        <v>10191</v>
      </c>
      <c r="HO56" s="145">
        <v>4917</v>
      </c>
      <c r="HP56" s="126"/>
      <c r="HQ56" s="145">
        <v>17768</v>
      </c>
      <c r="HS56" s="241"/>
      <c r="HT56" s="225"/>
      <c r="HU56" s="225"/>
      <c r="HV56" s="225"/>
      <c r="HW56" s="225"/>
      <c r="HX56" s="245"/>
      <c r="HY56" s="245"/>
      <c r="HZ56" s="245"/>
      <c r="IA56" s="245"/>
      <c r="IB56" s="245"/>
      <c r="IC56" s="245"/>
      <c r="ID56" s="226"/>
      <c r="IE56" s="226"/>
      <c r="IF56" s="226"/>
      <c r="IG56" s="226"/>
      <c r="IH56" s="226"/>
      <c r="II56" s="226"/>
      <c r="IJ56" s="245"/>
      <c r="IK56" s="245"/>
      <c r="IL56" s="245"/>
      <c r="IM56" s="226"/>
      <c r="IN56" s="245"/>
      <c r="IO56" s="245"/>
      <c r="IP56" s="226"/>
      <c r="IQ56" s="226"/>
      <c r="IR56" s="245"/>
      <c r="IS56" s="245"/>
      <c r="IT56" s="245"/>
      <c r="IU56" s="245"/>
      <c r="IV56" s="245"/>
      <c r="IW56" s="245"/>
      <c r="IX56" s="245"/>
      <c r="IY56" s="245"/>
      <c r="IZ56" s="245"/>
      <c r="JA56" s="245"/>
      <c r="JB56" s="245"/>
      <c r="JC56" s="245"/>
      <c r="JD56" s="245"/>
      <c r="JE56" s="245"/>
      <c r="JF56" s="245"/>
      <c r="JG56" s="245"/>
      <c r="JH56" s="245"/>
      <c r="JI56" s="245"/>
      <c r="JJ56" s="245"/>
      <c r="JK56" s="245"/>
      <c r="JL56" s="245"/>
      <c r="JM56" s="245"/>
      <c r="JN56" s="245"/>
      <c r="JO56" s="245"/>
      <c r="JP56" s="245"/>
      <c r="JQ56" s="245"/>
      <c r="JR56" s="245"/>
      <c r="JS56" s="245"/>
      <c r="JT56" s="226"/>
      <c r="JU56" s="245"/>
      <c r="JV56" s="245"/>
      <c r="JW56" s="245"/>
      <c r="JX56" s="245"/>
      <c r="JY56" s="245"/>
      <c r="JZ56" s="245"/>
      <c r="KA56" s="245"/>
      <c r="KB56" s="245"/>
      <c r="KC56" s="245"/>
      <c r="KD56" s="245"/>
      <c r="KE56" s="245"/>
      <c r="KF56" s="245"/>
      <c r="KG56" s="245"/>
      <c r="KH56" s="245"/>
      <c r="KI56" s="245"/>
      <c r="KJ56" s="245"/>
      <c r="KK56" s="245"/>
      <c r="KL56" s="245"/>
      <c r="KM56" s="245"/>
      <c r="KN56" s="245"/>
      <c r="KO56" s="245"/>
      <c r="KP56" s="245"/>
      <c r="KQ56" s="245"/>
      <c r="KR56" s="245"/>
      <c r="KS56" s="245"/>
      <c r="KT56" s="226"/>
      <c r="KU56" s="226"/>
      <c r="KV56" s="226"/>
      <c r="KW56" s="226"/>
      <c r="KX56" s="226"/>
      <c r="KY56" s="245"/>
      <c r="KZ56" s="245"/>
      <c r="LA56" s="245"/>
      <c r="LB56" s="245"/>
      <c r="LC56" s="245"/>
      <c r="LD56" s="245"/>
      <c r="LE56" s="225"/>
      <c r="LF56" s="225"/>
      <c r="LG56" s="245"/>
      <c r="LH56" s="245"/>
      <c r="LI56" s="245"/>
      <c r="LJ56" s="225"/>
      <c r="LK56" s="245"/>
      <c r="LL56" s="245"/>
      <c r="LM56" s="245"/>
      <c r="LN56" s="245"/>
      <c r="LO56" s="225"/>
      <c r="LP56" s="245"/>
      <c r="LQ56" s="245"/>
      <c r="LR56" s="245"/>
      <c r="LS56" s="245"/>
      <c r="LT56" s="225"/>
      <c r="LU56" s="225"/>
      <c r="LV56" s="225"/>
      <c r="LW56" s="224"/>
      <c r="LX56" s="242"/>
      <c r="LY56" s="242"/>
      <c r="LZ56" s="226"/>
      <c r="MA56" s="226"/>
      <c r="MB56" s="245"/>
      <c r="MC56" s="245"/>
      <c r="MD56" s="245"/>
      <c r="ME56" s="245"/>
      <c r="MF56" s="245"/>
      <c r="MG56" s="245"/>
      <c r="MH56" s="245"/>
      <c r="MI56" s="245"/>
      <c r="MJ56" s="245"/>
      <c r="MK56" s="245"/>
      <c r="ML56" s="245"/>
      <c r="MM56" s="241"/>
      <c r="MN56" s="225"/>
      <c r="MO56" s="242"/>
      <c r="MP56" s="242"/>
      <c r="MQ56" s="242"/>
      <c r="MR56" s="242"/>
      <c r="MS56" s="242"/>
      <c r="MT56" s="242"/>
      <c r="MU56" s="242"/>
      <c r="MV56" s="242"/>
      <c r="MW56" s="242"/>
      <c r="MX56" s="242"/>
      <c r="MY56" s="243"/>
      <c r="MZ56" s="225"/>
      <c r="NA56" s="242"/>
      <c r="NB56" s="242"/>
      <c r="NC56" s="225"/>
      <c r="ND56" s="242"/>
      <c r="NE56" s="242"/>
      <c r="NF56" s="242"/>
      <c r="NG56" s="242"/>
      <c r="NH56" s="225"/>
      <c r="NI56" s="242"/>
      <c r="NJ56" s="242"/>
      <c r="NK56" s="242"/>
      <c r="NL56" s="242"/>
      <c r="NM56" s="242"/>
      <c r="NN56" s="244"/>
      <c r="NO56" s="33">
        <v>2004</v>
      </c>
      <c r="NP56" s="122"/>
      <c r="NQ56" s="81"/>
      <c r="NR56" s="81"/>
      <c r="NS56" s="81"/>
      <c r="NT56" s="316"/>
      <c r="NU56" s="81"/>
      <c r="NV56" s="121"/>
    </row>
    <row r="57" spans="1:386" ht="14.25" customHeight="1">
      <c r="A57" s="39">
        <v>2005</v>
      </c>
      <c r="B57" s="898">
        <v>927357</v>
      </c>
      <c r="C57" s="559">
        <v>368278</v>
      </c>
      <c r="D57" s="917">
        <v>358143</v>
      </c>
      <c r="E57" s="42">
        <v>13606</v>
      </c>
      <c r="F57" s="42">
        <v>2625</v>
      </c>
      <c r="G57" s="58"/>
      <c r="H57" s="42">
        <v>112448</v>
      </c>
      <c r="I57" s="42">
        <v>6286</v>
      </c>
      <c r="J57" s="42">
        <v>99881</v>
      </c>
      <c r="K57" s="42">
        <v>116666</v>
      </c>
      <c r="L57" s="42">
        <v>6631</v>
      </c>
      <c r="M57" s="932">
        <v>10135</v>
      </c>
      <c r="N57" s="559">
        <v>356857</v>
      </c>
      <c r="O57" s="917">
        <v>305333</v>
      </c>
      <c r="P57" s="536">
        <v>90698</v>
      </c>
      <c r="Q57" s="536">
        <v>43379</v>
      </c>
      <c r="R57" s="536">
        <v>129230</v>
      </c>
      <c r="S57" s="536">
        <v>13527</v>
      </c>
      <c r="T57" s="536">
        <v>9709</v>
      </c>
      <c r="U57" s="536">
        <v>16217</v>
      </c>
      <c r="V57" s="536">
        <v>16100</v>
      </c>
      <c r="W57" s="917">
        <v>51524</v>
      </c>
      <c r="X57" s="536">
        <v>39235</v>
      </c>
      <c r="Y57" s="536">
        <v>39206</v>
      </c>
      <c r="Z57" s="536">
        <v>10428</v>
      </c>
      <c r="AA57" s="536">
        <v>1763</v>
      </c>
      <c r="AB57" s="918">
        <v>98</v>
      </c>
      <c r="AC57" s="919">
        <v>11421</v>
      </c>
      <c r="AD57" s="536">
        <v>11421</v>
      </c>
      <c r="AE57" s="536">
        <v>27622</v>
      </c>
      <c r="AF57" s="918">
        <v>52810</v>
      </c>
      <c r="AG57" s="107"/>
      <c r="AH57" s="912">
        <v>1.231564543104759</v>
      </c>
      <c r="AI57" s="480">
        <v>1.231564543104759</v>
      </c>
      <c r="AJ57" s="480">
        <v>2.9785724375833689</v>
      </c>
      <c r="AK57" s="480">
        <v>5.6946785326470817</v>
      </c>
      <c r="AL57" s="920"/>
      <c r="AM57" s="480"/>
      <c r="AN57" s="912">
        <v>393479.08500000002</v>
      </c>
      <c r="AO57" s="906">
        <v>42.430162817555697</v>
      </c>
      <c r="AP57" s="38">
        <v>393479.08500000002</v>
      </c>
      <c r="AQ57" s="121"/>
      <c r="AR57" s="952">
        <v>-592191</v>
      </c>
      <c r="AS57" s="906">
        <v>-63.857931735027613</v>
      </c>
      <c r="AT57" s="42"/>
      <c r="AU57" s="320">
        <v>19335</v>
      </c>
      <c r="AV57" s="42">
        <v>153577</v>
      </c>
      <c r="AW57" s="42">
        <v>160726</v>
      </c>
      <c r="AX57" s="321">
        <v>110198</v>
      </c>
      <c r="AZ57" s="903">
        <v>39.712645723275934</v>
      </c>
      <c r="BA57" s="480">
        <v>38.619754851691418</v>
      </c>
      <c r="BB57" s="480">
        <v>1.4671803846846467</v>
      </c>
      <c r="BC57" s="480">
        <v>0.28306250990718784</v>
      </c>
      <c r="BD57" s="480">
        <v>0</v>
      </c>
      <c r="BE57" s="480">
        <v>12.125643091064175</v>
      </c>
      <c r="BF57" s="480">
        <v>0.67784035705774581</v>
      </c>
      <c r="BG57" s="480">
        <v>10.770501543634222</v>
      </c>
      <c r="BH57" s="480">
        <v>12.58048410698361</v>
      </c>
      <c r="BI57" s="480">
        <v>0.71504285835983339</v>
      </c>
      <c r="BJ57" s="480">
        <v>1.0928908715845138</v>
      </c>
      <c r="BK57" s="903">
        <v>38.481081180171174</v>
      </c>
      <c r="BL57" s="480">
        <v>32.925076319044337</v>
      </c>
      <c r="BM57" s="480">
        <v>9.7802680089760479</v>
      </c>
      <c r="BN57" s="480">
        <v>4.6777023303862482</v>
      </c>
      <c r="BO57" s="480">
        <v>13.935302154402242</v>
      </c>
      <c r="BP57" s="480">
        <v>1.4586615510531542</v>
      </c>
      <c r="BQ57" s="480">
        <v>1.0469538699767187</v>
      </c>
      <c r="BR57" s="480">
        <v>1.7487332278723295</v>
      </c>
      <c r="BS57" s="480">
        <v>1.7361167274307521</v>
      </c>
      <c r="BT57" s="480">
        <v>5.5560048611268371</v>
      </c>
      <c r="BU57" s="480">
        <v>4.2308409814127677</v>
      </c>
      <c r="BV57" s="480">
        <v>4.2277138146366502</v>
      </c>
      <c r="BW57" s="480">
        <v>1.1244860393570113</v>
      </c>
      <c r="BX57" s="480">
        <v>0.19011017332052274</v>
      </c>
      <c r="BY57" s="906">
        <v>1.0567667036535012E-2</v>
      </c>
      <c r="BZ57" s="480"/>
      <c r="CA57" s="912">
        <v>2.084957572973515</v>
      </c>
      <c r="CB57" s="480">
        <v>16.560720412958549</v>
      </c>
      <c r="CC57" s="480">
        <v>17.331620939940066</v>
      </c>
      <c r="CD57" s="480">
        <v>11.883018082572299</v>
      </c>
      <c r="CE57" s="906">
        <v>42.430162817555697</v>
      </c>
      <c r="CF57" s="33">
        <v>2005</v>
      </c>
      <c r="CG57" s="119">
        <v>368278</v>
      </c>
      <c r="CH57" s="104">
        <v>358143</v>
      </c>
      <c r="CI57" s="104">
        <v>112448</v>
      </c>
      <c r="CJ57" s="104">
        <v>102383</v>
      </c>
      <c r="CK57" s="104">
        <v>57716</v>
      </c>
      <c r="CL57" s="123">
        <v>56698</v>
      </c>
      <c r="CM57" s="123">
        <v>1617</v>
      </c>
      <c r="CN57" s="123">
        <v>1018</v>
      </c>
      <c r="CO57" s="114">
        <v>130</v>
      </c>
      <c r="CP57" s="114">
        <v>86</v>
      </c>
      <c r="CQ57" s="123">
        <v>49</v>
      </c>
      <c r="CR57" s="123">
        <v>37</v>
      </c>
      <c r="CS57" s="123">
        <v>0</v>
      </c>
      <c r="CT57" s="114">
        <v>44</v>
      </c>
      <c r="CU57" s="123">
        <v>44</v>
      </c>
      <c r="CV57" s="123">
        <v>0</v>
      </c>
      <c r="CW57" s="114">
        <v>44537</v>
      </c>
      <c r="CX57" s="123">
        <v>11212</v>
      </c>
      <c r="CY57" s="123">
        <v>925</v>
      </c>
      <c r="CZ57" s="123">
        <v>989</v>
      </c>
      <c r="DA57" s="123">
        <v>265</v>
      </c>
      <c r="DB57" s="123">
        <v>19</v>
      </c>
      <c r="DC57" s="123">
        <v>6237</v>
      </c>
      <c r="DD57" s="123">
        <v>257</v>
      </c>
      <c r="DE57" s="123">
        <v>1204</v>
      </c>
      <c r="DF57" s="123">
        <v>80</v>
      </c>
      <c r="DG57" s="123">
        <v>99</v>
      </c>
      <c r="DH57" s="123">
        <v>23</v>
      </c>
      <c r="DI57" s="123">
        <v>0</v>
      </c>
      <c r="DJ57" s="123">
        <v>0</v>
      </c>
      <c r="DK57" s="123">
        <v>0</v>
      </c>
      <c r="DL57" s="123">
        <v>6</v>
      </c>
      <c r="DM57" s="123">
        <v>0</v>
      </c>
      <c r="DN57" s="123">
        <v>0</v>
      </c>
      <c r="DO57" s="123">
        <v>15901</v>
      </c>
      <c r="DP57" s="123"/>
      <c r="DQ57" s="123">
        <v>1848</v>
      </c>
      <c r="DR57" s="123">
        <v>2023</v>
      </c>
      <c r="DS57" s="123">
        <v>1403</v>
      </c>
      <c r="DT57" s="123">
        <v>0</v>
      </c>
      <c r="DU57" s="123">
        <v>0</v>
      </c>
      <c r="DV57" s="123">
        <v>33</v>
      </c>
      <c r="DW57" s="123"/>
      <c r="DX57" s="123">
        <v>1997</v>
      </c>
      <c r="DY57" s="123">
        <v>7</v>
      </c>
      <c r="DZ57" s="123">
        <v>0</v>
      </c>
      <c r="EA57" s="123">
        <v>9</v>
      </c>
      <c r="EB57" s="114">
        <v>10065</v>
      </c>
      <c r="EC57" s="123">
        <v>6038</v>
      </c>
      <c r="ED57" s="123">
        <v>5</v>
      </c>
      <c r="EE57" s="123">
        <v>1</v>
      </c>
      <c r="EF57" s="123">
        <v>1</v>
      </c>
      <c r="EG57" s="123">
        <v>428</v>
      </c>
      <c r="EH57" s="123">
        <v>1585</v>
      </c>
      <c r="EI57" s="123">
        <v>151</v>
      </c>
      <c r="EJ57" s="123">
        <v>463</v>
      </c>
      <c r="EK57" s="123">
        <v>742</v>
      </c>
      <c r="EL57" s="123">
        <v>486</v>
      </c>
      <c r="EM57" s="123">
        <v>10</v>
      </c>
      <c r="EN57" s="123">
        <v>55</v>
      </c>
      <c r="EO57" s="123">
        <v>29</v>
      </c>
      <c r="EP57" s="123">
        <v>4</v>
      </c>
      <c r="EQ57" s="123">
        <v>26</v>
      </c>
      <c r="ER57" s="123">
        <v>5</v>
      </c>
      <c r="ES57" s="123">
        <v>0</v>
      </c>
      <c r="ET57" s="123">
        <v>0</v>
      </c>
      <c r="EU57" s="123">
        <v>29</v>
      </c>
      <c r="EV57" s="123">
        <v>0</v>
      </c>
      <c r="EW57" s="123">
        <v>0</v>
      </c>
      <c r="EX57" s="123">
        <v>7</v>
      </c>
      <c r="EY57" s="114">
        <v>99881</v>
      </c>
      <c r="EZ57" s="114">
        <v>96359</v>
      </c>
      <c r="FA57" s="113">
        <v>61115</v>
      </c>
      <c r="FB57" s="113">
        <v>35244</v>
      </c>
      <c r="FC57" s="114">
        <v>3522</v>
      </c>
      <c r="FD57" s="123">
        <v>1391</v>
      </c>
      <c r="FE57" s="123">
        <v>324</v>
      </c>
      <c r="FF57" s="123">
        <v>1542</v>
      </c>
      <c r="FG57" s="123">
        <v>20</v>
      </c>
      <c r="FH57" s="123">
        <v>245</v>
      </c>
      <c r="FI57" s="123">
        <v>0</v>
      </c>
      <c r="FJ57" s="104">
        <v>116666</v>
      </c>
      <c r="FK57" s="104">
        <v>109880</v>
      </c>
      <c r="FL57" s="123">
        <v>79647</v>
      </c>
      <c r="FM57" s="123">
        <v>30233</v>
      </c>
      <c r="FN57" s="123">
        <v>6786</v>
      </c>
      <c r="FO57" s="104">
        <v>6286</v>
      </c>
      <c r="FP57" s="123">
        <v>2418</v>
      </c>
      <c r="FQ57" s="123">
        <v>3619</v>
      </c>
      <c r="FR57" s="123">
        <v>249</v>
      </c>
      <c r="FS57" s="104">
        <v>6631</v>
      </c>
      <c r="FT57" s="113">
        <v>0</v>
      </c>
      <c r="FU57" s="123">
        <v>1764</v>
      </c>
      <c r="FV57" s="123">
        <v>166</v>
      </c>
      <c r="FW57" s="123">
        <v>4701</v>
      </c>
      <c r="FX57" s="104">
        <v>16231</v>
      </c>
      <c r="FY57" s="126">
        <v>8379</v>
      </c>
      <c r="FZ57" s="82">
        <v>5227</v>
      </c>
      <c r="GA57" s="82">
        <v>2625</v>
      </c>
      <c r="GB57" s="114">
        <v>10135</v>
      </c>
      <c r="GC57" s="114">
        <v>4316</v>
      </c>
      <c r="GD57" s="123">
        <v>2418</v>
      </c>
      <c r="GE57" s="123">
        <v>175</v>
      </c>
      <c r="GF57" s="123">
        <v>206</v>
      </c>
      <c r="GG57" s="123">
        <v>1204</v>
      </c>
      <c r="GH57" s="123">
        <v>313</v>
      </c>
      <c r="GI57" s="123">
        <v>0</v>
      </c>
      <c r="GJ57" s="123">
        <v>0</v>
      </c>
      <c r="GK57" s="123">
        <v>0</v>
      </c>
      <c r="GL57" s="123">
        <v>5182</v>
      </c>
      <c r="GM57" s="123">
        <v>637</v>
      </c>
      <c r="GN57" s="119">
        <v>356857</v>
      </c>
      <c r="GO57" s="104">
        <v>305333</v>
      </c>
      <c r="GP57" s="82">
        <v>90698</v>
      </c>
      <c r="GQ57" s="82">
        <v>43379</v>
      </c>
      <c r="GR57" s="82">
        <v>105850</v>
      </c>
      <c r="GS57" s="82">
        <v>23380</v>
      </c>
      <c r="GT57" s="104">
        <v>9709</v>
      </c>
      <c r="GU57" s="82">
        <v>3817</v>
      </c>
      <c r="GV57" s="82">
        <v>5892</v>
      </c>
      <c r="GW57" s="112">
        <v>16217</v>
      </c>
      <c r="GX57" s="82">
        <v>16201</v>
      </c>
      <c r="GY57" s="82">
        <v>16</v>
      </c>
      <c r="GZ57" s="104">
        <v>16100</v>
      </c>
      <c r="HA57" s="82">
        <v>165</v>
      </c>
      <c r="HB57" s="82">
        <v>3</v>
      </c>
      <c r="HC57" s="104">
        <v>15932</v>
      </c>
      <c r="HD57" s="82">
        <v>215</v>
      </c>
      <c r="HE57" s="82">
        <v>0</v>
      </c>
      <c r="HF57" s="82">
        <v>875</v>
      </c>
      <c r="HG57" s="82">
        <v>6116</v>
      </c>
      <c r="HH57" s="82">
        <v>8726</v>
      </c>
      <c r="HI57" s="104">
        <v>51524</v>
      </c>
      <c r="HJ57" s="112">
        <v>39235</v>
      </c>
      <c r="HK57" s="82">
        <v>39206</v>
      </c>
      <c r="HL57" s="82">
        <v>29</v>
      </c>
      <c r="HM57" s="82">
        <v>98</v>
      </c>
      <c r="HN57" s="82">
        <v>10428</v>
      </c>
      <c r="HO57" s="145">
        <v>1763</v>
      </c>
      <c r="HP57" s="126"/>
      <c r="HQ57" s="145">
        <v>19335</v>
      </c>
      <c r="HS57" s="241"/>
      <c r="HT57" s="225"/>
      <c r="HU57" s="225"/>
      <c r="HV57" s="225"/>
      <c r="HW57" s="225"/>
      <c r="HX57" s="245"/>
      <c r="HY57" s="245"/>
      <c r="HZ57" s="245"/>
      <c r="IA57" s="245"/>
      <c r="IB57" s="245"/>
      <c r="IC57" s="245"/>
      <c r="ID57" s="226"/>
      <c r="IE57" s="226"/>
      <c r="IF57" s="226"/>
      <c r="IG57" s="226"/>
      <c r="IH57" s="226"/>
      <c r="II57" s="226"/>
      <c r="IJ57" s="245"/>
      <c r="IK57" s="245"/>
      <c r="IL57" s="245"/>
      <c r="IM57" s="226"/>
      <c r="IN57" s="245"/>
      <c r="IO57" s="245"/>
      <c r="IP57" s="226"/>
      <c r="IQ57" s="226"/>
      <c r="IR57" s="245"/>
      <c r="IS57" s="245"/>
      <c r="IT57" s="245"/>
      <c r="IU57" s="245"/>
      <c r="IV57" s="245"/>
      <c r="IW57" s="245"/>
      <c r="IX57" s="245"/>
      <c r="IY57" s="245"/>
      <c r="IZ57" s="245"/>
      <c r="JA57" s="245"/>
      <c r="JB57" s="245"/>
      <c r="JC57" s="245"/>
      <c r="JD57" s="245"/>
      <c r="JE57" s="245"/>
      <c r="JF57" s="245"/>
      <c r="JG57" s="245"/>
      <c r="JH57" s="245"/>
      <c r="JI57" s="245"/>
      <c r="JJ57" s="245"/>
      <c r="JK57" s="245"/>
      <c r="JL57" s="245"/>
      <c r="JM57" s="245"/>
      <c r="JN57" s="245"/>
      <c r="JO57" s="245"/>
      <c r="JP57" s="245"/>
      <c r="JQ57" s="245"/>
      <c r="JR57" s="245"/>
      <c r="JS57" s="245"/>
      <c r="JT57" s="226"/>
      <c r="JU57" s="245"/>
      <c r="JV57" s="245"/>
      <c r="JW57" s="245"/>
      <c r="JX57" s="245"/>
      <c r="JY57" s="245"/>
      <c r="JZ57" s="245"/>
      <c r="KA57" s="245"/>
      <c r="KB57" s="245"/>
      <c r="KC57" s="245"/>
      <c r="KD57" s="245"/>
      <c r="KE57" s="245"/>
      <c r="KF57" s="245"/>
      <c r="KG57" s="245"/>
      <c r="KH57" s="245"/>
      <c r="KI57" s="245"/>
      <c r="KJ57" s="245"/>
      <c r="KK57" s="245"/>
      <c r="KL57" s="245"/>
      <c r="KM57" s="245"/>
      <c r="KN57" s="245"/>
      <c r="KO57" s="245"/>
      <c r="KP57" s="245"/>
      <c r="KQ57" s="245"/>
      <c r="KR57" s="245"/>
      <c r="KS57" s="245"/>
      <c r="KT57" s="226"/>
      <c r="KU57" s="226"/>
      <c r="KV57" s="226"/>
      <c r="KW57" s="226"/>
      <c r="KX57" s="226"/>
      <c r="KY57" s="245"/>
      <c r="KZ57" s="245"/>
      <c r="LA57" s="245"/>
      <c r="LB57" s="245"/>
      <c r="LC57" s="245"/>
      <c r="LD57" s="245"/>
      <c r="LE57" s="225"/>
      <c r="LF57" s="225"/>
      <c r="LG57" s="245"/>
      <c r="LH57" s="245"/>
      <c r="LI57" s="245"/>
      <c r="LJ57" s="225"/>
      <c r="LK57" s="245"/>
      <c r="LL57" s="245"/>
      <c r="LM57" s="245"/>
      <c r="LN57" s="245"/>
      <c r="LO57" s="225"/>
      <c r="LP57" s="245"/>
      <c r="LQ57" s="245"/>
      <c r="LR57" s="245"/>
      <c r="LS57" s="245"/>
      <c r="LT57" s="225"/>
      <c r="LU57" s="225"/>
      <c r="LV57" s="225"/>
      <c r="LW57" s="224"/>
      <c r="LX57" s="242"/>
      <c r="LY57" s="242"/>
      <c r="LZ57" s="226"/>
      <c r="MA57" s="226"/>
      <c r="MB57" s="245"/>
      <c r="MC57" s="245"/>
      <c r="MD57" s="245"/>
      <c r="ME57" s="245"/>
      <c r="MF57" s="245"/>
      <c r="MG57" s="245"/>
      <c r="MH57" s="245"/>
      <c r="MI57" s="245"/>
      <c r="MJ57" s="245"/>
      <c r="MK57" s="245"/>
      <c r="ML57" s="245"/>
      <c r="MM57" s="241"/>
      <c r="MN57" s="225"/>
      <c r="MO57" s="242"/>
      <c r="MP57" s="242"/>
      <c r="MQ57" s="242"/>
      <c r="MR57" s="242"/>
      <c r="MS57" s="242"/>
      <c r="MT57" s="242"/>
      <c r="MU57" s="242"/>
      <c r="MV57" s="242"/>
      <c r="MW57" s="242"/>
      <c r="MX57" s="242"/>
      <c r="MY57" s="243"/>
      <c r="MZ57" s="225"/>
      <c r="NA57" s="242"/>
      <c r="NB57" s="242"/>
      <c r="NC57" s="225"/>
      <c r="ND57" s="242"/>
      <c r="NE57" s="242"/>
      <c r="NF57" s="242"/>
      <c r="NG57" s="242"/>
      <c r="NH57" s="225"/>
      <c r="NI57" s="242"/>
      <c r="NJ57" s="242"/>
      <c r="NK57" s="242"/>
      <c r="NL57" s="242"/>
      <c r="NM57" s="242"/>
      <c r="NN57" s="244"/>
      <c r="NO57" s="33">
        <v>2005</v>
      </c>
      <c r="NP57" s="122"/>
      <c r="NQ57" s="81"/>
      <c r="NR57" s="81"/>
      <c r="NS57" s="81"/>
      <c r="NT57" s="316"/>
      <c r="NU57" s="81"/>
      <c r="NV57" s="121"/>
    </row>
    <row r="58" spans="1:386" ht="14.25" customHeight="1">
      <c r="A58" s="39">
        <v>2006</v>
      </c>
      <c r="B58" s="898">
        <v>1003823</v>
      </c>
      <c r="C58" s="559">
        <v>407149</v>
      </c>
      <c r="D58" s="917">
        <v>397172</v>
      </c>
      <c r="E58" s="42">
        <v>15248</v>
      </c>
      <c r="F58" s="42">
        <v>2985</v>
      </c>
      <c r="G58" s="58"/>
      <c r="H58" s="42">
        <v>122369</v>
      </c>
      <c r="I58" s="42">
        <v>8199</v>
      </c>
      <c r="J58" s="42">
        <v>114702</v>
      </c>
      <c r="K58" s="42">
        <v>126296</v>
      </c>
      <c r="L58" s="42">
        <v>7373</v>
      </c>
      <c r="M58" s="932">
        <v>9977</v>
      </c>
      <c r="N58" s="559">
        <v>385827</v>
      </c>
      <c r="O58" s="917">
        <v>328836</v>
      </c>
      <c r="P58" s="536">
        <v>98014</v>
      </c>
      <c r="Q58" s="536">
        <v>47204</v>
      </c>
      <c r="R58" s="536">
        <v>139393</v>
      </c>
      <c r="S58" s="536">
        <v>14585</v>
      </c>
      <c r="T58" s="536">
        <v>10410</v>
      </c>
      <c r="U58" s="536">
        <v>16186</v>
      </c>
      <c r="V58" s="536">
        <v>17629</v>
      </c>
      <c r="W58" s="917">
        <v>56991</v>
      </c>
      <c r="X58" s="536">
        <v>43955</v>
      </c>
      <c r="Y58" s="536">
        <v>43902</v>
      </c>
      <c r="Z58" s="536">
        <v>12244</v>
      </c>
      <c r="AA58" s="536">
        <v>1682</v>
      </c>
      <c r="AB58" s="918">
        <v>-890</v>
      </c>
      <c r="AC58" s="919">
        <v>21322</v>
      </c>
      <c r="AD58" s="536">
        <v>21322</v>
      </c>
      <c r="AE58" s="536">
        <v>37490</v>
      </c>
      <c r="AF58" s="918">
        <v>68336</v>
      </c>
      <c r="AG58" s="107"/>
      <c r="AH58" s="912">
        <v>2.1240796435228124</v>
      </c>
      <c r="AI58" s="480">
        <v>2.1240796435228124</v>
      </c>
      <c r="AJ58" s="480">
        <v>3.7347221571930511</v>
      </c>
      <c r="AK58" s="480">
        <v>6.8075746421430869</v>
      </c>
      <c r="AL58" s="920"/>
      <c r="AM58" s="480"/>
      <c r="AN58" s="912">
        <v>392132.17</v>
      </c>
      <c r="AO58" s="906">
        <v>39.063875802805875</v>
      </c>
      <c r="AP58" s="38">
        <v>392132.17</v>
      </c>
      <c r="AQ58" s="121"/>
      <c r="AR58" s="952">
        <v>-734206</v>
      </c>
      <c r="AS58" s="906">
        <v>-73.140982025715687</v>
      </c>
      <c r="AT58" s="42"/>
      <c r="AU58" s="320">
        <v>20953</v>
      </c>
      <c r="AV58" s="42">
        <v>166332</v>
      </c>
      <c r="AW58" s="42">
        <v>174267</v>
      </c>
      <c r="AX58" s="321">
        <v>119128</v>
      </c>
      <c r="AZ58" s="903">
        <v>40.559839732701882</v>
      </c>
      <c r="BA58" s="480">
        <v>39.565939413621727</v>
      </c>
      <c r="BB58" s="480">
        <v>1.5189928901808387</v>
      </c>
      <c r="BC58" s="480">
        <v>0.29736318056071637</v>
      </c>
      <c r="BD58" s="480">
        <v>0</v>
      </c>
      <c r="BE58" s="480">
        <v>12.190296496493904</v>
      </c>
      <c r="BF58" s="480">
        <v>0.81677745977129435</v>
      </c>
      <c r="BG58" s="480">
        <v>11.426516427696916</v>
      </c>
      <c r="BH58" s="480">
        <v>12.581500921975289</v>
      </c>
      <c r="BI58" s="480">
        <v>0.73449203694276777</v>
      </c>
      <c r="BJ58" s="480">
        <v>0.99390031908015652</v>
      </c>
      <c r="BK58" s="903">
        <v>38.43576008917907</v>
      </c>
      <c r="BL58" s="480">
        <v>32.758364771478639</v>
      </c>
      <c r="BM58" s="480">
        <v>9.7640719529239721</v>
      </c>
      <c r="BN58" s="480">
        <v>4.7024226382539549</v>
      </c>
      <c r="BO58" s="480">
        <v>13.886213007671671</v>
      </c>
      <c r="BP58" s="480">
        <v>1.4529453897748905</v>
      </c>
      <c r="BQ58" s="480">
        <v>1.0370354136137545</v>
      </c>
      <c r="BR58" s="480">
        <v>1.61243565847764</v>
      </c>
      <c r="BS58" s="480">
        <v>1.7561861005376447</v>
      </c>
      <c r="BT58" s="480">
        <v>5.677395317700431</v>
      </c>
      <c r="BU58" s="480">
        <v>4.3787600005180192</v>
      </c>
      <c r="BV58" s="480">
        <v>4.3734801852517826</v>
      </c>
      <c r="BW58" s="480">
        <v>1.2197369456567542</v>
      </c>
      <c r="BX58" s="480">
        <v>0.16755942033605525</v>
      </c>
      <c r="BY58" s="906">
        <v>-8.8661048810397852E-2</v>
      </c>
      <c r="BZ58" s="480"/>
      <c r="CA58" s="912">
        <v>2.0873201749710857</v>
      </c>
      <c r="CB58" s="480">
        <v>16.569853450259657</v>
      </c>
      <c r="CC58" s="480">
        <v>17.360331452855732</v>
      </c>
      <c r="CD58" s="480">
        <v>11.867430812005702</v>
      </c>
      <c r="CE58" s="906">
        <v>39.063875802805875</v>
      </c>
      <c r="CF58" s="33">
        <v>2006</v>
      </c>
      <c r="CG58" s="119">
        <v>407149</v>
      </c>
      <c r="CH58" s="104">
        <v>397172</v>
      </c>
      <c r="CI58" s="104">
        <v>122369</v>
      </c>
      <c r="CJ58" s="104">
        <v>111274</v>
      </c>
      <c r="CK58" s="104">
        <v>62365</v>
      </c>
      <c r="CL58" s="123">
        <v>61323</v>
      </c>
      <c r="CM58" s="123">
        <v>1669</v>
      </c>
      <c r="CN58" s="123">
        <v>1042</v>
      </c>
      <c r="CO58" s="114">
        <v>150</v>
      </c>
      <c r="CP58" s="114">
        <v>98</v>
      </c>
      <c r="CQ58" s="123">
        <v>50</v>
      </c>
      <c r="CR58" s="123">
        <v>48</v>
      </c>
      <c r="CS58" s="123">
        <v>0</v>
      </c>
      <c r="CT58" s="114">
        <v>52</v>
      </c>
      <c r="CU58" s="123">
        <v>52</v>
      </c>
      <c r="CV58" s="123">
        <v>0</v>
      </c>
      <c r="CW58" s="114">
        <v>48759</v>
      </c>
      <c r="CX58" s="123">
        <v>11424</v>
      </c>
      <c r="CY58" s="123">
        <v>1053</v>
      </c>
      <c r="CZ58" s="123">
        <v>981</v>
      </c>
      <c r="DA58" s="123">
        <v>304</v>
      </c>
      <c r="DB58" s="123">
        <v>21</v>
      </c>
      <c r="DC58" s="123">
        <v>6496</v>
      </c>
      <c r="DD58" s="123">
        <v>260</v>
      </c>
      <c r="DE58" s="123">
        <v>1281</v>
      </c>
      <c r="DF58" s="123">
        <v>74</v>
      </c>
      <c r="DG58" s="123">
        <v>128</v>
      </c>
      <c r="DH58" s="123">
        <v>27</v>
      </c>
      <c r="DI58" s="123">
        <v>0</v>
      </c>
      <c r="DJ58" s="123">
        <v>0</v>
      </c>
      <c r="DK58" s="123">
        <v>0</v>
      </c>
      <c r="DL58" s="123">
        <v>6</v>
      </c>
      <c r="DM58" s="123">
        <v>0</v>
      </c>
      <c r="DN58" s="123">
        <v>0</v>
      </c>
      <c r="DO58" s="123">
        <v>18705</v>
      </c>
      <c r="DP58" s="123"/>
      <c r="DQ58" s="123">
        <v>2075</v>
      </c>
      <c r="DR58" s="123">
        <v>1976</v>
      </c>
      <c r="DS58" s="123">
        <v>1478</v>
      </c>
      <c r="DT58" s="123">
        <v>0</v>
      </c>
      <c r="DU58" s="123">
        <v>0</v>
      </c>
      <c r="DV58" s="123">
        <v>37</v>
      </c>
      <c r="DW58" s="123"/>
      <c r="DX58" s="123">
        <v>2410</v>
      </c>
      <c r="DY58" s="123">
        <v>10</v>
      </c>
      <c r="DZ58" s="123">
        <v>0</v>
      </c>
      <c r="EA58" s="123">
        <v>13</v>
      </c>
      <c r="EB58" s="114">
        <v>11095</v>
      </c>
      <c r="EC58" s="123">
        <v>6690</v>
      </c>
      <c r="ED58" s="123">
        <v>6</v>
      </c>
      <c r="EE58" s="123">
        <v>1</v>
      </c>
      <c r="EF58" s="123">
        <v>0</v>
      </c>
      <c r="EG58" s="123">
        <v>459</v>
      </c>
      <c r="EH58" s="123">
        <v>1689</v>
      </c>
      <c r="EI58" s="123">
        <v>161</v>
      </c>
      <c r="EJ58" s="123">
        <v>547</v>
      </c>
      <c r="EK58" s="123">
        <v>874</v>
      </c>
      <c r="EL58" s="123">
        <v>487</v>
      </c>
      <c r="EM58" s="123">
        <v>13</v>
      </c>
      <c r="EN58" s="123">
        <v>58</v>
      </c>
      <c r="EO58" s="123">
        <v>38</v>
      </c>
      <c r="EP58" s="123">
        <v>4</v>
      </c>
      <c r="EQ58" s="123">
        <v>12</v>
      </c>
      <c r="ER58" s="123">
        <v>14</v>
      </c>
      <c r="ES58" s="123">
        <v>0</v>
      </c>
      <c r="ET58" s="123">
        <v>0</v>
      </c>
      <c r="EU58" s="123">
        <v>35</v>
      </c>
      <c r="EV58" s="123">
        <v>0</v>
      </c>
      <c r="EW58" s="123">
        <v>0</v>
      </c>
      <c r="EX58" s="123">
        <v>7</v>
      </c>
      <c r="EY58" s="114">
        <v>114702</v>
      </c>
      <c r="EZ58" s="114">
        <v>110806</v>
      </c>
      <c r="FA58" s="113">
        <v>70442</v>
      </c>
      <c r="FB58" s="113">
        <v>40364</v>
      </c>
      <c r="FC58" s="114">
        <v>3896</v>
      </c>
      <c r="FD58" s="123">
        <v>1663</v>
      </c>
      <c r="FE58" s="123">
        <v>362</v>
      </c>
      <c r="FF58" s="123">
        <v>1589</v>
      </c>
      <c r="FG58" s="123">
        <v>26</v>
      </c>
      <c r="FH58" s="123">
        <v>256</v>
      </c>
      <c r="FI58" s="123">
        <v>0</v>
      </c>
      <c r="FJ58" s="104">
        <v>126296</v>
      </c>
      <c r="FK58" s="104">
        <v>119128</v>
      </c>
      <c r="FL58" s="123">
        <v>86596</v>
      </c>
      <c r="FM58" s="123">
        <v>32532</v>
      </c>
      <c r="FN58" s="123">
        <v>7168</v>
      </c>
      <c r="FO58" s="104">
        <v>8199</v>
      </c>
      <c r="FP58" s="123">
        <v>3571</v>
      </c>
      <c r="FQ58" s="123">
        <v>4298</v>
      </c>
      <c r="FR58" s="123">
        <v>330</v>
      </c>
      <c r="FS58" s="104">
        <v>7373</v>
      </c>
      <c r="FT58" s="113">
        <v>0</v>
      </c>
      <c r="FU58" s="123">
        <v>1626</v>
      </c>
      <c r="FV58" s="123">
        <v>175</v>
      </c>
      <c r="FW58" s="123">
        <v>5572</v>
      </c>
      <c r="FX58" s="104">
        <v>18233</v>
      </c>
      <c r="FY58" s="126">
        <v>9349</v>
      </c>
      <c r="FZ58" s="82">
        <v>5899</v>
      </c>
      <c r="GA58" s="82">
        <v>2985</v>
      </c>
      <c r="GB58" s="114">
        <v>9977</v>
      </c>
      <c r="GC58" s="114">
        <v>4858</v>
      </c>
      <c r="GD58" s="123">
        <v>2630</v>
      </c>
      <c r="GE58" s="123">
        <v>243</v>
      </c>
      <c r="GF58" s="123">
        <v>206</v>
      </c>
      <c r="GG58" s="123">
        <v>1371</v>
      </c>
      <c r="GH58" s="123">
        <v>408</v>
      </c>
      <c r="GI58" s="123">
        <v>0</v>
      </c>
      <c r="GJ58" s="123">
        <v>0</v>
      </c>
      <c r="GK58" s="123">
        <v>0</v>
      </c>
      <c r="GL58" s="123">
        <v>4229</v>
      </c>
      <c r="GM58" s="123">
        <v>890</v>
      </c>
      <c r="GN58" s="119">
        <v>385827</v>
      </c>
      <c r="GO58" s="104">
        <v>328836</v>
      </c>
      <c r="GP58" s="82">
        <v>98014</v>
      </c>
      <c r="GQ58" s="82">
        <v>47204</v>
      </c>
      <c r="GR58" s="82">
        <v>113225</v>
      </c>
      <c r="GS58" s="82">
        <v>26168</v>
      </c>
      <c r="GT58" s="104">
        <v>10410</v>
      </c>
      <c r="GU58" s="82">
        <v>4154</v>
      </c>
      <c r="GV58" s="82">
        <v>6256</v>
      </c>
      <c r="GW58" s="112">
        <v>16186</v>
      </c>
      <c r="GX58" s="82">
        <v>16168</v>
      </c>
      <c r="GY58" s="82">
        <v>18</v>
      </c>
      <c r="GZ58" s="104">
        <v>17629</v>
      </c>
      <c r="HA58" s="82">
        <v>161</v>
      </c>
      <c r="HB58" s="82">
        <v>16</v>
      </c>
      <c r="HC58" s="104">
        <v>17452</v>
      </c>
      <c r="HD58" s="82">
        <v>221</v>
      </c>
      <c r="HE58" s="82">
        <v>0</v>
      </c>
      <c r="HF58" s="82">
        <v>1981</v>
      </c>
      <c r="HG58" s="82">
        <v>6329</v>
      </c>
      <c r="HH58" s="82">
        <v>8921</v>
      </c>
      <c r="HI58" s="104">
        <v>56991</v>
      </c>
      <c r="HJ58" s="112">
        <v>43955</v>
      </c>
      <c r="HK58" s="82">
        <v>43902</v>
      </c>
      <c r="HL58" s="82">
        <v>53</v>
      </c>
      <c r="HM58" s="82">
        <v>-890</v>
      </c>
      <c r="HN58" s="82">
        <v>12244</v>
      </c>
      <c r="HO58" s="145">
        <v>1682</v>
      </c>
      <c r="HP58" s="126"/>
      <c r="HQ58" s="145">
        <v>20953</v>
      </c>
      <c r="HS58" s="241"/>
      <c r="HT58" s="225"/>
      <c r="HU58" s="225"/>
      <c r="HV58" s="225"/>
      <c r="HW58" s="225"/>
      <c r="HX58" s="245"/>
      <c r="HY58" s="245"/>
      <c r="HZ58" s="245"/>
      <c r="IA58" s="245"/>
      <c r="IB58" s="245"/>
      <c r="IC58" s="245"/>
      <c r="ID58" s="226"/>
      <c r="IE58" s="226"/>
      <c r="IF58" s="226"/>
      <c r="IG58" s="226"/>
      <c r="IH58" s="226"/>
      <c r="II58" s="226"/>
      <c r="IJ58" s="245"/>
      <c r="IK58" s="245"/>
      <c r="IL58" s="245"/>
      <c r="IM58" s="226"/>
      <c r="IN58" s="245"/>
      <c r="IO58" s="245"/>
      <c r="IP58" s="226"/>
      <c r="IQ58" s="226"/>
      <c r="IR58" s="245"/>
      <c r="IS58" s="245"/>
      <c r="IT58" s="245"/>
      <c r="IU58" s="245"/>
      <c r="IV58" s="245"/>
      <c r="IW58" s="245"/>
      <c r="IX58" s="245"/>
      <c r="IY58" s="245"/>
      <c r="IZ58" s="245"/>
      <c r="JA58" s="245"/>
      <c r="JB58" s="245"/>
      <c r="JC58" s="245"/>
      <c r="JD58" s="245"/>
      <c r="JE58" s="245"/>
      <c r="JF58" s="245"/>
      <c r="JG58" s="245"/>
      <c r="JH58" s="245"/>
      <c r="JI58" s="245"/>
      <c r="JJ58" s="245"/>
      <c r="JK58" s="245"/>
      <c r="JL58" s="245"/>
      <c r="JM58" s="245"/>
      <c r="JN58" s="245"/>
      <c r="JO58" s="245"/>
      <c r="JP58" s="245"/>
      <c r="JQ58" s="245"/>
      <c r="JR58" s="245"/>
      <c r="JS58" s="245"/>
      <c r="JT58" s="226"/>
      <c r="JU58" s="245"/>
      <c r="JV58" s="245"/>
      <c r="JW58" s="245"/>
      <c r="JX58" s="245"/>
      <c r="JY58" s="245"/>
      <c r="JZ58" s="245"/>
      <c r="KA58" s="245"/>
      <c r="KB58" s="245"/>
      <c r="KC58" s="245"/>
      <c r="KD58" s="245"/>
      <c r="KE58" s="245"/>
      <c r="KF58" s="245"/>
      <c r="KG58" s="245"/>
      <c r="KH58" s="245"/>
      <c r="KI58" s="245"/>
      <c r="KJ58" s="245"/>
      <c r="KK58" s="245"/>
      <c r="KL58" s="245"/>
      <c r="KM58" s="245"/>
      <c r="KN58" s="245"/>
      <c r="KO58" s="245"/>
      <c r="KP58" s="245"/>
      <c r="KQ58" s="245"/>
      <c r="KR58" s="245"/>
      <c r="KS58" s="245"/>
      <c r="KT58" s="226"/>
      <c r="KU58" s="226"/>
      <c r="KV58" s="226"/>
      <c r="KW58" s="226"/>
      <c r="KX58" s="226"/>
      <c r="KY58" s="245"/>
      <c r="KZ58" s="245"/>
      <c r="LA58" s="245"/>
      <c r="LB58" s="245"/>
      <c r="LC58" s="245"/>
      <c r="LD58" s="245"/>
      <c r="LE58" s="225"/>
      <c r="LF58" s="225"/>
      <c r="LG58" s="245"/>
      <c r="LH58" s="245"/>
      <c r="LI58" s="245"/>
      <c r="LJ58" s="225"/>
      <c r="LK58" s="245"/>
      <c r="LL58" s="245"/>
      <c r="LM58" s="245"/>
      <c r="LN58" s="245"/>
      <c r="LO58" s="225"/>
      <c r="LP58" s="245"/>
      <c r="LQ58" s="245"/>
      <c r="LR58" s="245"/>
      <c r="LS58" s="245"/>
      <c r="LT58" s="225"/>
      <c r="LU58" s="225"/>
      <c r="LV58" s="225"/>
      <c r="LW58" s="224"/>
      <c r="LX58" s="242"/>
      <c r="LY58" s="242"/>
      <c r="LZ58" s="226"/>
      <c r="MA58" s="226"/>
      <c r="MB58" s="245"/>
      <c r="MC58" s="245"/>
      <c r="MD58" s="245"/>
      <c r="ME58" s="245"/>
      <c r="MF58" s="245"/>
      <c r="MG58" s="245"/>
      <c r="MH58" s="245"/>
      <c r="MI58" s="245"/>
      <c r="MJ58" s="245"/>
      <c r="MK58" s="245"/>
      <c r="ML58" s="245"/>
      <c r="MM58" s="241"/>
      <c r="MN58" s="225"/>
      <c r="MO58" s="242"/>
      <c r="MP58" s="242"/>
      <c r="MQ58" s="242"/>
      <c r="MR58" s="242"/>
      <c r="MS58" s="242"/>
      <c r="MT58" s="242"/>
      <c r="MU58" s="242"/>
      <c r="MV58" s="242"/>
      <c r="MW58" s="242"/>
      <c r="MX58" s="242"/>
      <c r="MY58" s="243"/>
      <c r="MZ58" s="225"/>
      <c r="NA58" s="242"/>
      <c r="NB58" s="242"/>
      <c r="NC58" s="225"/>
      <c r="ND58" s="242"/>
      <c r="NE58" s="242"/>
      <c r="NF58" s="242"/>
      <c r="NG58" s="242"/>
      <c r="NH58" s="225"/>
      <c r="NI58" s="242"/>
      <c r="NJ58" s="242"/>
      <c r="NK58" s="242"/>
      <c r="NL58" s="242"/>
      <c r="NM58" s="242"/>
      <c r="NN58" s="244"/>
      <c r="NO58" s="33">
        <v>2006</v>
      </c>
      <c r="NP58" s="122"/>
      <c r="NQ58" s="81"/>
      <c r="NR58" s="81"/>
      <c r="NS58" s="81"/>
      <c r="NT58" s="316"/>
      <c r="NU58" s="81"/>
      <c r="NV58" s="121"/>
    </row>
    <row r="59" spans="1:386" ht="14.25" customHeight="1">
      <c r="A59" s="39">
        <v>2007</v>
      </c>
      <c r="B59" s="898">
        <v>1075539</v>
      </c>
      <c r="C59" s="559">
        <v>442491</v>
      </c>
      <c r="D59" s="917">
        <v>432312</v>
      </c>
      <c r="E59" s="42">
        <v>16814</v>
      </c>
      <c r="F59" s="42">
        <v>3213</v>
      </c>
      <c r="G59" s="58"/>
      <c r="H59" s="42">
        <v>123013</v>
      </c>
      <c r="I59" s="42">
        <v>10810</v>
      </c>
      <c r="J59" s="42">
        <v>135000</v>
      </c>
      <c r="K59" s="42">
        <v>135643</v>
      </c>
      <c r="L59" s="42">
        <v>7819</v>
      </c>
      <c r="M59" s="932">
        <v>10179</v>
      </c>
      <c r="N59" s="559">
        <v>422204</v>
      </c>
      <c r="O59" s="917">
        <v>357847</v>
      </c>
      <c r="P59" s="536">
        <v>107361</v>
      </c>
      <c r="Q59" s="536">
        <v>54343</v>
      </c>
      <c r="R59" s="536">
        <v>149121</v>
      </c>
      <c r="S59" s="536">
        <v>15970</v>
      </c>
      <c r="T59" s="536">
        <v>11858</v>
      </c>
      <c r="U59" s="536">
        <v>17032</v>
      </c>
      <c r="V59" s="536">
        <v>18132</v>
      </c>
      <c r="W59" s="917">
        <v>64357</v>
      </c>
      <c r="X59" s="536">
        <v>50483</v>
      </c>
      <c r="Y59" s="536">
        <v>50458</v>
      </c>
      <c r="Z59" s="536">
        <v>11727</v>
      </c>
      <c r="AA59" s="536">
        <v>1610</v>
      </c>
      <c r="AB59" s="918">
        <v>537</v>
      </c>
      <c r="AC59" s="919">
        <v>20287</v>
      </c>
      <c r="AD59" s="536">
        <v>20287</v>
      </c>
      <c r="AE59" s="536">
        <v>37296</v>
      </c>
      <c r="AF59" s="918">
        <v>74465</v>
      </c>
      <c r="AG59" s="107"/>
      <c r="AH59" s="912">
        <v>1.8862170502417857</v>
      </c>
      <c r="AI59" s="480">
        <v>1.8862170502417857</v>
      </c>
      <c r="AJ59" s="480">
        <v>3.4676566819055377</v>
      </c>
      <c r="AK59" s="480">
        <v>6.9235053308155257</v>
      </c>
      <c r="AL59" s="920"/>
      <c r="AM59" s="480"/>
      <c r="AN59" s="912">
        <v>384661.95600000001</v>
      </c>
      <c r="AO59" s="906">
        <v>35.764575343153524</v>
      </c>
      <c r="AP59" s="38">
        <v>384661.95600000001</v>
      </c>
      <c r="AQ59" s="121"/>
      <c r="AR59" s="952">
        <v>-917455</v>
      </c>
      <c r="AS59" s="906">
        <v>-85.301881196311797</v>
      </c>
      <c r="AT59" s="42"/>
      <c r="AU59" s="320">
        <v>22537</v>
      </c>
      <c r="AV59" s="42">
        <v>184418</v>
      </c>
      <c r="AW59" s="42">
        <v>190431</v>
      </c>
      <c r="AX59" s="321">
        <v>130075</v>
      </c>
      <c r="AZ59" s="903">
        <v>41.14132541916193</v>
      </c>
      <c r="BA59" s="480">
        <v>40.194916223400547</v>
      </c>
      <c r="BB59" s="480">
        <v>1.5633091873005069</v>
      </c>
      <c r="BC59" s="480">
        <v>0.29873393712361895</v>
      </c>
      <c r="BD59" s="480">
        <v>0</v>
      </c>
      <c r="BE59" s="480">
        <v>11.437335140799171</v>
      </c>
      <c r="BF59" s="480">
        <v>1.0050774541880863</v>
      </c>
      <c r="BG59" s="480">
        <v>12.551846097631048</v>
      </c>
      <c r="BH59" s="480">
        <v>12.611630075710876</v>
      </c>
      <c r="BI59" s="480">
        <v>0.72698433064723822</v>
      </c>
      <c r="BJ59" s="480">
        <v>0.94640919576138105</v>
      </c>
      <c r="BK59" s="903">
        <v>39.255108368920141</v>
      </c>
      <c r="BL59" s="480">
        <v>33.271410892585017</v>
      </c>
      <c r="BM59" s="480">
        <v>9.9820648065760516</v>
      </c>
      <c r="BN59" s="480">
        <v>5.0526294258041782</v>
      </c>
      <c r="BO59" s="480">
        <v>13.864769199443256</v>
      </c>
      <c r="BP59" s="480">
        <v>1.484836905030873</v>
      </c>
      <c r="BQ59" s="480">
        <v>1.1025169705608071</v>
      </c>
      <c r="BR59" s="480">
        <v>1.5835780943322371</v>
      </c>
      <c r="BS59" s="480">
        <v>1.6858523958684901</v>
      </c>
      <c r="BT59" s="480">
        <v>5.9836974763351209</v>
      </c>
      <c r="BU59" s="480">
        <v>4.6937396040496902</v>
      </c>
      <c r="BV59" s="480">
        <v>4.6914151881056849</v>
      </c>
      <c r="BW59" s="480">
        <v>1.0903370310142171</v>
      </c>
      <c r="BX59" s="480">
        <v>0.14969238679397029</v>
      </c>
      <c r="BY59" s="906">
        <v>4.9928454477243506E-2</v>
      </c>
      <c r="BZ59" s="480"/>
      <c r="CA59" s="912">
        <v>2.0954144852023031</v>
      </c>
      <c r="CB59" s="480">
        <v>17.146565582466092</v>
      </c>
      <c r="CC59" s="480">
        <v>17.705634105318357</v>
      </c>
      <c r="CD59" s="480">
        <v>12.093936156661915</v>
      </c>
      <c r="CE59" s="906">
        <v>35.764575343153524</v>
      </c>
      <c r="CF59" s="33">
        <v>2007</v>
      </c>
      <c r="CG59" s="119">
        <v>442491</v>
      </c>
      <c r="CH59" s="104">
        <v>432312</v>
      </c>
      <c r="CI59" s="104">
        <v>123013</v>
      </c>
      <c r="CJ59" s="104">
        <v>111351</v>
      </c>
      <c r="CK59" s="104">
        <v>62743</v>
      </c>
      <c r="CL59" s="123">
        <v>61472</v>
      </c>
      <c r="CM59" s="123">
        <v>1723</v>
      </c>
      <c r="CN59" s="123">
        <v>1271</v>
      </c>
      <c r="CO59" s="114">
        <v>145</v>
      </c>
      <c r="CP59" s="114">
        <v>93</v>
      </c>
      <c r="CQ59" s="123">
        <v>51</v>
      </c>
      <c r="CR59" s="123">
        <v>42</v>
      </c>
      <c r="CS59" s="123">
        <v>0</v>
      </c>
      <c r="CT59" s="114">
        <v>52</v>
      </c>
      <c r="CU59" s="123">
        <v>52</v>
      </c>
      <c r="CV59" s="123">
        <v>0</v>
      </c>
      <c r="CW59" s="114">
        <v>48463</v>
      </c>
      <c r="CX59" s="123">
        <v>11787</v>
      </c>
      <c r="CY59" s="123">
        <v>1153</v>
      </c>
      <c r="CZ59" s="123">
        <v>1008</v>
      </c>
      <c r="DA59" s="123">
        <v>307</v>
      </c>
      <c r="DB59" s="123">
        <v>21</v>
      </c>
      <c r="DC59" s="123">
        <v>7258</v>
      </c>
      <c r="DD59" s="123">
        <v>253</v>
      </c>
      <c r="DE59" s="123">
        <v>1356</v>
      </c>
      <c r="DF59" s="123">
        <v>86</v>
      </c>
      <c r="DG59" s="123">
        <v>110</v>
      </c>
      <c r="DH59" s="123">
        <v>27</v>
      </c>
      <c r="DI59" s="123">
        <v>0</v>
      </c>
      <c r="DJ59" s="123">
        <v>0</v>
      </c>
      <c r="DK59" s="123">
        <v>0</v>
      </c>
      <c r="DL59" s="123">
        <v>5</v>
      </c>
      <c r="DM59" s="123">
        <v>0</v>
      </c>
      <c r="DN59" s="123">
        <v>0</v>
      </c>
      <c r="DO59" s="123">
        <v>17025</v>
      </c>
      <c r="DP59" s="123"/>
      <c r="DQ59" s="123">
        <v>2158</v>
      </c>
      <c r="DR59" s="123">
        <v>2051</v>
      </c>
      <c r="DS59" s="123">
        <v>1581</v>
      </c>
      <c r="DT59" s="123">
        <v>0</v>
      </c>
      <c r="DU59" s="123">
        <v>0</v>
      </c>
      <c r="DV59" s="123">
        <v>35</v>
      </c>
      <c r="DW59" s="123"/>
      <c r="DX59" s="123">
        <v>2227</v>
      </c>
      <c r="DY59" s="123">
        <v>7</v>
      </c>
      <c r="DZ59" s="123">
        <v>0</v>
      </c>
      <c r="EA59" s="123">
        <v>8</v>
      </c>
      <c r="EB59" s="114">
        <v>11662</v>
      </c>
      <c r="EC59" s="123">
        <v>7267</v>
      </c>
      <c r="ED59" s="123">
        <v>6</v>
      </c>
      <c r="EE59" s="123">
        <v>5</v>
      </c>
      <c r="EF59" s="123">
        <v>3</v>
      </c>
      <c r="EG59" s="123">
        <v>502</v>
      </c>
      <c r="EH59" s="123">
        <v>1633</v>
      </c>
      <c r="EI59" s="123">
        <v>176</v>
      </c>
      <c r="EJ59" s="123">
        <v>490</v>
      </c>
      <c r="EK59" s="123">
        <v>883</v>
      </c>
      <c r="EL59" s="123">
        <v>492</v>
      </c>
      <c r="EM59" s="123">
        <v>18</v>
      </c>
      <c r="EN59" s="123">
        <v>83</v>
      </c>
      <c r="EO59" s="123">
        <v>38</v>
      </c>
      <c r="EP59" s="123">
        <v>4</v>
      </c>
      <c r="EQ59" s="123">
        <v>5</v>
      </c>
      <c r="ER59" s="123">
        <v>9</v>
      </c>
      <c r="ES59" s="123">
        <v>0</v>
      </c>
      <c r="ET59" s="123">
        <v>0</v>
      </c>
      <c r="EU59" s="123">
        <v>35</v>
      </c>
      <c r="EV59" s="123">
        <v>1</v>
      </c>
      <c r="EW59" s="123">
        <v>0</v>
      </c>
      <c r="EX59" s="123">
        <v>12</v>
      </c>
      <c r="EY59" s="114">
        <v>135000</v>
      </c>
      <c r="EZ59" s="114">
        <v>130603</v>
      </c>
      <c r="FA59" s="113">
        <v>81241</v>
      </c>
      <c r="FB59" s="113">
        <v>49362</v>
      </c>
      <c r="FC59" s="114">
        <v>4397</v>
      </c>
      <c r="FD59" s="123">
        <v>2054</v>
      </c>
      <c r="FE59" s="123">
        <v>425</v>
      </c>
      <c r="FF59" s="123">
        <v>1626</v>
      </c>
      <c r="FG59" s="123">
        <v>28</v>
      </c>
      <c r="FH59" s="123">
        <v>264</v>
      </c>
      <c r="FI59" s="123">
        <v>0</v>
      </c>
      <c r="FJ59" s="104">
        <v>135643</v>
      </c>
      <c r="FK59" s="104">
        <v>128025</v>
      </c>
      <c r="FL59" s="123">
        <v>93234</v>
      </c>
      <c r="FM59" s="123">
        <v>34791</v>
      </c>
      <c r="FN59" s="123">
        <v>7618</v>
      </c>
      <c r="FO59" s="104">
        <v>10810</v>
      </c>
      <c r="FP59" s="123">
        <v>5469</v>
      </c>
      <c r="FQ59" s="123">
        <v>4839</v>
      </c>
      <c r="FR59" s="123">
        <v>502</v>
      </c>
      <c r="FS59" s="104">
        <v>7819</v>
      </c>
      <c r="FT59" s="113">
        <v>0</v>
      </c>
      <c r="FU59" s="123">
        <v>1764</v>
      </c>
      <c r="FV59" s="123">
        <v>204</v>
      </c>
      <c r="FW59" s="123">
        <v>5851</v>
      </c>
      <c r="FX59" s="104">
        <v>20027</v>
      </c>
      <c r="FY59" s="126">
        <v>10240</v>
      </c>
      <c r="FZ59" s="82">
        <v>6574</v>
      </c>
      <c r="GA59" s="82">
        <v>3213</v>
      </c>
      <c r="GB59" s="114">
        <v>10179</v>
      </c>
      <c r="GC59" s="114">
        <v>5348</v>
      </c>
      <c r="GD59" s="123">
        <v>2901</v>
      </c>
      <c r="GE59" s="123">
        <v>168</v>
      </c>
      <c r="GF59" s="123">
        <v>368</v>
      </c>
      <c r="GG59" s="123">
        <v>1416</v>
      </c>
      <c r="GH59" s="123">
        <v>495</v>
      </c>
      <c r="GI59" s="123">
        <v>0</v>
      </c>
      <c r="GJ59" s="123">
        <v>0</v>
      </c>
      <c r="GK59" s="123">
        <v>0</v>
      </c>
      <c r="GL59" s="123">
        <v>3995</v>
      </c>
      <c r="GM59" s="123">
        <v>836</v>
      </c>
      <c r="GN59" s="119">
        <v>422204</v>
      </c>
      <c r="GO59" s="104">
        <v>357847</v>
      </c>
      <c r="GP59" s="82">
        <v>107361</v>
      </c>
      <c r="GQ59" s="82">
        <v>54343</v>
      </c>
      <c r="GR59" s="82">
        <v>123081</v>
      </c>
      <c r="GS59" s="82">
        <v>26040</v>
      </c>
      <c r="GT59" s="104">
        <v>11858</v>
      </c>
      <c r="GU59" s="82">
        <v>4714</v>
      </c>
      <c r="GV59" s="82">
        <v>7144</v>
      </c>
      <c r="GW59" s="112">
        <v>17032</v>
      </c>
      <c r="GX59" s="82">
        <v>17009</v>
      </c>
      <c r="GY59" s="82">
        <v>23</v>
      </c>
      <c r="GZ59" s="104">
        <v>18132</v>
      </c>
      <c r="HA59" s="82">
        <v>177</v>
      </c>
      <c r="HB59" s="82">
        <v>29</v>
      </c>
      <c r="HC59" s="104">
        <v>17926</v>
      </c>
      <c r="HD59" s="82">
        <v>255</v>
      </c>
      <c r="HE59" s="82">
        <v>0</v>
      </c>
      <c r="HF59" s="82">
        <v>1739</v>
      </c>
      <c r="HG59" s="82">
        <v>7507</v>
      </c>
      <c r="HH59" s="82">
        <v>8425</v>
      </c>
      <c r="HI59" s="104">
        <v>64357</v>
      </c>
      <c r="HJ59" s="112">
        <v>50483</v>
      </c>
      <c r="HK59" s="82">
        <v>50458</v>
      </c>
      <c r="HL59" s="82">
        <v>25</v>
      </c>
      <c r="HM59" s="82">
        <v>537</v>
      </c>
      <c r="HN59" s="82">
        <v>11727</v>
      </c>
      <c r="HO59" s="145">
        <v>1610</v>
      </c>
      <c r="HP59" s="126"/>
      <c r="HQ59" s="145">
        <v>22537</v>
      </c>
      <c r="HS59" s="241"/>
      <c r="HT59" s="225"/>
      <c r="HU59" s="225"/>
      <c r="HV59" s="225"/>
      <c r="HW59" s="225"/>
      <c r="HX59" s="245"/>
      <c r="HY59" s="245"/>
      <c r="HZ59" s="245"/>
      <c r="IA59" s="245"/>
      <c r="IB59" s="245"/>
      <c r="IC59" s="245"/>
      <c r="ID59" s="226"/>
      <c r="IE59" s="226"/>
      <c r="IF59" s="226"/>
      <c r="IG59" s="226"/>
      <c r="IH59" s="226"/>
      <c r="II59" s="226"/>
      <c r="IJ59" s="245"/>
      <c r="IK59" s="245"/>
      <c r="IL59" s="245"/>
      <c r="IM59" s="226"/>
      <c r="IN59" s="245"/>
      <c r="IO59" s="245"/>
      <c r="IP59" s="226"/>
      <c r="IQ59" s="226"/>
      <c r="IR59" s="245"/>
      <c r="IS59" s="245"/>
      <c r="IT59" s="245"/>
      <c r="IU59" s="245"/>
      <c r="IV59" s="245"/>
      <c r="IW59" s="245"/>
      <c r="IX59" s="245"/>
      <c r="IY59" s="245"/>
      <c r="IZ59" s="245"/>
      <c r="JA59" s="245"/>
      <c r="JB59" s="245"/>
      <c r="JC59" s="245"/>
      <c r="JD59" s="245"/>
      <c r="JE59" s="245"/>
      <c r="JF59" s="245"/>
      <c r="JG59" s="245"/>
      <c r="JH59" s="245"/>
      <c r="JI59" s="245"/>
      <c r="JJ59" s="245"/>
      <c r="JK59" s="245"/>
      <c r="JL59" s="245"/>
      <c r="JM59" s="245"/>
      <c r="JN59" s="245"/>
      <c r="JO59" s="245"/>
      <c r="JP59" s="245"/>
      <c r="JQ59" s="245"/>
      <c r="JR59" s="245"/>
      <c r="JS59" s="245"/>
      <c r="JT59" s="226"/>
      <c r="JU59" s="245"/>
      <c r="JV59" s="245"/>
      <c r="JW59" s="245"/>
      <c r="JX59" s="245"/>
      <c r="JY59" s="245"/>
      <c r="JZ59" s="245"/>
      <c r="KA59" s="245"/>
      <c r="KB59" s="245"/>
      <c r="KC59" s="245"/>
      <c r="KD59" s="245"/>
      <c r="KE59" s="245"/>
      <c r="KF59" s="245"/>
      <c r="KG59" s="245"/>
      <c r="KH59" s="245"/>
      <c r="KI59" s="245"/>
      <c r="KJ59" s="245"/>
      <c r="KK59" s="245"/>
      <c r="KL59" s="245"/>
      <c r="KM59" s="245"/>
      <c r="KN59" s="245"/>
      <c r="KO59" s="245"/>
      <c r="KP59" s="245"/>
      <c r="KQ59" s="245"/>
      <c r="KR59" s="245"/>
      <c r="KS59" s="245"/>
      <c r="KT59" s="226"/>
      <c r="KU59" s="226"/>
      <c r="KV59" s="226"/>
      <c r="KW59" s="226"/>
      <c r="KX59" s="226"/>
      <c r="KY59" s="245"/>
      <c r="KZ59" s="245"/>
      <c r="LA59" s="245"/>
      <c r="LB59" s="245"/>
      <c r="LC59" s="245"/>
      <c r="LD59" s="245"/>
      <c r="LE59" s="225"/>
      <c r="LF59" s="225"/>
      <c r="LG59" s="245"/>
      <c r="LH59" s="245"/>
      <c r="LI59" s="245"/>
      <c r="LJ59" s="225"/>
      <c r="LK59" s="245"/>
      <c r="LL59" s="245"/>
      <c r="LM59" s="245"/>
      <c r="LN59" s="245"/>
      <c r="LO59" s="225"/>
      <c r="LP59" s="245"/>
      <c r="LQ59" s="245"/>
      <c r="LR59" s="245"/>
      <c r="LS59" s="245"/>
      <c r="LT59" s="225"/>
      <c r="LU59" s="225"/>
      <c r="LV59" s="225"/>
      <c r="LW59" s="224"/>
      <c r="LX59" s="242"/>
      <c r="LY59" s="242"/>
      <c r="LZ59" s="226"/>
      <c r="MA59" s="226"/>
      <c r="MB59" s="245"/>
      <c r="MC59" s="245"/>
      <c r="MD59" s="245"/>
      <c r="ME59" s="245"/>
      <c r="MF59" s="245"/>
      <c r="MG59" s="245"/>
      <c r="MH59" s="245"/>
      <c r="MI59" s="245"/>
      <c r="MJ59" s="245"/>
      <c r="MK59" s="245"/>
      <c r="ML59" s="245"/>
      <c r="MM59" s="241"/>
      <c r="MN59" s="225"/>
      <c r="MO59" s="242"/>
      <c r="MP59" s="242"/>
      <c r="MQ59" s="242"/>
      <c r="MR59" s="242"/>
      <c r="MS59" s="242"/>
      <c r="MT59" s="242"/>
      <c r="MU59" s="242"/>
      <c r="MV59" s="242"/>
      <c r="MW59" s="242"/>
      <c r="MX59" s="242"/>
      <c r="MY59" s="243"/>
      <c r="MZ59" s="225"/>
      <c r="NA59" s="242"/>
      <c r="NB59" s="242"/>
      <c r="NC59" s="225"/>
      <c r="ND59" s="242"/>
      <c r="NE59" s="242"/>
      <c r="NF59" s="242"/>
      <c r="NG59" s="242"/>
      <c r="NH59" s="225"/>
      <c r="NI59" s="242"/>
      <c r="NJ59" s="242"/>
      <c r="NK59" s="242"/>
      <c r="NL59" s="242"/>
      <c r="NM59" s="242"/>
      <c r="NN59" s="244"/>
      <c r="NO59" s="33">
        <v>2007</v>
      </c>
      <c r="NP59" s="122"/>
      <c r="NQ59" s="81"/>
      <c r="NR59" s="81"/>
      <c r="NS59" s="81"/>
      <c r="NT59" s="316"/>
      <c r="NU59" s="81"/>
      <c r="NV59" s="121"/>
    </row>
    <row r="60" spans="1:386" ht="14.25" customHeight="1">
      <c r="A60" s="39">
        <v>2008</v>
      </c>
      <c r="B60" s="898">
        <v>1109541</v>
      </c>
      <c r="C60" s="559">
        <v>409092</v>
      </c>
      <c r="D60" s="917">
        <v>400098</v>
      </c>
      <c r="E60" s="42">
        <v>18178</v>
      </c>
      <c r="F60" s="42">
        <v>3521</v>
      </c>
      <c r="G60" s="58"/>
      <c r="H60" s="42">
        <v>104506</v>
      </c>
      <c r="I60" s="42">
        <v>11813</v>
      </c>
      <c r="J60" s="42">
        <v>113916</v>
      </c>
      <c r="K60" s="42">
        <v>140997</v>
      </c>
      <c r="L60" s="42">
        <v>7167</v>
      </c>
      <c r="M60" s="932">
        <v>8994</v>
      </c>
      <c r="N60" s="559">
        <v>459823</v>
      </c>
      <c r="O60" s="917">
        <v>392891</v>
      </c>
      <c r="P60" s="536">
        <v>118019</v>
      </c>
      <c r="Q60" s="536">
        <v>59276</v>
      </c>
      <c r="R60" s="536">
        <v>165180</v>
      </c>
      <c r="S60" s="536">
        <v>21818</v>
      </c>
      <c r="T60" s="536">
        <v>12318</v>
      </c>
      <c r="U60" s="536">
        <v>17554</v>
      </c>
      <c r="V60" s="536">
        <v>20544</v>
      </c>
      <c r="W60" s="917">
        <v>66932</v>
      </c>
      <c r="X60" s="536">
        <v>51752</v>
      </c>
      <c r="Y60" s="536">
        <v>51722</v>
      </c>
      <c r="Z60" s="536">
        <v>12349</v>
      </c>
      <c r="AA60" s="536">
        <v>1118</v>
      </c>
      <c r="AB60" s="918">
        <v>1713</v>
      </c>
      <c r="AC60" s="919">
        <v>-50731</v>
      </c>
      <c r="AD60" s="536">
        <v>-50719</v>
      </c>
      <c r="AE60" s="536">
        <v>-33189</v>
      </c>
      <c r="AF60" s="918">
        <v>7207</v>
      </c>
      <c r="AG60" s="107"/>
      <c r="AH60" s="912">
        <v>-4.5722510479558665</v>
      </c>
      <c r="AI60" s="480">
        <v>-4.5711695196482145</v>
      </c>
      <c r="AJ60" s="480">
        <v>-2.9912369168872535</v>
      </c>
      <c r="AK60" s="480">
        <v>0.64954787610372222</v>
      </c>
      <c r="AL60" s="920">
        <v>-1.0815283076515425E-3</v>
      </c>
      <c r="AM60" s="480"/>
      <c r="AN60" s="912">
        <v>440620.96500000003</v>
      </c>
      <c r="AO60" s="906">
        <v>39.712003882686624</v>
      </c>
      <c r="AP60" s="38">
        <v>440620.96500000003</v>
      </c>
      <c r="AQ60" s="121"/>
      <c r="AR60" s="952">
        <v>-947337</v>
      </c>
      <c r="AS60" s="906">
        <v>-85.380981865474098</v>
      </c>
      <c r="AT60" s="42"/>
      <c r="AU60" s="320">
        <v>24121</v>
      </c>
      <c r="AV60" s="42">
        <v>201662</v>
      </c>
      <c r="AW60" s="42">
        <v>208850</v>
      </c>
      <c r="AX60" s="321">
        <v>142386</v>
      </c>
      <c r="AZ60" s="903">
        <v>36.870381536148734</v>
      </c>
      <c r="BA60" s="480">
        <v>36.059776069563902</v>
      </c>
      <c r="BB60" s="480">
        <v>1.6383351313741448</v>
      </c>
      <c r="BC60" s="480">
        <v>0.31733843093675673</v>
      </c>
      <c r="BD60" s="480">
        <v>0</v>
      </c>
      <c r="BE60" s="480">
        <v>9.4188497766193411</v>
      </c>
      <c r="BF60" s="480">
        <v>1.0646744915239725</v>
      </c>
      <c r="BG60" s="480">
        <v>10.266948224536092</v>
      </c>
      <c r="BH60" s="480">
        <v>12.707687232828711</v>
      </c>
      <c r="BI60" s="480">
        <v>0.64594278174488373</v>
      </c>
      <c r="BJ60" s="480">
        <v>0.81060546658483101</v>
      </c>
      <c r="BK60" s="903">
        <v>41.442632584104601</v>
      </c>
      <c r="BL60" s="480">
        <v>35.410228193460178</v>
      </c>
      <c r="BM60" s="480">
        <v>10.636740778393948</v>
      </c>
      <c r="BN60" s="480">
        <v>5.3423893303627352</v>
      </c>
      <c r="BO60" s="480">
        <v>14.887237154823481</v>
      </c>
      <c r="BP60" s="480">
        <v>1.9663987180284459</v>
      </c>
      <c r="BQ60" s="480">
        <v>1.1101888078043083</v>
      </c>
      <c r="BR60" s="480">
        <v>1.5820956593762645</v>
      </c>
      <c r="BS60" s="480">
        <v>1.8515764626994407</v>
      </c>
      <c r="BT60" s="480">
        <v>6.0324043906444196</v>
      </c>
      <c r="BU60" s="480">
        <v>4.6642710814652188</v>
      </c>
      <c r="BV60" s="480">
        <v>4.6615672606960894</v>
      </c>
      <c r="BW60" s="480">
        <v>1.1129827559324081</v>
      </c>
      <c r="BX60" s="480">
        <v>0.10076238732953537</v>
      </c>
      <c r="BY60" s="906">
        <v>0.15438816591725768</v>
      </c>
      <c r="BZ60" s="480"/>
      <c r="CA60" s="912">
        <v>2.1739620257385712</v>
      </c>
      <c r="CB60" s="480">
        <v>18.175263464802111</v>
      </c>
      <c r="CC60" s="480">
        <v>18.823098921085386</v>
      </c>
      <c r="CD60" s="480">
        <v>12.832874134439376</v>
      </c>
      <c r="CE60" s="906">
        <v>39.712003882686624</v>
      </c>
      <c r="CF60" s="33">
        <v>2008</v>
      </c>
      <c r="CG60" s="119">
        <v>409092</v>
      </c>
      <c r="CH60" s="104">
        <v>400098</v>
      </c>
      <c r="CI60" s="104">
        <v>104506</v>
      </c>
      <c r="CJ60" s="104">
        <v>92137</v>
      </c>
      <c r="CK60" s="104">
        <v>52347</v>
      </c>
      <c r="CL60" s="123">
        <v>51121</v>
      </c>
      <c r="CM60" s="123">
        <v>1655</v>
      </c>
      <c r="CN60" s="123">
        <v>1226</v>
      </c>
      <c r="CO60" s="114">
        <v>140</v>
      </c>
      <c r="CP60" s="114">
        <v>92</v>
      </c>
      <c r="CQ60" s="123">
        <v>52</v>
      </c>
      <c r="CR60" s="123">
        <v>40</v>
      </c>
      <c r="CS60" s="123">
        <v>0</v>
      </c>
      <c r="CT60" s="114">
        <v>48</v>
      </c>
      <c r="CU60" s="123">
        <v>48</v>
      </c>
      <c r="CV60" s="123">
        <v>0</v>
      </c>
      <c r="CW60" s="114">
        <v>39650</v>
      </c>
      <c r="CX60" s="123">
        <v>11210</v>
      </c>
      <c r="CY60" s="123">
        <v>1282</v>
      </c>
      <c r="CZ60" s="123">
        <v>979</v>
      </c>
      <c r="DA60" s="123">
        <v>309</v>
      </c>
      <c r="DB60" s="123">
        <v>19</v>
      </c>
      <c r="DC60" s="123">
        <v>7485</v>
      </c>
      <c r="DD60" s="123">
        <v>263</v>
      </c>
      <c r="DE60" s="123">
        <v>1330</v>
      </c>
      <c r="DF60" s="123">
        <v>83</v>
      </c>
      <c r="DG60" s="123">
        <v>105</v>
      </c>
      <c r="DH60" s="123">
        <v>28</v>
      </c>
      <c r="DI60" s="123">
        <v>333</v>
      </c>
      <c r="DJ60" s="123">
        <v>0</v>
      </c>
      <c r="DK60" s="123">
        <v>0</v>
      </c>
      <c r="DL60" s="123">
        <v>6</v>
      </c>
      <c r="DM60" s="123">
        <v>0</v>
      </c>
      <c r="DN60" s="123">
        <v>0</v>
      </c>
      <c r="DO60" s="123">
        <v>9923</v>
      </c>
      <c r="DP60" s="123"/>
      <c r="DQ60" s="123">
        <v>1273</v>
      </c>
      <c r="DR60" s="123">
        <v>1864</v>
      </c>
      <c r="DS60" s="123">
        <v>1608</v>
      </c>
      <c r="DT60" s="123">
        <v>0</v>
      </c>
      <c r="DU60" s="123">
        <v>0</v>
      </c>
      <c r="DV60" s="123">
        <v>33</v>
      </c>
      <c r="DW60" s="123"/>
      <c r="DX60" s="123">
        <v>1507</v>
      </c>
      <c r="DY60" s="123">
        <v>6</v>
      </c>
      <c r="DZ60" s="123">
        <v>0</v>
      </c>
      <c r="EA60" s="123">
        <v>4</v>
      </c>
      <c r="EB60" s="114">
        <v>12369</v>
      </c>
      <c r="EC60" s="123">
        <v>7931</v>
      </c>
      <c r="ED60" s="123">
        <v>9</v>
      </c>
      <c r="EE60" s="123">
        <v>3</v>
      </c>
      <c r="EF60" s="123">
        <v>3</v>
      </c>
      <c r="EG60" s="123">
        <v>514</v>
      </c>
      <c r="EH60" s="123">
        <v>1680</v>
      </c>
      <c r="EI60" s="123">
        <v>185</v>
      </c>
      <c r="EJ60" s="123">
        <v>366</v>
      </c>
      <c r="EK60" s="123">
        <v>959</v>
      </c>
      <c r="EL60" s="123">
        <v>497</v>
      </c>
      <c r="EM60" s="123">
        <v>14</v>
      </c>
      <c r="EN60" s="123">
        <v>71</v>
      </c>
      <c r="EO60" s="123">
        <v>20</v>
      </c>
      <c r="EP60" s="123">
        <v>4</v>
      </c>
      <c r="EQ60" s="123">
        <v>1</v>
      </c>
      <c r="ER60" s="123">
        <v>73</v>
      </c>
      <c r="ES60" s="123">
        <v>0</v>
      </c>
      <c r="ET60" s="123">
        <v>0</v>
      </c>
      <c r="EU60" s="123">
        <v>32</v>
      </c>
      <c r="EV60" s="123">
        <v>0</v>
      </c>
      <c r="EW60" s="123">
        <v>0</v>
      </c>
      <c r="EX60" s="123">
        <v>7</v>
      </c>
      <c r="EY60" s="114">
        <v>113916</v>
      </c>
      <c r="EZ60" s="114">
        <v>109079</v>
      </c>
      <c r="FA60" s="113">
        <v>78445</v>
      </c>
      <c r="FB60" s="113">
        <v>30634</v>
      </c>
      <c r="FC60" s="114">
        <v>4837</v>
      </c>
      <c r="FD60" s="123">
        <v>2412</v>
      </c>
      <c r="FE60" s="123">
        <v>478</v>
      </c>
      <c r="FF60" s="123">
        <v>1703</v>
      </c>
      <c r="FG60" s="123">
        <v>30</v>
      </c>
      <c r="FH60" s="123">
        <v>214</v>
      </c>
      <c r="FI60" s="123">
        <v>0</v>
      </c>
      <c r="FJ60" s="104">
        <v>140997</v>
      </c>
      <c r="FK60" s="104">
        <v>132954</v>
      </c>
      <c r="FL60" s="123">
        <v>95957</v>
      </c>
      <c r="FM60" s="123">
        <v>36997</v>
      </c>
      <c r="FN60" s="123">
        <v>8043</v>
      </c>
      <c r="FO60" s="104">
        <v>11813</v>
      </c>
      <c r="FP60" s="123">
        <v>6031</v>
      </c>
      <c r="FQ60" s="123">
        <v>5477</v>
      </c>
      <c r="FR60" s="123">
        <v>305</v>
      </c>
      <c r="FS60" s="104">
        <v>7167</v>
      </c>
      <c r="FT60" s="113">
        <v>0</v>
      </c>
      <c r="FU60" s="123">
        <v>926</v>
      </c>
      <c r="FV60" s="123">
        <v>198</v>
      </c>
      <c r="FW60" s="123">
        <v>6043</v>
      </c>
      <c r="FX60" s="104">
        <v>21699</v>
      </c>
      <c r="FY60" s="126">
        <v>10516</v>
      </c>
      <c r="FZ60" s="82">
        <v>7662</v>
      </c>
      <c r="GA60" s="82">
        <v>3521</v>
      </c>
      <c r="GB60" s="114">
        <v>8994</v>
      </c>
      <c r="GC60" s="114">
        <v>4844</v>
      </c>
      <c r="GD60" s="123">
        <v>2910</v>
      </c>
      <c r="GE60" s="123">
        <v>147</v>
      </c>
      <c r="GF60" s="123">
        <v>299</v>
      </c>
      <c r="GG60" s="123">
        <v>1164</v>
      </c>
      <c r="GH60" s="123">
        <v>324</v>
      </c>
      <c r="GI60" s="123">
        <v>0</v>
      </c>
      <c r="GJ60" s="123">
        <v>0</v>
      </c>
      <c r="GK60" s="123">
        <v>0</v>
      </c>
      <c r="GL60" s="123">
        <v>3446</v>
      </c>
      <c r="GM60" s="123">
        <v>704</v>
      </c>
      <c r="GN60" s="119">
        <v>459823</v>
      </c>
      <c r="GO60" s="104">
        <v>392891</v>
      </c>
      <c r="GP60" s="82">
        <v>118019</v>
      </c>
      <c r="GQ60" s="82">
        <v>59276</v>
      </c>
      <c r="GR60" s="82">
        <v>136293</v>
      </c>
      <c r="GS60" s="82">
        <v>28887</v>
      </c>
      <c r="GT60" s="104">
        <v>12318</v>
      </c>
      <c r="GU60" s="82">
        <v>5030</v>
      </c>
      <c r="GV60" s="82">
        <v>7288</v>
      </c>
      <c r="GW60" s="112">
        <v>17554</v>
      </c>
      <c r="GX60" s="82">
        <v>17542</v>
      </c>
      <c r="GY60" s="82">
        <v>12</v>
      </c>
      <c r="GZ60" s="104">
        <v>20544</v>
      </c>
      <c r="HA60" s="82">
        <v>246</v>
      </c>
      <c r="HB60" s="82">
        <v>69</v>
      </c>
      <c r="HC60" s="104">
        <v>20229</v>
      </c>
      <c r="HD60" s="82">
        <v>255</v>
      </c>
      <c r="HE60" s="82">
        <v>0</v>
      </c>
      <c r="HF60" s="82">
        <v>2859</v>
      </c>
      <c r="HG60" s="82">
        <v>8256</v>
      </c>
      <c r="HH60" s="82">
        <v>8859</v>
      </c>
      <c r="HI60" s="104">
        <v>66932</v>
      </c>
      <c r="HJ60" s="112">
        <v>51752</v>
      </c>
      <c r="HK60" s="82">
        <v>51722</v>
      </c>
      <c r="HL60" s="82">
        <v>30</v>
      </c>
      <c r="HM60" s="82">
        <v>1713</v>
      </c>
      <c r="HN60" s="82">
        <v>12349</v>
      </c>
      <c r="HO60" s="145">
        <v>1118</v>
      </c>
      <c r="HP60" s="126">
        <v>-12</v>
      </c>
      <c r="HQ60" s="145">
        <v>24121</v>
      </c>
      <c r="HS60" s="241"/>
      <c r="HT60" s="225"/>
      <c r="HU60" s="225"/>
      <c r="HV60" s="225"/>
      <c r="HW60" s="225"/>
      <c r="HX60" s="245"/>
      <c r="HY60" s="245"/>
      <c r="HZ60" s="245"/>
      <c r="IA60" s="245"/>
      <c r="IB60" s="245"/>
      <c r="IC60" s="245"/>
      <c r="ID60" s="226"/>
      <c r="IE60" s="226"/>
      <c r="IF60" s="226"/>
      <c r="IG60" s="226"/>
      <c r="IH60" s="226"/>
      <c r="II60" s="226"/>
      <c r="IJ60" s="245"/>
      <c r="IK60" s="245"/>
      <c r="IL60" s="245"/>
      <c r="IM60" s="226"/>
      <c r="IN60" s="245"/>
      <c r="IO60" s="245"/>
      <c r="IP60" s="226"/>
      <c r="IQ60" s="226"/>
      <c r="IR60" s="245"/>
      <c r="IS60" s="245"/>
      <c r="IT60" s="245"/>
      <c r="IU60" s="245"/>
      <c r="IV60" s="245"/>
      <c r="IW60" s="245"/>
      <c r="IX60" s="245"/>
      <c r="IY60" s="245"/>
      <c r="IZ60" s="245"/>
      <c r="JA60" s="245"/>
      <c r="JB60" s="245"/>
      <c r="JC60" s="245"/>
      <c r="JD60" s="245"/>
      <c r="JE60" s="245"/>
      <c r="JF60" s="245"/>
      <c r="JG60" s="245"/>
      <c r="JH60" s="245"/>
      <c r="JI60" s="245"/>
      <c r="JJ60" s="245"/>
      <c r="JK60" s="245"/>
      <c r="JL60" s="245"/>
      <c r="JM60" s="245"/>
      <c r="JN60" s="245"/>
      <c r="JO60" s="245"/>
      <c r="JP60" s="245"/>
      <c r="JQ60" s="245"/>
      <c r="JR60" s="245"/>
      <c r="JS60" s="245"/>
      <c r="JT60" s="226"/>
      <c r="JU60" s="245"/>
      <c r="JV60" s="245"/>
      <c r="JW60" s="245"/>
      <c r="JX60" s="245"/>
      <c r="JY60" s="245"/>
      <c r="JZ60" s="245"/>
      <c r="KA60" s="245"/>
      <c r="KB60" s="245"/>
      <c r="KC60" s="245"/>
      <c r="KD60" s="245"/>
      <c r="KE60" s="245"/>
      <c r="KF60" s="245"/>
      <c r="KG60" s="245"/>
      <c r="KH60" s="245"/>
      <c r="KI60" s="245"/>
      <c r="KJ60" s="245"/>
      <c r="KK60" s="245"/>
      <c r="KL60" s="245"/>
      <c r="KM60" s="245"/>
      <c r="KN60" s="245"/>
      <c r="KO60" s="245"/>
      <c r="KP60" s="245"/>
      <c r="KQ60" s="245"/>
      <c r="KR60" s="245"/>
      <c r="KS60" s="245"/>
      <c r="KT60" s="226"/>
      <c r="KU60" s="226"/>
      <c r="KV60" s="226"/>
      <c r="KW60" s="226"/>
      <c r="KX60" s="226"/>
      <c r="KY60" s="245"/>
      <c r="KZ60" s="245"/>
      <c r="LA60" s="245"/>
      <c r="LB60" s="245"/>
      <c r="LC60" s="245"/>
      <c r="LD60" s="245"/>
      <c r="LE60" s="225"/>
      <c r="LF60" s="225"/>
      <c r="LG60" s="245"/>
      <c r="LH60" s="245"/>
      <c r="LI60" s="245"/>
      <c r="LJ60" s="225"/>
      <c r="LK60" s="245"/>
      <c r="LL60" s="245"/>
      <c r="LM60" s="245"/>
      <c r="LN60" s="245"/>
      <c r="LO60" s="225"/>
      <c r="LP60" s="245"/>
      <c r="LQ60" s="245"/>
      <c r="LR60" s="245"/>
      <c r="LS60" s="245"/>
      <c r="LT60" s="225"/>
      <c r="LU60" s="225"/>
      <c r="LV60" s="225"/>
      <c r="LW60" s="224"/>
      <c r="LX60" s="242"/>
      <c r="LY60" s="242"/>
      <c r="LZ60" s="226"/>
      <c r="MA60" s="226"/>
      <c r="MB60" s="245"/>
      <c r="MC60" s="245"/>
      <c r="MD60" s="245"/>
      <c r="ME60" s="245"/>
      <c r="MF60" s="245"/>
      <c r="MG60" s="245"/>
      <c r="MH60" s="245"/>
      <c r="MI60" s="245"/>
      <c r="MJ60" s="245"/>
      <c r="MK60" s="245"/>
      <c r="ML60" s="245"/>
      <c r="MM60" s="241"/>
      <c r="MN60" s="225"/>
      <c r="MO60" s="242"/>
      <c r="MP60" s="242"/>
      <c r="MQ60" s="242"/>
      <c r="MR60" s="242"/>
      <c r="MS60" s="242"/>
      <c r="MT60" s="242"/>
      <c r="MU60" s="242"/>
      <c r="MV60" s="242"/>
      <c r="MW60" s="242"/>
      <c r="MX60" s="242"/>
      <c r="MY60" s="243"/>
      <c r="MZ60" s="225"/>
      <c r="NA60" s="242"/>
      <c r="NB60" s="242"/>
      <c r="NC60" s="225"/>
      <c r="ND60" s="242"/>
      <c r="NE60" s="242"/>
      <c r="NF60" s="242"/>
      <c r="NG60" s="242"/>
      <c r="NH60" s="225"/>
      <c r="NI60" s="242"/>
      <c r="NJ60" s="242"/>
      <c r="NK60" s="242"/>
      <c r="NL60" s="242"/>
      <c r="NM60" s="242"/>
      <c r="NN60" s="244"/>
      <c r="NO60" s="33">
        <v>2008</v>
      </c>
      <c r="NP60" s="122"/>
      <c r="NQ60" s="81"/>
      <c r="NR60" s="81"/>
      <c r="NS60" s="81"/>
      <c r="NT60" s="316"/>
      <c r="NU60" s="81"/>
      <c r="NV60" s="121"/>
    </row>
    <row r="61" spans="1:386" ht="15">
      <c r="A61" s="39">
        <v>2009</v>
      </c>
      <c r="B61" s="898">
        <v>1069323</v>
      </c>
      <c r="C61" s="559">
        <v>373779</v>
      </c>
      <c r="D61" s="917">
        <v>364615</v>
      </c>
      <c r="E61" s="42">
        <v>19335</v>
      </c>
      <c r="F61" s="42">
        <v>3977</v>
      </c>
      <c r="G61" s="58"/>
      <c r="H61" s="42">
        <v>86211</v>
      </c>
      <c r="I61" s="42">
        <v>10698</v>
      </c>
      <c r="J61" s="42">
        <v>97621</v>
      </c>
      <c r="K61" s="42">
        <v>138190</v>
      </c>
      <c r="L61" s="42">
        <v>8583</v>
      </c>
      <c r="M61" s="932">
        <v>9164</v>
      </c>
      <c r="N61" s="559">
        <v>494355</v>
      </c>
      <c r="O61" s="917">
        <v>425013</v>
      </c>
      <c r="P61" s="536">
        <v>125383</v>
      </c>
      <c r="Q61" s="536">
        <v>61379</v>
      </c>
      <c r="R61" s="536">
        <v>186070</v>
      </c>
      <c r="S61" s="536">
        <v>32500</v>
      </c>
      <c r="T61" s="536">
        <v>12414</v>
      </c>
      <c r="U61" s="536">
        <v>18369</v>
      </c>
      <c r="V61" s="536">
        <v>21398</v>
      </c>
      <c r="W61" s="917">
        <v>69342</v>
      </c>
      <c r="X61" s="536">
        <v>55377</v>
      </c>
      <c r="Y61" s="536">
        <v>55355</v>
      </c>
      <c r="Z61" s="536">
        <v>11035</v>
      </c>
      <c r="AA61" s="536">
        <v>1396</v>
      </c>
      <c r="AB61" s="918">
        <v>1534</v>
      </c>
      <c r="AC61" s="919">
        <v>-120576</v>
      </c>
      <c r="AD61" s="536">
        <v>-121272</v>
      </c>
      <c r="AE61" s="536">
        <v>-102221</v>
      </c>
      <c r="AF61" s="918">
        <v>-60398</v>
      </c>
      <c r="AG61" s="107"/>
      <c r="AH61" s="912">
        <v>-11.275919436877352</v>
      </c>
      <c r="AI61" s="480">
        <v>-11.341007347639581</v>
      </c>
      <c r="AJ61" s="480">
        <v>-9.5594128247498649</v>
      </c>
      <c r="AK61" s="480">
        <v>-5.6482466008867291</v>
      </c>
      <c r="AL61" s="920">
        <v>6.5087910762229931E-2</v>
      </c>
      <c r="AM61" s="480"/>
      <c r="AN61" s="912">
        <v>569535.35800000001</v>
      </c>
      <c r="AO61" s="906">
        <v>53.261302525055569</v>
      </c>
      <c r="AP61" s="38">
        <v>569535.35800000001</v>
      </c>
      <c r="AQ61" s="121"/>
      <c r="AR61" s="952">
        <v>-1043820</v>
      </c>
      <c r="AS61" s="906">
        <v>-97.615033062975357</v>
      </c>
      <c r="AT61" s="42"/>
      <c r="AU61" s="320">
        <v>25274</v>
      </c>
      <c r="AV61" s="42">
        <v>212321</v>
      </c>
      <c r="AW61" s="42">
        <v>220705</v>
      </c>
      <c r="AX61" s="321">
        <v>150942</v>
      </c>
      <c r="AZ61" s="903">
        <v>34.954733041372904</v>
      </c>
      <c r="BA61" s="480">
        <v>34.097742216336876</v>
      </c>
      <c r="BB61" s="480">
        <v>1.8081533830283272</v>
      </c>
      <c r="BC61" s="480">
        <v>0.37191755905371904</v>
      </c>
      <c r="BD61" s="480">
        <v>0</v>
      </c>
      <c r="BE61" s="480">
        <v>8.0622038429922487</v>
      </c>
      <c r="BF61" s="480">
        <v>1.0004460766297929</v>
      </c>
      <c r="BG61" s="480">
        <v>9.1292341041948966</v>
      </c>
      <c r="BH61" s="480">
        <v>12.923129868150221</v>
      </c>
      <c r="BI61" s="480">
        <v>0.80265738228767169</v>
      </c>
      <c r="BJ61" s="480">
        <v>0.85699082503602741</v>
      </c>
      <c r="BK61" s="903">
        <v>46.230652478250256</v>
      </c>
      <c r="BL61" s="480">
        <v>39.745988817223605</v>
      </c>
      <c r="BM61" s="480">
        <v>11.725456199857293</v>
      </c>
      <c r="BN61" s="480">
        <v>5.7399868889007344</v>
      </c>
      <c r="BO61" s="480">
        <v>17.400729246448453</v>
      </c>
      <c r="BP61" s="480">
        <v>3.0393061778340127</v>
      </c>
      <c r="BQ61" s="480">
        <v>1.1609214428194288</v>
      </c>
      <c r="BR61" s="480">
        <v>1.7178158517117841</v>
      </c>
      <c r="BS61" s="480">
        <v>2.0010791874859142</v>
      </c>
      <c r="BT61" s="480">
        <v>6.4846636610266497</v>
      </c>
      <c r="BU61" s="480">
        <v>5.1786971756896651</v>
      </c>
      <c r="BV61" s="480">
        <v>5.1766397992000543</v>
      </c>
      <c r="BW61" s="480">
        <v>1.0319613437661024</v>
      </c>
      <c r="BX61" s="480">
        <v>0.13054988997711636</v>
      </c>
      <c r="BY61" s="906">
        <v>0.1434552515937654</v>
      </c>
      <c r="BZ61" s="480"/>
      <c r="CA61" s="912">
        <v>2.3635515181100564</v>
      </c>
      <c r="CB61" s="480">
        <v>19.855646984119858</v>
      </c>
      <c r="CC61" s="480">
        <v>20.639694460887871</v>
      </c>
      <c r="CD61" s="480">
        <v>14.115660095219125</v>
      </c>
      <c r="CE61" s="906">
        <v>53.261302525055569</v>
      </c>
      <c r="CF61" s="33">
        <v>2009</v>
      </c>
      <c r="CG61" s="119">
        <v>373779</v>
      </c>
      <c r="CH61" s="104">
        <v>364615</v>
      </c>
      <c r="CI61" s="104">
        <v>86211</v>
      </c>
      <c r="CJ61" s="104">
        <v>72972</v>
      </c>
      <c r="CK61" s="104">
        <v>36786</v>
      </c>
      <c r="CL61" s="123">
        <v>36049</v>
      </c>
      <c r="CM61" s="123">
        <v>1528</v>
      </c>
      <c r="CN61" s="123">
        <v>737</v>
      </c>
      <c r="CO61" s="114">
        <v>120</v>
      </c>
      <c r="CP61" s="114">
        <v>75</v>
      </c>
      <c r="CQ61" s="123">
        <v>36</v>
      </c>
      <c r="CR61" s="123">
        <v>39</v>
      </c>
      <c r="CS61" s="123">
        <v>0</v>
      </c>
      <c r="CT61" s="114">
        <v>45</v>
      </c>
      <c r="CU61" s="123">
        <v>45</v>
      </c>
      <c r="CV61" s="123">
        <v>0</v>
      </c>
      <c r="CW61" s="114">
        <v>36066</v>
      </c>
      <c r="CX61" s="123">
        <v>10847</v>
      </c>
      <c r="CY61" s="123">
        <v>1362</v>
      </c>
      <c r="CZ61" s="123">
        <v>875</v>
      </c>
      <c r="DA61" s="123">
        <v>299</v>
      </c>
      <c r="DB61" s="123">
        <v>17</v>
      </c>
      <c r="DC61" s="123">
        <v>7669</v>
      </c>
      <c r="DD61" s="123">
        <v>227</v>
      </c>
      <c r="DE61" s="123">
        <v>1232</v>
      </c>
      <c r="DF61" s="123">
        <v>63</v>
      </c>
      <c r="DG61" s="123">
        <v>103</v>
      </c>
      <c r="DH61" s="123">
        <v>30</v>
      </c>
      <c r="DI61" s="123">
        <v>366</v>
      </c>
      <c r="DJ61" s="123">
        <v>0</v>
      </c>
      <c r="DK61" s="123">
        <v>0</v>
      </c>
      <c r="DL61" s="123">
        <v>6</v>
      </c>
      <c r="DM61" s="123">
        <v>0</v>
      </c>
      <c r="DN61" s="123">
        <v>0</v>
      </c>
      <c r="DO61" s="123">
        <v>7923</v>
      </c>
      <c r="DP61" s="123"/>
      <c r="DQ61" s="123">
        <v>818</v>
      </c>
      <c r="DR61" s="123">
        <v>1702</v>
      </c>
      <c r="DS61" s="123">
        <v>1498</v>
      </c>
      <c r="DT61" s="123">
        <v>0</v>
      </c>
      <c r="DU61" s="123">
        <v>0</v>
      </c>
      <c r="DV61" s="123">
        <v>34</v>
      </c>
      <c r="DW61" s="123"/>
      <c r="DX61" s="123">
        <v>988</v>
      </c>
      <c r="DY61" s="123">
        <v>2</v>
      </c>
      <c r="DZ61" s="123">
        <v>0</v>
      </c>
      <c r="EA61" s="123">
        <v>5</v>
      </c>
      <c r="EB61" s="114">
        <v>13239</v>
      </c>
      <c r="EC61" s="123">
        <v>8853</v>
      </c>
      <c r="ED61" s="123">
        <v>7</v>
      </c>
      <c r="EE61" s="123">
        <v>3</v>
      </c>
      <c r="EF61" s="123">
        <v>0</v>
      </c>
      <c r="EG61" s="123">
        <v>502</v>
      </c>
      <c r="EH61" s="123">
        <v>1790</v>
      </c>
      <c r="EI61" s="123">
        <v>178</v>
      </c>
      <c r="EJ61" s="123">
        <v>250</v>
      </c>
      <c r="EK61" s="123">
        <v>955</v>
      </c>
      <c r="EL61" s="123">
        <v>518</v>
      </c>
      <c r="EM61" s="123">
        <v>15</v>
      </c>
      <c r="EN61" s="123">
        <v>83</v>
      </c>
      <c r="EO61" s="123">
        <v>11</v>
      </c>
      <c r="EP61" s="123">
        <v>5</v>
      </c>
      <c r="EQ61" s="123">
        <v>2</v>
      </c>
      <c r="ER61" s="123">
        <v>34</v>
      </c>
      <c r="ES61" s="123">
        <v>0</v>
      </c>
      <c r="ET61" s="123">
        <v>0</v>
      </c>
      <c r="EU61" s="123">
        <v>25</v>
      </c>
      <c r="EV61" s="123">
        <v>0</v>
      </c>
      <c r="EW61" s="123">
        <v>0</v>
      </c>
      <c r="EX61" s="123">
        <v>8</v>
      </c>
      <c r="EY61" s="114">
        <v>97621</v>
      </c>
      <c r="EZ61" s="114">
        <v>94990</v>
      </c>
      <c r="FA61" s="113">
        <v>71309</v>
      </c>
      <c r="FB61" s="113">
        <v>23681</v>
      </c>
      <c r="FC61" s="114">
        <v>2631</v>
      </c>
      <c r="FD61" s="123">
        <v>90</v>
      </c>
      <c r="FE61" s="123">
        <v>535</v>
      </c>
      <c r="FF61" s="123">
        <v>1754</v>
      </c>
      <c r="FG61" s="123">
        <v>29</v>
      </c>
      <c r="FH61" s="123">
        <v>223</v>
      </c>
      <c r="FI61" s="123">
        <v>0</v>
      </c>
      <c r="FJ61" s="104">
        <v>138190</v>
      </c>
      <c r="FK61" s="104">
        <v>129597</v>
      </c>
      <c r="FL61" s="123">
        <v>90431</v>
      </c>
      <c r="FM61" s="123">
        <v>39166</v>
      </c>
      <c r="FN61" s="123">
        <v>8593</v>
      </c>
      <c r="FO61" s="104">
        <v>10698</v>
      </c>
      <c r="FP61" s="123">
        <v>4255</v>
      </c>
      <c r="FQ61" s="123">
        <v>6136</v>
      </c>
      <c r="FR61" s="123">
        <v>307</v>
      </c>
      <c r="FS61" s="104">
        <v>8583</v>
      </c>
      <c r="FT61" s="113">
        <v>0</v>
      </c>
      <c r="FU61" s="123">
        <v>1867</v>
      </c>
      <c r="FV61" s="123">
        <v>203</v>
      </c>
      <c r="FW61" s="123">
        <v>6513</v>
      </c>
      <c r="FX61" s="104">
        <v>23312</v>
      </c>
      <c r="FY61" s="126">
        <v>10831</v>
      </c>
      <c r="FZ61" s="82">
        <v>8504</v>
      </c>
      <c r="GA61" s="82">
        <v>3977</v>
      </c>
      <c r="GB61" s="114">
        <v>9164</v>
      </c>
      <c r="GC61" s="114">
        <v>4311</v>
      </c>
      <c r="GD61" s="123">
        <v>2660</v>
      </c>
      <c r="GE61" s="123">
        <v>135</v>
      </c>
      <c r="GF61" s="123">
        <v>226</v>
      </c>
      <c r="GG61" s="123">
        <v>1111</v>
      </c>
      <c r="GH61" s="123">
        <v>179</v>
      </c>
      <c r="GI61" s="123">
        <v>0</v>
      </c>
      <c r="GJ61" s="123">
        <v>0</v>
      </c>
      <c r="GK61" s="123">
        <v>0</v>
      </c>
      <c r="GL61" s="123">
        <v>4137</v>
      </c>
      <c r="GM61" s="123">
        <v>716</v>
      </c>
      <c r="GN61" s="119">
        <v>494355</v>
      </c>
      <c r="GO61" s="104">
        <v>425013</v>
      </c>
      <c r="GP61" s="82">
        <v>125383</v>
      </c>
      <c r="GQ61" s="82">
        <v>61379</v>
      </c>
      <c r="GR61" s="82">
        <v>154374</v>
      </c>
      <c r="GS61" s="82">
        <v>31696</v>
      </c>
      <c r="GT61" s="104">
        <v>12414</v>
      </c>
      <c r="GU61" s="82">
        <v>5441</v>
      </c>
      <c r="GV61" s="82">
        <v>6973</v>
      </c>
      <c r="GW61" s="112">
        <v>18369</v>
      </c>
      <c r="GX61" s="82">
        <v>18355</v>
      </c>
      <c r="GY61" s="82">
        <v>14</v>
      </c>
      <c r="GZ61" s="104">
        <v>21398</v>
      </c>
      <c r="HA61" s="82">
        <v>285</v>
      </c>
      <c r="HB61" s="82">
        <v>23</v>
      </c>
      <c r="HC61" s="104">
        <v>21090</v>
      </c>
      <c r="HD61" s="82">
        <v>260</v>
      </c>
      <c r="HE61" s="82">
        <v>0</v>
      </c>
      <c r="HF61" s="82">
        <v>2667</v>
      </c>
      <c r="HG61" s="82">
        <v>8272</v>
      </c>
      <c r="HH61" s="82">
        <v>9891</v>
      </c>
      <c r="HI61" s="104">
        <v>69342</v>
      </c>
      <c r="HJ61" s="112">
        <v>55377</v>
      </c>
      <c r="HK61" s="82">
        <v>55355</v>
      </c>
      <c r="HL61" s="82">
        <v>22</v>
      </c>
      <c r="HM61" s="82">
        <v>1534</v>
      </c>
      <c r="HN61" s="82">
        <v>11035</v>
      </c>
      <c r="HO61" s="145">
        <v>1396</v>
      </c>
      <c r="HP61" s="126">
        <v>696</v>
      </c>
      <c r="HQ61" s="145">
        <v>25274</v>
      </c>
      <c r="HS61" s="241"/>
      <c r="HT61" s="225"/>
      <c r="HU61" s="225"/>
      <c r="HV61" s="225"/>
      <c r="HW61" s="225"/>
      <c r="HX61" s="245"/>
      <c r="HY61" s="245"/>
      <c r="HZ61" s="245"/>
      <c r="IA61" s="245"/>
      <c r="IB61" s="245"/>
      <c r="IC61" s="245"/>
      <c r="ID61" s="226"/>
      <c r="IE61" s="226"/>
      <c r="IF61" s="226"/>
      <c r="IG61" s="226"/>
      <c r="IH61" s="226"/>
      <c r="II61" s="226"/>
      <c r="IJ61" s="245"/>
      <c r="IK61" s="245"/>
      <c r="IL61" s="245"/>
      <c r="IM61" s="226"/>
      <c r="IN61" s="245"/>
      <c r="IO61" s="245"/>
      <c r="IP61" s="226"/>
      <c r="IQ61" s="226"/>
      <c r="IR61" s="245"/>
      <c r="IS61" s="245"/>
      <c r="IT61" s="245"/>
      <c r="IU61" s="245"/>
      <c r="IV61" s="245"/>
      <c r="IW61" s="245"/>
      <c r="IX61" s="245"/>
      <c r="IY61" s="245"/>
      <c r="IZ61" s="245"/>
      <c r="JA61" s="245"/>
      <c r="JB61" s="245"/>
      <c r="JC61" s="245"/>
      <c r="JD61" s="245"/>
      <c r="JE61" s="245"/>
      <c r="JF61" s="245"/>
      <c r="JG61" s="245"/>
      <c r="JH61" s="245"/>
      <c r="JI61" s="245"/>
      <c r="JJ61" s="245"/>
      <c r="JK61" s="245"/>
      <c r="JL61" s="245"/>
      <c r="JM61" s="245"/>
      <c r="JN61" s="245"/>
      <c r="JO61" s="245"/>
      <c r="JP61" s="245"/>
      <c r="JQ61" s="245"/>
      <c r="JR61" s="245"/>
      <c r="JS61" s="245"/>
      <c r="JT61" s="226"/>
      <c r="JU61" s="245"/>
      <c r="JV61" s="245"/>
      <c r="JW61" s="245"/>
      <c r="JX61" s="245"/>
      <c r="JY61" s="245"/>
      <c r="JZ61" s="245"/>
      <c r="KA61" s="245"/>
      <c r="KB61" s="245"/>
      <c r="KC61" s="245"/>
      <c r="KD61" s="245"/>
      <c r="KE61" s="245"/>
      <c r="KF61" s="245"/>
      <c r="KG61" s="245"/>
      <c r="KH61" s="245"/>
      <c r="KI61" s="245"/>
      <c r="KJ61" s="245"/>
      <c r="KK61" s="245"/>
      <c r="KL61" s="245"/>
      <c r="KM61" s="245"/>
      <c r="KN61" s="245"/>
      <c r="KO61" s="245"/>
      <c r="KP61" s="245"/>
      <c r="KQ61" s="245"/>
      <c r="KR61" s="245"/>
      <c r="KS61" s="245"/>
      <c r="KT61" s="226"/>
      <c r="KU61" s="226"/>
      <c r="KV61" s="226"/>
      <c r="KW61" s="226"/>
      <c r="KX61" s="226"/>
      <c r="KY61" s="245"/>
      <c r="KZ61" s="245"/>
      <c r="LA61" s="245"/>
      <c r="LB61" s="245"/>
      <c r="LC61" s="245"/>
      <c r="LD61" s="245"/>
      <c r="LE61" s="225"/>
      <c r="LF61" s="225"/>
      <c r="LG61" s="245"/>
      <c r="LH61" s="245"/>
      <c r="LI61" s="245"/>
      <c r="LJ61" s="225"/>
      <c r="LK61" s="245"/>
      <c r="LL61" s="245"/>
      <c r="LM61" s="245"/>
      <c r="LN61" s="245"/>
      <c r="LO61" s="225"/>
      <c r="LP61" s="245"/>
      <c r="LQ61" s="245"/>
      <c r="LR61" s="245"/>
      <c r="LS61" s="245"/>
      <c r="LT61" s="225"/>
      <c r="LU61" s="225"/>
      <c r="LV61" s="225"/>
      <c r="LW61" s="224"/>
      <c r="LX61" s="242"/>
      <c r="LY61" s="242"/>
      <c r="LZ61" s="226"/>
      <c r="MA61" s="226"/>
      <c r="MB61" s="245"/>
      <c r="MC61" s="245"/>
      <c r="MD61" s="245"/>
      <c r="ME61" s="245"/>
      <c r="MF61" s="245"/>
      <c r="MG61" s="245"/>
      <c r="MH61" s="245"/>
      <c r="MI61" s="245"/>
      <c r="MJ61" s="245"/>
      <c r="MK61" s="245"/>
      <c r="ML61" s="245"/>
      <c r="MM61" s="241"/>
      <c r="MN61" s="225"/>
      <c r="MO61" s="242"/>
      <c r="MP61" s="242"/>
      <c r="MQ61" s="242"/>
      <c r="MR61" s="242"/>
      <c r="MS61" s="242"/>
      <c r="MT61" s="242"/>
      <c r="MU61" s="242"/>
      <c r="MV61" s="242"/>
      <c r="MW61" s="242"/>
      <c r="MX61" s="242"/>
      <c r="MY61" s="243"/>
      <c r="MZ61" s="225"/>
      <c r="NA61" s="242"/>
      <c r="NB61" s="242"/>
      <c r="NC61" s="225"/>
      <c r="ND61" s="242"/>
      <c r="NE61" s="242"/>
      <c r="NF61" s="242"/>
      <c r="NG61" s="242"/>
      <c r="NH61" s="225"/>
      <c r="NI61" s="242"/>
      <c r="NJ61" s="242"/>
      <c r="NK61" s="242"/>
      <c r="NL61" s="242"/>
      <c r="NM61" s="242"/>
      <c r="NN61" s="244"/>
      <c r="NO61" s="33">
        <v>2009</v>
      </c>
      <c r="NP61" s="122"/>
      <c r="NQ61" s="81"/>
      <c r="NR61" s="81"/>
      <c r="NS61" s="81"/>
      <c r="NT61" s="316"/>
      <c r="NU61" s="81"/>
      <c r="NV61" s="121"/>
    </row>
    <row r="62" spans="1:386" ht="15">
      <c r="A62" s="39">
        <v>2010</v>
      </c>
      <c r="B62" s="898">
        <v>1072709</v>
      </c>
      <c r="C62" s="559">
        <v>391622</v>
      </c>
      <c r="D62" s="917">
        <v>382450</v>
      </c>
      <c r="E62" s="42">
        <v>18873</v>
      </c>
      <c r="F62" s="42">
        <v>4922</v>
      </c>
      <c r="G62" s="58"/>
      <c r="H62" s="42">
        <v>106045</v>
      </c>
      <c r="I62" s="42">
        <v>9894</v>
      </c>
      <c r="J62" s="42">
        <v>97247</v>
      </c>
      <c r="K62" s="42">
        <v>136975</v>
      </c>
      <c r="L62" s="42">
        <v>8494</v>
      </c>
      <c r="M62" s="932">
        <v>9172</v>
      </c>
      <c r="N62" s="559">
        <v>493815</v>
      </c>
      <c r="O62" s="917">
        <v>431468</v>
      </c>
      <c r="P62" s="536">
        <v>124582</v>
      </c>
      <c r="Q62" s="536">
        <v>61646</v>
      </c>
      <c r="R62" s="536">
        <v>193438</v>
      </c>
      <c r="S62" s="536">
        <v>33985</v>
      </c>
      <c r="T62" s="536">
        <v>12250</v>
      </c>
      <c r="U62" s="536">
        <v>20321</v>
      </c>
      <c r="V62" s="536">
        <v>19231</v>
      </c>
      <c r="W62" s="917">
        <v>62347</v>
      </c>
      <c r="X62" s="536">
        <v>50897</v>
      </c>
      <c r="Y62" s="536">
        <v>50910</v>
      </c>
      <c r="Z62" s="536">
        <v>8010</v>
      </c>
      <c r="AA62" s="536">
        <v>2139</v>
      </c>
      <c r="AB62" s="918">
        <v>1301</v>
      </c>
      <c r="AC62" s="919">
        <v>-102193</v>
      </c>
      <c r="AD62" s="536">
        <v>-102965</v>
      </c>
      <c r="AE62" s="536">
        <v>-81882</v>
      </c>
      <c r="AF62" s="918">
        <v>-49018</v>
      </c>
      <c r="AG62" s="107"/>
      <c r="AH62" s="912">
        <v>-9.5266283773138856</v>
      </c>
      <c r="AI62" s="480">
        <v>-9.59859570489294</v>
      </c>
      <c r="AJ62" s="480">
        <v>-7.6331978197255737</v>
      </c>
      <c r="AK62" s="480">
        <v>-4.5695524135622989</v>
      </c>
      <c r="AL62" s="920">
        <v>7.1967327579054524E-2</v>
      </c>
      <c r="AM62" s="480"/>
      <c r="AN62" s="912">
        <v>649152.53</v>
      </c>
      <c r="AO62" s="906">
        <v>60.515249708914531</v>
      </c>
      <c r="AP62" s="38">
        <v>649152.53</v>
      </c>
      <c r="AQ62" s="121"/>
      <c r="AR62" s="952">
        <v>-975792</v>
      </c>
      <c r="AS62" s="906">
        <v>-90.965210509094263</v>
      </c>
      <c r="AT62" s="42"/>
      <c r="AU62" s="320">
        <v>27023</v>
      </c>
      <c r="AV62" s="42">
        <v>213557</v>
      </c>
      <c r="AW62" s="42">
        <v>221331</v>
      </c>
      <c r="AX62" s="321">
        <v>151911</v>
      </c>
      <c r="AZ62" s="903">
        <v>36.507757462648307</v>
      </c>
      <c r="BA62" s="480">
        <v>35.652725948975913</v>
      </c>
      <c r="BB62" s="480">
        <v>1.7593774266832851</v>
      </c>
      <c r="BC62" s="480">
        <v>0.45883832427993054</v>
      </c>
      <c r="BD62" s="480">
        <v>0</v>
      </c>
      <c r="BE62" s="480">
        <v>9.8857192397938309</v>
      </c>
      <c r="BF62" s="480">
        <v>0.92233774490565479</v>
      </c>
      <c r="BG62" s="480">
        <v>9.0655527267879741</v>
      </c>
      <c r="BH62" s="480">
        <v>12.769073439301804</v>
      </c>
      <c r="BI62" s="480">
        <v>0.79182704722343156</v>
      </c>
      <c r="BJ62" s="480">
        <v>0.85503151367239394</v>
      </c>
      <c r="BK62" s="903">
        <v>46.034385839962191</v>
      </c>
      <c r="BL62" s="480">
        <v>40.222278362538212</v>
      </c>
      <c r="BM62" s="480">
        <v>11.613774099033382</v>
      </c>
      <c r="BN62" s="480">
        <v>5.7467589066559528</v>
      </c>
      <c r="BO62" s="480">
        <v>18.032663098752785</v>
      </c>
      <c r="BP62" s="480">
        <v>3.1681471862359691</v>
      </c>
      <c r="BQ62" s="480">
        <v>1.1419686047194533</v>
      </c>
      <c r="BR62" s="480">
        <v>1.8943627768574702</v>
      </c>
      <c r="BS62" s="480">
        <v>1.7927508765191678</v>
      </c>
      <c r="BT62" s="480">
        <v>5.8121074774239796</v>
      </c>
      <c r="BU62" s="480">
        <v>4.7447164142372253</v>
      </c>
      <c r="BV62" s="480">
        <v>4.7459282992871321</v>
      </c>
      <c r="BW62" s="480">
        <v>0.74670763459614864</v>
      </c>
      <c r="BX62" s="480">
        <v>0.19940170167305393</v>
      </c>
      <c r="BY62" s="906">
        <v>0.12128172691755174</v>
      </c>
      <c r="BZ62" s="480"/>
      <c r="CA62" s="912">
        <v>2.5191361310476559</v>
      </c>
      <c r="CB62" s="480">
        <v>19.908195046373248</v>
      </c>
      <c r="CC62" s="480">
        <v>20.63290230621725</v>
      </c>
      <c r="CD62" s="480">
        <v>14.161436139717296</v>
      </c>
      <c r="CE62" s="906">
        <v>60.515249708914531</v>
      </c>
      <c r="CF62" s="33">
        <v>2010</v>
      </c>
      <c r="CG62" s="119">
        <v>391622</v>
      </c>
      <c r="CH62" s="104">
        <v>382450</v>
      </c>
      <c r="CI62" s="104">
        <v>106045</v>
      </c>
      <c r="CJ62" s="104">
        <v>91907</v>
      </c>
      <c r="CK62" s="104">
        <v>55318</v>
      </c>
      <c r="CL62" s="123">
        <v>54509</v>
      </c>
      <c r="CM62" s="123">
        <v>760</v>
      </c>
      <c r="CN62" s="123">
        <v>809</v>
      </c>
      <c r="CO62" s="114">
        <v>131</v>
      </c>
      <c r="CP62" s="114">
        <v>84</v>
      </c>
      <c r="CQ62" s="123">
        <v>44</v>
      </c>
      <c r="CR62" s="123">
        <v>40</v>
      </c>
      <c r="CS62" s="123">
        <v>0</v>
      </c>
      <c r="CT62" s="114">
        <v>47</v>
      </c>
      <c r="CU62" s="123">
        <v>47</v>
      </c>
      <c r="CV62" s="123">
        <v>0</v>
      </c>
      <c r="CW62" s="114">
        <v>36458</v>
      </c>
      <c r="CX62" s="123">
        <v>10907</v>
      </c>
      <c r="CY62" s="123">
        <v>1483</v>
      </c>
      <c r="CZ62" s="123">
        <v>876</v>
      </c>
      <c r="DA62" s="123">
        <v>302</v>
      </c>
      <c r="DB62" s="123">
        <v>18</v>
      </c>
      <c r="DC62" s="123">
        <v>7976</v>
      </c>
      <c r="DD62" s="123">
        <v>220</v>
      </c>
      <c r="DE62" s="123">
        <v>1238</v>
      </c>
      <c r="DF62" s="123">
        <v>71</v>
      </c>
      <c r="DG62" s="123">
        <v>105</v>
      </c>
      <c r="DH62" s="123">
        <v>35</v>
      </c>
      <c r="DI62" s="123">
        <v>366</v>
      </c>
      <c r="DJ62" s="123">
        <v>0</v>
      </c>
      <c r="DK62" s="123">
        <v>0</v>
      </c>
      <c r="DL62" s="123">
        <v>5</v>
      </c>
      <c r="DM62" s="123">
        <v>0</v>
      </c>
      <c r="DN62" s="123">
        <v>0</v>
      </c>
      <c r="DO62" s="123">
        <v>7603</v>
      </c>
      <c r="DP62" s="123"/>
      <c r="DQ62" s="123">
        <v>735</v>
      </c>
      <c r="DR62" s="123">
        <v>1635</v>
      </c>
      <c r="DS62" s="123">
        <v>1531</v>
      </c>
      <c r="DT62" s="123">
        <v>0</v>
      </c>
      <c r="DU62" s="123">
        <v>278</v>
      </c>
      <c r="DV62" s="123">
        <v>33</v>
      </c>
      <c r="DW62" s="123"/>
      <c r="DX62" s="123">
        <v>859</v>
      </c>
      <c r="DY62" s="123">
        <v>4</v>
      </c>
      <c r="DZ62" s="123">
        <v>169</v>
      </c>
      <c r="EA62" s="123">
        <v>9</v>
      </c>
      <c r="EB62" s="114">
        <v>14138</v>
      </c>
      <c r="EC62" s="123">
        <v>9657</v>
      </c>
      <c r="ED62" s="123">
        <v>8</v>
      </c>
      <c r="EE62" s="125">
        <v>0</v>
      </c>
      <c r="EF62" s="123">
        <v>0</v>
      </c>
      <c r="EG62" s="123">
        <v>498</v>
      </c>
      <c r="EH62" s="123">
        <v>1785</v>
      </c>
      <c r="EI62" s="123">
        <v>165</v>
      </c>
      <c r="EJ62" s="123">
        <v>260</v>
      </c>
      <c r="EK62" s="123">
        <v>1073</v>
      </c>
      <c r="EL62" s="123">
        <v>458</v>
      </c>
      <c r="EM62" s="123">
        <v>17</v>
      </c>
      <c r="EN62" s="123">
        <v>67</v>
      </c>
      <c r="EO62" s="123">
        <v>10</v>
      </c>
      <c r="EP62" s="123">
        <v>5</v>
      </c>
      <c r="EQ62" s="123">
        <v>25</v>
      </c>
      <c r="ER62" s="123">
        <v>75</v>
      </c>
      <c r="ES62" s="123">
        <v>0</v>
      </c>
      <c r="ET62" s="123">
        <v>0</v>
      </c>
      <c r="EU62" s="123">
        <v>26</v>
      </c>
      <c r="EV62" s="123">
        <v>0</v>
      </c>
      <c r="EW62" s="123">
        <v>0</v>
      </c>
      <c r="EX62" s="123">
        <v>9</v>
      </c>
      <c r="EY62" s="114">
        <v>97247</v>
      </c>
      <c r="EZ62" s="114">
        <v>94527</v>
      </c>
      <c r="FA62" s="113">
        <v>74847</v>
      </c>
      <c r="FB62" s="113">
        <v>19680</v>
      </c>
      <c r="FC62" s="114">
        <v>2720</v>
      </c>
      <c r="FD62" s="123">
        <v>104</v>
      </c>
      <c r="FE62" s="123">
        <v>584</v>
      </c>
      <c r="FF62" s="123">
        <v>1770</v>
      </c>
      <c r="FG62" s="123">
        <v>34</v>
      </c>
      <c r="FH62" s="123">
        <v>228</v>
      </c>
      <c r="FI62" s="123">
        <v>0</v>
      </c>
      <c r="FJ62" s="104">
        <v>136975</v>
      </c>
      <c r="FK62" s="104">
        <v>128390</v>
      </c>
      <c r="FL62" s="123">
        <v>89666</v>
      </c>
      <c r="FM62" s="123">
        <v>38724</v>
      </c>
      <c r="FN62" s="123">
        <v>8585</v>
      </c>
      <c r="FO62" s="104">
        <v>9894</v>
      </c>
      <c r="FP62" s="123">
        <v>3937</v>
      </c>
      <c r="FQ62" s="123">
        <v>5615</v>
      </c>
      <c r="FR62" s="123">
        <v>342</v>
      </c>
      <c r="FS62" s="104">
        <v>8494</v>
      </c>
      <c r="FT62" s="113">
        <v>0</v>
      </c>
      <c r="FU62" s="123">
        <v>1306</v>
      </c>
      <c r="FV62" s="123">
        <v>196</v>
      </c>
      <c r="FW62" s="123">
        <v>6992</v>
      </c>
      <c r="FX62" s="104">
        <v>23795</v>
      </c>
      <c r="FY62" s="126">
        <v>10623</v>
      </c>
      <c r="FZ62" s="82">
        <v>8250</v>
      </c>
      <c r="GA62" s="82">
        <v>4922</v>
      </c>
      <c r="GB62" s="114">
        <v>9172</v>
      </c>
      <c r="GC62" s="114">
        <v>4221</v>
      </c>
      <c r="GD62" s="123">
        <v>2412</v>
      </c>
      <c r="GE62" s="123">
        <v>129</v>
      </c>
      <c r="GF62" s="123">
        <v>225</v>
      </c>
      <c r="GG62" s="123">
        <v>1263</v>
      </c>
      <c r="GH62" s="123">
        <v>192</v>
      </c>
      <c r="GI62" s="123">
        <v>0</v>
      </c>
      <c r="GJ62" s="123">
        <v>0</v>
      </c>
      <c r="GK62" s="123">
        <v>0</v>
      </c>
      <c r="GL62" s="123">
        <v>4076</v>
      </c>
      <c r="GM62" s="123">
        <v>875</v>
      </c>
      <c r="GN62" s="119">
        <v>493815</v>
      </c>
      <c r="GO62" s="104">
        <v>431468</v>
      </c>
      <c r="GP62" s="82">
        <v>124582</v>
      </c>
      <c r="GQ62" s="82">
        <v>61646</v>
      </c>
      <c r="GR62" s="82">
        <v>161869</v>
      </c>
      <c r="GS62" s="82">
        <v>31569</v>
      </c>
      <c r="GT62" s="104">
        <v>12250</v>
      </c>
      <c r="GU62" s="82">
        <v>5421</v>
      </c>
      <c r="GV62" s="82">
        <v>6829</v>
      </c>
      <c r="GW62" s="112">
        <v>20321</v>
      </c>
      <c r="GX62" s="82">
        <v>20311</v>
      </c>
      <c r="GY62" s="82">
        <v>10</v>
      </c>
      <c r="GZ62" s="104">
        <v>19231</v>
      </c>
      <c r="HA62" s="82">
        <v>306</v>
      </c>
      <c r="HB62" s="82">
        <v>33</v>
      </c>
      <c r="HC62" s="104">
        <v>18892</v>
      </c>
      <c r="HD62" s="82">
        <v>238</v>
      </c>
      <c r="HE62" s="82">
        <v>0</v>
      </c>
      <c r="HF62" s="82">
        <v>1969</v>
      </c>
      <c r="HG62" s="82">
        <v>8057</v>
      </c>
      <c r="HH62" s="82">
        <v>8628</v>
      </c>
      <c r="HI62" s="104">
        <v>62347</v>
      </c>
      <c r="HJ62" s="112">
        <v>50897</v>
      </c>
      <c r="HK62" s="82">
        <v>50910</v>
      </c>
      <c r="HL62" s="82">
        <v>-13</v>
      </c>
      <c r="HM62" s="82">
        <v>1301</v>
      </c>
      <c r="HN62" s="82">
        <v>8010</v>
      </c>
      <c r="HO62" s="145">
        <v>2139</v>
      </c>
      <c r="HP62" s="126">
        <v>772</v>
      </c>
      <c r="HQ62" s="145">
        <v>27023</v>
      </c>
      <c r="HS62" s="241"/>
      <c r="HT62" s="225"/>
      <c r="HU62" s="225"/>
      <c r="HV62" s="225"/>
      <c r="HW62" s="225"/>
      <c r="HX62" s="245"/>
      <c r="HY62" s="245"/>
      <c r="HZ62" s="245"/>
      <c r="IA62" s="245"/>
      <c r="IB62" s="245"/>
      <c r="IC62" s="245"/>
      <c r="ID62" s="226"/>
      <c r="IE62" s="226"/>
      <c r="IF62" s="226"/>
      <c r="IG62" s="226"/>
      <c r="IH62" s="226"/>
      <c r="II62" s="226"/>
      <c r="IJ62" s="245"/>
      <c r="IK62" s="245"/>
      <c r="IL62" s="245"/>
      <c r="IM62" s="226"/>
      <c r="IN62" s="245"/>
      <c r="IO62" s="245"/>
      <c r="IP62" s="226"/>
      <c r="IQ62" s="226"/>
      <c r="IR62" s="245"/>
      <c r="IS62" s="245"/>
      <c r="IT62" s="245"/>
      <c r="IU62" s="245"/>
      <c r="IV62" s="245"/>
      <c r="IW62" s="245"/>
      <c r="IX62" s="245"/>
      <c r="IY62" s="245"/>
      <c r="IZ62" s="245"/>
      <c r="JA62" s="245"/>
      <c r="JB62" s="245"/>
      <c r="JC62" s="245"/>
      <c r="JD62" s="245"/>
      <c r="JE62" s="245"/>
      <c r="JF62" s="245"/>
      <c r="JG62" s="245"/>
      <c r="JH62" s="245"/>
      <c r="JI62" s="245"/>
      <c r="JJ62" s="245"/>
      <c r="JK62" s="245"/>
      <c r="JL62" s="245"/>
      <c r="JM62" s="245"/>
      <c r="JN62" s="245"/>
      <c r="JO62" s="245"/>
      <c r="JP62" s="245"/>
      <c r="JQ62" s="245"/>
      <c r="JR62" s="245"/>
      <c r="JS62" s="245"/>
      <c r="JT62" s="226"/>
      <c r="JU62" s="245"/>
      <c r="JV62" s="245"/>
      <c r="JW62" s="245"/>
      <c r="JX62" s="245"/>
      <c r="JY62" s="245"/>
      <c r="JZ62" s="245"/>
      <c r="KA62" s="245"/>
      <c r="KB62" s="245"/>
      <c r="KC62" s="245"/>
      <c r="KD62" s="245"/>
      <c r="KE62" s="245"/>
      <c r="KF62" s="245"/>
      <c r="KG62" s="245"/>
      <c r="KH62" s="245"/>
      <c r="KI62" s="245"/>
      <c r="KJ62" s="245"/>
      <c r="KK62" s="245"/>
      <c r="KL62" s="245"/>
      <c r="KM62" s="245"/>
      <c r="KN62" s="245"/>
      <c r="KO62" s="245"/>
      <c r="KP62" s="245"/>
      <c r="KQ62" s="245"/>
      <c r="KR62" s="245"/>
      <c r="KS62" s="245"/>
      <c r="KT62" s="226"/>
      <c r="KU62" s="226"/>
      <c r="KV62" s="226"/>
      <c r="KW62" s="226"/>
      <c r="KX62" s="226"/>
      <c r="KY62" s="245"/>
      <c r="KZ62" s="245"/>
      <c r="LA62" s="245"/>
      <c r="LB62" s="245"/>
      <c r="LC62" s="245"/>
      <c r="LD62" s="245"/>
      <c r="LE62" s="225"/>
      <c r="LF62" s="225"/>
      <c r="LG62" s="245"/>
      <c r="LH62" s="245"/>
      <c r="LI62" s="245"/>
      <c r="LJ62" s="225"/>
      <c r="LK62" s="245"/>
      <c r="LL62" s="245"/>
      <c r="LM62" s="245"/>
      <c r="LN62" s="245"/>
      <c r="LO62" s="225"/>
      <c r="LP62" s="245"/>
      <c r="LQ62" s="245"/>
      <c r="LR62" s="245"/>
      <c r="LS62" s="245"/>
      <c r="LT62" s="225"/>
      <c r="LU62" s="225"/>
      <c r="LV62" s="225"/>
      <c r="LW62" s="224"/>
      <c r="LX62" s="242"/>
      <c r="LY62" s="242"/>
      <c r="LZ62" s="226"/>
      <c r="MA62" s="226"/>
      <c r="MB62" s="245"/>
      <c r="MC62" s="245"/>
      <c r="MD62" s="245"/>
      <c r="ME62" s="245"/>
      <c r="MF62" s="245"/>
      <c r="MG62" s="245"/>
      <c r="MH62" s="245"/>
      <c r="MI62" s="245"/>
      <c r="MJ62" s="245"/>
      <c r="MK62" s="245"/>
      <c r="ML62" s="245"/>
      <c r="MM62" s="241"/>
      <c r="MN62" s="225"/>
      <c r="MO62" s="242"/>
      <c r="MP62" s="242"/>
      <c r="MQ62" s="242"/>
      <c r="MR62" s="242"/>
      <c r="MS62" s="242"/>
      <c r="MT62" s="242"/>
      <c r="MU62" s="242"/>
      <c r="MV62" s="242"/>
      <c r="MW62" s="242"/>
      <c r="MX62" s="242"/>
      <c r="MY62" s="243"/>
      <c r="MZ62" s="225"/>
      <c r="NA62" s="242"/>
      <c r="NB62" s="242"/>
      <c r="NC62" s="225"/>
      <c r="ND62" s="242"/>
      <c r="NE62" s="242"/>
      <c r="NF62" s="242"/>
      <c r="NG62" s="242"/>
      <c r="NH62" s="225"/>
      <c r="NI62" s="242"/>
      <c r="NJ62" s="242"/>
      <c r="NK62" s="242"/>
      <c r="NL62" s="242"/>
      <c r="NM62" s="242"/>
      <c r="NN62" s="244"/>
      <c r="NO62" s="33">
        <v>2010</v>
      </c>
      <c r="NP62" s="122"/>
      <c r="NQ62" s="81"/>
      <c r="NR62" s="81"/>
      <c r="NS62" s="81"/>
      <c r="NT62" s="316"/>
      <c r="NU62" s="81"/>
      <c r="NV62" s="121"/>
    </row>
    <row r="63" spans="1:386" ht="15">
      <c r="A63" s="39">
        <v>2011</v>
      </c>
      <c r="B63" s="898">
        <v>1063763</v>
      </c>
      <c r="C63" s="559">
        <v>387370</v>
      </c>
      <c r="D63" s="917">
        <v>378997</v>
      </c>
      <c r="E63" s="42">
        <v>18547</v>
      </c>
      <c r="F63" s="42">
        <v>4925</v>
      </c>
      <c r="G63" s="58"/>
      <c r="H63" s="42">
        <v>102523</v>
      </c>
      <c r="I63" s="42">
        <v>10422</v>
      </c>
      <c r="J63" s="42">
        <v>98373</v>
      </c>
      <c r="K63" s="42">
        <v>135458</v>
      </c>
      <c r="L63" s="42">
        <v>8749</v>
      </c>
      <c r="M63" s="932">
        <v>8373</v>
      </c>
      <c r="N63" s="559">
        <v>490976</v>
      </c>
      <c r="O63" s="917">
        <v>436452</v>
      </c>
      <c r="P63" s="536">
        <v>122294</v>
      </c>
      <c r="Q63" s="536">
        <v>61721</v>
      </c>
      <c r="R63" s="536">
        <v>193327</v>
      </c>
      <c r="S63" s="536">
        <v>32298</v>
      </c>
      <c r="T63" s="536">
        <v>12111</v>
      </c>
      <c r="U63" s="536">
        <v>26446</v>
      </c>
      <c r="V63" s="536">
        <v>20553</v>
      </c>
      <c r="W63" s="917">
        <v>54524</v>
      </c>
      <c r="X63" s="536">
        <v>39960</v>
      </c>
      <c r="Y63" s="536">
        <v>39935</v>
      </c>
      <c r="Z63" s="536">
        <v>6794</v>
      </c>
      <c r="AA63" s="536">
        <v>6838</v>
      </c>
      <c r="AB63" s="918">
        <v>932</v>
      </c>
      <c r="AC63" s="919">
        <v>-103606</v>
      </c>
      <c r="AD63" s="536">
        <v>-100091</v>
      </c>
      <c r="AE63" s="536">
        <v>-77169</v>
      </c>
      <c r="AF63" s="918">
        <v>-57455</v>
      </c>
      <c r="AG63" s="107"/>
      <c r="AH63" s="912">
        <v>-9.739575450546786</v>
      </c>
      <c r="AI63" s="480">
        <v>-9.4091447061046498</v>
      </c>
      <c r="AJ63" s="480">
        <v>-7.2543414275548219</v>
      </c>
      <c r="AK63" s="480">
        <v>-5.4011090816281442</v>
      </c>
      <c r="AL63" s="920">
        <v>-0.3304307444421361</v>
      </c>
      <c r="AM63" s="480"/>
      <c r="AN63" s="912">
        <v>743043.16200000001</v>
      </c>
      <c r="AO63" s="906">
        <v>69.850442438776312</v>
      </c>
      <c r="AP63" s="38">
        <v>743043.16200000001</v>
      </c>
      <c r="AQ63" s="121"/>
      <c r="AR63" s="952">
        <v>-997356</v>
      </c>
      <c r="AS63" s="906">
        <v>-93.757350086438421</v>
      </c>
      <c r="AT63" s="42"/>
      <c r="AU63" s="320">
        <v>28477</v>
      </c>
      <c r="AV63" s="42">
        <v>212831</v>
      </c>
      <c r="AW63" s="42">
        <v>219898</v>
      </c>
      <c r="AX63" s="321">
        <v>151110</v>
      </c>
      <c r="AY63" s="272"/>
      <c r="AZ63" s="903">
        <v>36.415066137852136</v>
      </c>
      <c r="BA63" s="480">
        <v>35.627954722997508</v>
      </c>
      <c r="BB63" s="480">
        <v>1.7435274586538543</v>
      </c>
      <c r="BC63" s="480">
        <v>0.46297906582575254</v>
      </c>
      <c r="BD63" s="480">
        <v>0</v>
      </c>
      <c r="BE63" s="480">
        <v>9.6377670590159656</v>
      </c>
      <c r="BF63" s="480">
        <v>0.97972950741847575</v>
      </c>
      <c r="BG63" s="480">
        <v>9.2476425670003568</v>
      </c>
      <c r="BH63" s="480">
        <v>12.73385143119285</v>
      </c>
      <c r="BI63" s="480">
        <v>0.82245763389025561</v>
      </c>
      <c r="BJ63" s="480">
        <v>0.78711141485462455</v>
      </c>
      <c r="BK63" s="903">
        <v>46.154641588398917</v>
      </c>
      <c r="BL63" s="480">
        <v>41.029063804625657</v>
      </c>
      <c r="BM63" s="480">
        <v>11.496357741339001</v>
      </c>
      <c r="BN63" s="480">
        <v>5.802138258239852</v>
      </c>
      <c r="BO63" s="480">
        <v>18.173878956120866</v>
      </c>
      <c r="BP63" s="480">
        <v>3.0362026128000315</v>
      </c>
      <c r="BQ63" s="480">
        <v>1.138505475373744</v>
      </c>
      <c r="BR63" s="480">
        <v>2.4860800761071782</v>
      </c>
      <c r="BS63" s="480">
        <v>1.9321032974450136</v>
      </c>
      <c r="BT63" s="480">
        <v>5.1255777837732657</v>
      </c>
      <c r="BU63" s="480">
        <v>3.7564758315527049</v>
      </c>
      <c r="BV63" s="480">
        <v>3.7541256840104422</v>
      </c>
      <c r="BW63" s="480">
        <v>0.63867609608531228</v>
      </c>
      <c r="BX63" s="480">
        <v>0.64281235575969464</v>
      </c>
      <c r="BY63" s="906">
        <v>8.7613500375553571E-2</v>
      </c>
      <c r="BZ63" s="480"/>
      <c r="CA63" s="912">
        <v>2.6770060624406002</v>
      </c>
      <c r="CB63" s="480">
        <v>20.007370062692537</v>
      </c>
      <c r="CC63" s="480">
        <v>20.671709769939358</v>
      </c>
      <c r="CD63" s="480">
        <v>14.205231804452684</v>
      </c>
      <c r="CE63" s="906">
        <v>69.850442438776312</v>
      </c>
      <c r="CF63" s="33">
        <v>2011</v>
      </c>
      <c r="CG63" s="119">
        <v>387370</v>
      </c>
      <c r="CH63" s="104">
        <v>378997</v>
      </c>
      <c r="CI63" s="104">
        <v>102523</v>
      </c>
      <c r="CJ63" s="104">
        <v>87773</v>
      </c>
      <c r="CK63" s="104">
        <v>54101</v>
      </c>
      <c r="CL63" s="123">
        <v>53272</v>
      </c>
      <c r="CM63" s="123">
        <v>1964</v>
      </c>
      <c r="CN63" s="123">
        <v>829</v>
      </c>
      <c r="CO63" s="114">
        <v>127</v>
      </c>
      <c r="CP63" s="114">
        <v>89</v>
      </c>
      <c r="CQ63" s="123">
        <v>48</v>
      </c>
      <c r="CR63" s="123">
        <v>41</v>
      </c>
      <c r="CS63" s="123">
        <v>0</v>
      </c>
      <c r="CT63" s="114">
        <v>38</v>
      </c>
      <c r="CU63" s="123">
        <v>38</v>
      </c>
      <c r="CV63" s="123">
        <v>0</v>
      </c>
      <c r="CW63" s="114">
        <v>33545</v>
      </c>
      <c r="CX63" s="123">
        <v>10215</v>
      </c>
      <c r="CY63" s="123">
        <v>1496</v>
      </c>
      <c r="CZ63" s="123">
        <v>835</v>
      </c>
      <c r="DA63" s="123">
        <v>302</v>
      </c>
      <c r="DB63" s="123">
        <v>17</v>
      </c>
      <c r="DC63" s="123">
        <v>7846</v>
      </c>
      <c r="DD63" s="123">
        <v>216</v>
      </c>
      <c r="DE63" s="123">
        <v>1315</v>
      </c>
      <c r="DF63" s="123">
        <v>76</v>
      </c>
      <c r="DG63" s="123">
        <v>109</v>
      </c>
      <c r="DH63" s="123">
        <v>35</v>
      </c>
      <c r="DI63" s="123">
        <v>327</v>
      </c>
      <c r="DJ63" s="123">
        <v>0</v>
      </c>
      <c r="DK63" s="123">
        <v>0</v>
      </c>
      <c r="DL63" s="123">
        <v>5</v>
      </c>
      <c r="DM63" s="123">
        <v>0</v>
      </c>
      <c r="DN63" s="123">
        <v>0</v>
      </c>
      <c r="DO63" s="123">
        <v>6078</v>
      </c>
      <c r="DP63" s="123"/>
      <c r="DQ63" s="123">
        <v>558</v>
      </c>
      <c r="DR63" s="123">
        <v>1358</v>
      </c>
      <c r="DS63" s="123">
        <v>1516</v>
      </c>
      <c r="DT63" s="123">
        <v>0</v>
      </c>
      <c r="DU63" s="123">
        <v>240</v>
      </c>
      <c r="DV63" s="123">
        <v>30</v>
      </c>
      <c r="DW63" s="123"/>
      <c r="DX63" s="123">
        <v>773</v>
      </c>
      <c r="DY63" s="123">
        <v>4</v>
      </c>
      <c r="DZ63" s="123">
        <v>185</v>
      </c>
      <c r="EA63" s="123">
        <v>9</v>
      </c>
      <c r="EB63" s="114">
        <v>14750</v>
      </c>
      <c r="EC63" s="123">
        <v>10169</v>
      </c>
      <c r="ED63" s="123">
        <v>7</v>
      </c>
      <c r="EE63" s="123">
        <v>5</v>
      </c>
      <c r="EF63" s="123">
        <v>0</v>
      </c>
      <c r="EG63" s="123">
        <v>493</v>
      </c>
      <c r="EH63" s="123">
        <v>1731</v>
      </c>
      <c r="EI63" s="123">
        <v>158</v>
      </c>
      <c r="EJ63" s="123">
        <v>220</v>
      </c>
      <c r="EK63" s="123">
        <v>1218</v>
      </c>
      <c r="EL63" s="123">
        <v>476</v>
      </c>
      <c r="EM63" s="123">
        <v>17</v>
      </c>
      <c r="EN63" s="123">
        <v>77</v>
      </c>
      <c r="EO63" s="123">
        <v>10</v>
      </c>
      <c r="EP63" s="123">
        <v>5</v>
      </c>
      <c r="EQ63" s="123">
        <v>33</v>
      </c>
      <c r="ER63" s="123">
        <v>76</v>
      </c>
      <c r="ES63" s="123">
        <v>0</v>
      </c>
      <c r="ET63" s="123">
        <v>0</v>
      </c>
      <c r="EU63" s="123">
        <v>26</v>
      </c>
      <c r="EV63" s="123">
        <v>20</v>
      </c>
      <c r="EW63" s="123">
        <v>0</v>
      </c>
      <c r="EX63" s="123">
        <v>9</v>
      </c>
      <c r="EY63" s="114">
        <v>98373</v>
      </c>
      <c r="EZ63" s="114">
        <v>95704</v>
      </c>
      <c r="FA63" s="113">
        <v>76814</v>
      </c>
      <c r="FB63" s="113">
        <v>18890</v>
      </c>
      <c r="FC63" s="114">
        <v>2669</v>
      </c>
      <c r="FD63" s="123">
        <v>51</v>
      </c>
      <c r="FE63" s="123">
        <v>615</v>
      </c>
      <c r="FF63" s="123">
        <v>1762</v>
      </c>
      <c r="FG63" s="123">
        <v>28</v>
      </c>
      <c r="FH63" s="123">
        <v>213</v>
      </c>
      <c r="FI63" s="123">
        <v>0</v>
      </c>
      <c r="FJ63" s="104">
        <v>135458</v>
      </c>
      <c r="FK63" s="104">
        <v>126982</v>
      </c>
      <c r="FL63" s="123">
        <v>88404</v>
      </c>
      <c r="FM63" s="123">
        <v>38578</v>
      </c>
      <c r="FN63" s="123">
        <v>8476</v>
      </c>
      <c r="FO63" s="104">
        <v>10422</v>
      </c>
      <c r="FP63" s="123">
        <v>5522</v>
      </c>
      <c r="FQ63" s="123">
        <v>4533</v>
      </c>
      <c r="FR63" s="123">
        <v>367</v>
      </c>
      <c r="FS63" s="104">
        <v>8749</v>
      </c>
      <c r="FT63" s="113">
        <v>0</v>
      </c>
      <c r="FU63" s="123">
        <v>1620</v>
      </c>
      <c r="FV63" s="123">
        <v>190</v>
      </c>
      <c r="FW63" s="123">
        <v>6939</v>
      </c>
      <c r="FX63" s="104">
        <v>23472</v>
      </c>
      <c r="FY63" s="126">
        <v>10614</v>
      </c>
      <c r="FZ63" s="82">
        <v>7933</v>
      </c>
      <c r="GA63" s="82">
        <v>4925</v>
      </c>
      <c r="GB63" s="114">
        <v>8373</v>
      </c>
      <c r="GC63" s="114">
        <v>3892</v>
      </c>
      <c r="GD63" s="123">
        <v>2216</v>
      </c>
      <c r="GE63" s="123">
        <v>134</v>
      </c>
      <c r="GF63" s="123">
        <v>185</v>
      </c>
      <c r="GG63" s="123">
        <v>1222</v>
      </c>
      <c r="GH63" s="123">
        <v>135</v>
      </c>
      <c r="GI63" s="123">
        <v>0</v>
      </c>
      <c r="GJ63" s="123">
        <v>0</v>
      </c>
      <c r="GK63" s="123">
        <v>0</v>
      </c>
      <c r="GL63" s="123">
        <v>3646</v>
      </c>
      <c r="GM63" s="123">
        <v>835</v>
      </c>
      <c r="GN63" s="119">
        <v>490976</v>
      </c>
      <c r="GO63" s="104">
        <v>436452</v>
      </c>
      <c r="GP63" s="82">
        <v>122294</v>
      </c>
      <c r="GQ63" s="82">
        <v>61721</v>
      </c>
      <c r="GR63" s="82">
        <v>162788</v>
      </c>
      <c r="GS63" s="82">
        <v>30539</v>
      </c>
      <c r="GT63" s="104">
        <v>12111</v>
      </c>
      <c r="GU63" s="82">
        <v>5197</v>
      </c>
      <c r="GV63" s="82">
        <v>6914</v>
      </c>
      <c r="GW63" s="112">
        <v>26446</v>
      </c>
      <c r="GX63" s="82">
        <v>26437</v>
      </c>
      <c r="GY63" s="82">
        <v>9</v>
      </c>
      <c r="GZ63" s="104">
        <v>20553</v>
      </c>
      <c r="HA63" s="82">
        <v>339</v>
      </c>
      <c r="HB63" s="82">
        <v>53</v>
      </c>
      <c r="HC63" s="104">
        <v>20161</v>
      </c>
      <c r="HD63" s="82">
        <v>231</v>
      </c>
      <c r="HE63" s="82">
        <v>0</v>
      </c>
      <c r="HF63" s="82">
        <v>1778</v>
      </c>
      <c r="HG63" s="82">
        <v>8276</v>
      </c>
      <c r="HH63" s="82">
        <v>9876</v>
      </c>
      <c r="HI63" s="104">
        <v>54524</v>
      </c>
      <c r="HJ63" s="112">
        <v>39960</v>
      </c>
      <c r="HK63" s="82">
        <v>39935</v>
      </c>
      <c r="HL63" s="82">
        <v>25</v>
      </c>
      <c r="HM63" s="82">
        <v>932</v>
      </c>
      <c r="HN63" s="82">
        <v>6794</v>
      </c>
      <c r="HO63" s="145">
        <v>6838</v>
      </c>
      <c r="HP63" s="126">
        <v>-3515</v>
      </c>
      <c r="HQ63" s="145">
        <v>28477</v>
      </c>
      <c r="HS63" s="241"/>
      <c r="HT63" s="225"/>
      <c r="HU63" s="225"/>
      <c r="HV63" s="225"/>
      <c r="HW63" s="225"/>
      <c r="HX63" s="245"/>
      <c r="HY63" s="245"/>
      <c r="HZ63" s="245"/>
      <c r="IA63" s="245"/>
      <c r="IB63" s="245"/>
      <c r="IC63" s="245"/>
      <c r="ID63" s="226"/>
      <c r="IE63" s="226"/>
      <c r="IF63" s="226"/>
      <c r="IG63" s="226"/>
      <c r="IH63" s="226"/>
      <c r="II63" s="226"/>
      <c r="IJ63" s="245"/>
      <c r="IK63" s="245"/>
      <c r="IL63" s="245"/>
      <c r="IM63" s="226"/>
      <c r="IN63" s="245"/>
      <c r="IO63" s="245"/>
      <c r="IP63" s="226"/>
      <c r="IQ63" s="226"/>
      <c r="IR63" s="245"/>
      <c r="IS63" s="245"/>
      <c r="IT63" s="245"/>
      <c r="IU63" s="245"/>
      <c r="IV63" s="245"/>
      <c r="IW63" s="245"/>
      <c r="IX63" s="245"/>
      <c r="IY63" s="245"/>
      <c r="IZ63" s="245"/>
      <c r="JA63" s="245"/>
      <c r="JB63" s="245"/>
      <c r="JC63" s="245"/>
      <c r="JD63" s="245"/>
      <c r="JE63" s="245"/>
      <c r="JF63" s="245"/>
      <c r="JG63" s="245"/>
      <c r="JH63" s="245"/>
      <c r="JI63" s="245"/>
      <c r="JJ63" s="245"/>
      <c r="JK63" s="245"/>
      <c r="JL63" s="245"/>
      <c r="JM63" s="245"/>
      <c r="JN63" s="245"/>
      <c r="JO63" s="245"/>
      <c r="JP63" s="245"/>
      <c r="JQ63" s="245"/>
      <c r="JR63" s="245"/>
      <c r="JS63" s="245"/>
      <c r="JT63" s="226"/>
      <c r="JU63" s="245"/>
      <c r="JV63" s="245"/>
      <c r="JW63" s="245"/>
      <c r="JX63" s="245"/>
      <c r="JY63" s="245"/>
      <c r="JZ63" s="245"/>
      <c r="KA63" s="245"/>
      <c r="KB63" s="245"/>
      <c r="KC63" s="245"/>
      <c r="KD63" s="245"/>
      <c r="KE63" s="245"/>
      <c r="KF63" s="245"/>
      <c r="KG63" s="245"/>
      <c r="KH63" s="245"/>
      <c r="KI63" s="245"/>
      <c r="KJ63" s="245"/>
      <c r="KK63" s="245"/>
      <c r="KL63" s="245"/>
      <c r="KM63" s="245"/>
      <c r="KN63" s="245"/>
      <c r="KO63" s="245"/>
      <c r="KP63" s="245"/>
      <c r="KQ63" s="245"/>
      <c r="KR63" s="245"/>
      <c r="KS63" s="245"/>
      <c r="KT63" s="226"/>
      <c r="KU63" s="226"/>
      <c r="KV63" s="226"/>
      <c r="KW63" s="226"/>
      <c r="KX63" s="226"/>
      <c r="KY63" s="245"/>
      <c r="KZ63" s="245"/>
      <c r="LA63" s="245"/>
      <c r="LB63" s="245"/>
      <c r="LC63" s="245"/>
      <c r="LD63" s="245"/>
      <c r="LE63" s="225"/>
      <c r="LF63" s="225"/>
      <c r="LG63" s="245"/>
      <c r="LH63" s="245"/>
      <c r="LI63" s="245"/>
      <c r="LJ63" s="225"/>
      <c r="LK63" s="245"/>
      <c r="LL63" s="245"/>
      <c r="LM63" s="245"/>
      <c r="LN63" s="245"/>
      <c r="LO63" s="225"/>
      <c r="LP63" s="245"/>
      <c r="LQ63" s="245"/>
      <c r="LR63" s="245"/>
      <c r="LS63" s="245"/>
      <c r="LT63" s="225"/>
      <c r="LU63" s="225"/>
      <c r="LV63" s="225"/>
      <c r="LW63" s="224"/>
      <c r="LX63" s="242"/>
      <c r="LY63" s="242"/>
      <c r="LZ63" s="226"/>
      <c r="MA63" s="226"/>
      <c r="MB63" s="245"/>
      <c r="MC63" s="245"/>
      <c r="MD63" s="245"/>
      <c r="ME63" s="245"/>
      <c r="MF63" s="245"/>
      <c r="MG63" s="245"/>
      <c r="MH63" s="245"/>
      <c r="MI63" s="245"/>
      <c r="MJ63" s="245"/>
      <c r="MK63" s="245"/>
      <c r="ML63" s="245"/>
      <c r="MM63" s="241"/>
      <c r="MN63" s="225"/>
      <c r="MO63" s="242"/>
      <c r="MP63" s="242"/>
      <c r="MQ63" s="242"/>
      <c r="MR63" s="242"/>
      <c r="MS63" s="242"/>
      <c r="MT63" s="242"/>
      <c r="MU63" s="242"/>
      <c r="MV63" s="242"/>
      <c r="MW63" s="242"/>
      <c r="MX63" s="242"/>
      <c r="MY63" s="243"/>
      <c r="MZ63" s="225"/>
      <c r="NA63" s="242"/>
      <c r="NB63" s="242"/>
      <c r="NC63" s="225"/>
      <c r="ND63" s="242"/>
      <c r="NE63" s="242"/>
      <c r="NF63" s="242"/>
      <c r="NG63" s="242"/>
      <c r="NH63" s="225"/>
      <c r="NI63" s="242"/>
      <c r="NJ63" s="242"/>
      <c r="NK63" s="242"/>
      <c r="NL63" s="242"/>
      <c r="NM63" s="242"/>
      <c r="NN63" s="244"/>
      <c r="NO63" s="33">
        <v>2011</v>
      </c>
      <c r="NP63" s="122"/>
      <c r="NQ63" s="81"/>
      <c r="NR63" s="81"/>
      <c r="NS63" s="81"/>
      <c r="NT63" s="81"/>
      <c r="NU63" s="81"/>
      <c r="NV63" s="121"/>
    </row>
    <row r="64" spans="1:386" ht="15">
      <c r="A64" s="39">
        <v>2012</v>
      </c>
      <c r="B64" s="898">
        <v>1031104</v>
      </c>
      <c r="C64" s="559">
        <v>390992</v>
      </c>
      <c r="D64" s="917">
        <v>381579</v>
      </c>
      <c r="E64" s="42">
        <v>18775</v>
      </c>
      <c r="F64" s="42">
        <v>5685</v>
      </c>
      <c r="G64" s="58"/>
      <c r="H64" s="42">
        <v>105389</v>
      </c>
      <c r="I64" s="42">
        <v>10704</v>
      </c>
      <c r="J64" s="42">
        <v>102973</v>
      </c>
      <c r="K64" s="42">
        <v>129823</v>
      </c>
      <c r="L64" s="42">
        <v>8230</v>
      </c>
      <c r="M64" s="932">
        <v>9413</v>
      </c>
      <c r="N64" s="559">
        <v>510092</v>
      </c>
      <c r="O64" s="917">
        <v>428065</v>
      </c>
      <c r="P64" s="536">
        <v>113630</v>
      </c>
      <c r="Q64" s="536">
        <v>58740</v>
      </c>
      <c r="R64" s="536">
        <v>196611</v>
      </c>
      <c r="S64" s="536">
        <v>34186</v>
      </c>
      <c r="T64" s="536">
        <v>9896</v>
      </c>
      <c r="U64" s="536">
        <v>31264</v>
      </c>
      <c r="V64" s="536">
        <v>17924</v>
      </c>
      <c r="W64" s="917">
        <v>82027</v>
      </c>
      <c r="X64" s="536">
        <v>32370</v>
      </c>
      <c r="Y64" s="536">
        <v>32337</v>
      </c>
      <c r="Z64" s="536">
        <v>5498</v>
      </c>
      <c r="AA64" s="536">
        <v>40290</v>
      </c>
      <c r="AB64" s="918">
        <v>3869</v>
      </c>
      <c r="AC64" s="919">
        <v>-119100</v>
      </c>
      <c r="AD64" s="536">
        <v>-72407</v>
      </c>
      <c r="AE64" s="536">
        <v>-87847</v>
      </c>
      <c r="AF64" s="918">
        <v>-46486</v>
      </c>
      <c r="AG64" s="107"/>
      <c r="AH64" s="912">
        <v>-11.550726211904911</v>
      </c>
      <c r="AI64" s="480">
        <v>-7.0222790329588483</v>
      </c>
      <c r="AJ64" s="480">
        <v>-8.5197031531251941</v>
      </c>
      <c r="AK64" s="480">
        <v>-4.5083716094593758</v>
      </c>
      <c r="AL64" s="920">
        <v>-4.5284471789460614</v>
      </c>
      <c r="AM64" s="480"/>
      <c r="AN64" s="912">
        <v>927813.29099999997</v>
      </c>
      <c r="AO64" s="906">
        <v>89.982513015175968</v>
      </c>
      <c r="AP64" s="38">
        <v>927813.29099999997</v>
      </c>
      <c r="AQ64" s="121"/>
      <c r="AR64" s="952">
        <v>-916866</v>
      </c>
      <c r="AS64" s="906">
        <v>-88.920807212463529</v>
      </c>
      <c r="AT64" s="42"/>
      <c r="AU64" s="320">
        <v>28977</v>
      </c>
      <c r="AV64" s="42">
        <v>201727</v>
      </c>
      <c r="AW64" s="42">
        <v>205987</v>
      </c>
      <c r="AX64" s="321">
        <v>142987</v>
      </c>
      <c r="AY64" s="272"/>
      <c r="AZ64" s="903">
        <v>37.919744274098441</v>
      </c>
      <c r="BA64" s="480">
        <v>37.006839271305317</v>
      </c>
      <c r="BB64" s="480">
        <v>1.8208638507851778</v>
      </c>
      <c r="BC64" s="480">
        <v>0.55135078517782876</v>
      </c>
      <c r="BD64" s="480">
        <v>0</v>
      </c>
      <c r="BE64" s="480">
        <v>10.220986437837503</v>
      </c>
      <c r="BF64" s="480">
        <v>1.0381106076593631</v>
      </c>
      <c r="BG64" s="480">
        <v>9.9866744770653586</v>
      </c>
      <c r="BH64" s="480">
        <v>12.590679504686239</v>
      </c>
      <c r="BI64" s="480">
        <v>0.79817360809384896</v>
      </c>
      <c r="BJ64" s="480">
        <v>0.9129050027931227</v>
      </c>
      <c r="BK64" s="903">
        <v>49.47047048600335</v>
      </c>
      <c r="BL64" s="480">
        <v>41.515210880764698</v>
      </c>
      <c r="BM64" s="480">
        <v>11.020226863633543</v>
      </c>
      <c r="BN64" s="480">
        <v>5.6968065297002051</v>
      </c>
      <c r="BO64" s="480">
        <v>19.068008658680405</v>
      </c>
      <c r="BP64" s="480">
        <v>3.3154754515548381</v>
      </c>
      <c r="BQ64" s="480">
        <v>0.95974799826205703</v>
      </c>
      <c r="BR64" s="480">
        <v>3.0320898764819066</v>
      </c>
      <c r="BS64" s="480">
        <v>1.7383309540065794</v>
      </c>
      <c r="BT64" s="480">
        <v>7.9552596052386564</v>
      </c>
      <c r="BU64" s="480">
        <v>3.1393535472658431</v>
      </c>
      <c r="BV64" s="480">
        <v>3.1361530941592699</v>
      </c>
      <c r="BW64" s="480">
        <v>0.53321488424058094</v>
      </c>
      <c r="BX64" s="480">
        <v>3.9074622928433991</v>
      </c>
      <c r="BY64" s="906">
        <v>0.37522888088883372</v>
      </c>
      <c r="BZ64" s="480"/>
      <c r="CA64" s="912">
        <v>2.8102887778536405</v>
      </c>
      <c r="CB64" s="480">
        <v>19.564175873626716</v>
      </c>
      <c r="CC64" s="480">
        <v>19.977325274657066</v>
      </c>
      <c r="CD64" s="480">
        <v>13.86736934392651</v>
      </c>
      <c r="CE64" s="906">
        <v>89.982513015175968</v>
      </c>
      <c r="CF64" s="33">
        <v>2012</v>
      </c>
      <c r="CG64" s="119">
        <v>390992</v>
      </c>
      <c r="CH64" s="104">
        <v>381579</v>
      </c>
      <c r="CI64" s="104">
        <v>105389</v>
      </c>
      <c r="CJ64" s="104">
        <v>86853</v>
      </c>
      <c r="CK64" s="104">
        <v>55021</v>
      </c>
      <c r="CL64" s="123">
        <v>54089</v>
      </c>
      <c r="CM64" s="123">
        <v>1317</v>
      </c>
      <c r="CN64" s="123">
        <v>932</v>
      </c>
      <c r="CO64" s="114">
        <v>118</v>
      </c>
      <c r="CP64" s="114">
        <v>74</v>
      </c>
      <c r="CQ64" s="123">
        <v>46</v>
      </c>
      <c r="CR64" s="123">
        <v>28</v>
      </c>
      <c r="CS64" s="123">
        <v>0</v>
      </c>
      <c r="CT64" s="114">
        <v>44</v>
      </c>
      <c r="CU64" s="123">
        <v>44</v>
      </c>
      <c r="CV64" s="123">
        <v>0</v>
      </c>
      <c r="CW64" s="114">
        <v>31714</v>
      </c>
      <c r="CX64" s="123">
        <v>9452</v>
      </c>
      <c r="CY64" s="123">
        <v>1625</v>
      </c>
      <c r="CZ64" s="123">
        <v>807</v>
      </c>
      <c r="DA64" s="123">
        <v>303</v>
      </c>
      <c r="DB64" s="123">
        <v>17</v>
      </c>
      <c r="DC64" s="123">
        <v>7730</v>
      </c>
      <c r="DD64" s="123">
        <v>240</v>
      </c>
      <c r="DE64" s="123">
        <v>1489</v>
      </c>
      <c r="DF64" s="123">
        <v>72</v>
      </c>
      <c r="DG64" s="123">
        <v>73</v>
      </c>
      <c r="DH64" s="123">
        <v>35</v>
      </c>
      <c r="DI64" s="123">
        <v>250</v>
      </c>
      <c r="DJ64" s="123">
        <v>0</v>
      </c>
      <c r="DK64" s="123">
        <v>0</v>
      </c>
      <c r="DL64" s="123">
        <v>4</v>
      </c>
      <c r="DM64" s="123">
        <v>0</v>
      </c>
      <c r="DN64" s="123">
        <v>0</v>
      </c>
      <c r="DO64" s="123">
        <v>5357</v>
      </c>
      <c r="DP64" s="123"/>
      <c r="DQ64" s="123">
        <v>424</v>
      </c>
      <c r="DR64" s="123">
        <v>1441</v>
      </c>
      <c r="DS64" s="123">
        <v>1473</v>
      </c>
      <c r="DT64" s="123">
        <v>0</v>
      </c>
      <c r="DU64" s="123">
        <v>200</v>
      </c>
      <c r="DV64" s="123">
        <v>23</v>
      </c>
      <c r="DW64" s="123"/>
      <c r="DX64" s="123">
        <v>500</v>
      </c>
      <c r="DY64" s="123">
        <v>3</v>
      </c>
      <c r="DZ64" s="123">
        <v>182</v>
      </c>
      <c r="EA64" s="123">
        <v>14</v>
      </c>
      <c r="EB64" s="114">
        <v>18536</v>
      </c>
      <c r="EC64" s="123">
        <v>11175</v>
      </c>
      <c r="ED64" s="125">
        <v>5</v>
      </c>
      <c r="EE64" s="123">
        <v>18</v>
      </c>
      <c r="EF64" s="123">
        <v>0</v>
      </c>
      <c r="EG64" s="123">
        <v>488</v>
      </c>
      <c r="EH64" s="123">
        <v>1757</v>
      </c>
      <c r="EI64" s="123">
        <v>144</v>
      </c>
      <c r="EJ64" s="123">
        <v>165</v>
      </c>
      <c r="EK64" s="123">
        <v>1261</v>
      </c>
      <c r="EL64" s="123">
        <v>462</v>
      </c>
      <c r="EM64" s="123">
        <v>16</v>
      </c>
      <c r="EN64" s="123">
        <v>96</v>
      </c>
      <c r="EO64" s="123">
        <v>14</v>
      </c>
      <c r="EP64" s="123">
        <v>6</v>
      </c>
      <c r="EQ64" s="123">
        <v>83</v>
      </c>
      <c r="ER64" s="123">
        <v>91</v>
      </c>
      <c r="ES64" s="123">
        <v>0</v>
      </c>
      <c r="ET64" s="123">
        <v>0</v>
      </c>
      <c r="EU64" s="123">
        <v>39</v>
      </c>
      <c r="EV64" s="123">
        <v>183</v>
      </c>
      <c r="EW64" s="123">
        <v>2517</v>
      </c>
      <c r="EX64" s="123">
        <v>16</v>
      </c>
      <c r="EY64" s="114">
        <v>102973</v>
      </c>
      <c r="EZ64" s="114">
        <v>99522</v>
      </c>
      <c r="FA64" s="113">
        <v>77395</v>
      </c>
      <c r="FB64" s="113">
        <v>22127</v>
      </c>
      <c r="FC64" s="114">
        <v>3451</v>
      </c>
      <c r="FD64" s="123">
        <v>773</v>
      </c>
      <c r="FE64" s="123">
        <v>676</v>
      </c>
      <c r="FF64" s="123">
        <v>1774</v>
      </c>
      <c r="FG64" s="123">
        <v>30</v>
      </c>
      <c r="FH64" s="123">
        <v>198</v>
      </c>
      <c r="FI64" s="123">
        <v>0</v>
      </c>
      <c r="FJ64" s="104">
        <v>129823</v>
      </c>
      <c r="FK64" s="104">
        <v>121612</v>
      </c>
      <c r="FL64" s="123">
        <v>83640</v>
      </c>
      <c r="FM64" s="123">
        <v>37972</v>
      </c>
      <c r="FN64" s="123">
        <v>8211</v>
      </c>
      <c r="FO64" s="104">
        <v>10704</v>
      </c>
      <c r="FP64" s="123">
        <v>5001</v>
      </c>
      <c r="FQ64" s="123">
        <v>5295</v>
      </c>
      <c r="FR64" s="123">
        <v>408</v>
      </c>
      <c r="FS64" s="104">
        <v>8230</v>
      </c>
      <c r="FT64" s="113">
        <v>0</v>
      </c>
      <c r="FU64" s="123">
        <v>1133</v>
      </c>
      <c r="FV64" s="123">
        <v>147</v>
      </c>
      <c r="FW64" s="123">
        <v>6950</v>
      </c>
      <c r="FX64" s="104">
        <v>24460</v>
      </c>
      <c r="FY64" s="126">
        <v>11195</v>
      </c>
      <c r="FZ64" s="82">
        <v>7580</v>
      </c>
      <c r="GA64" s="82">
        <v>5685</v>
      </c>
      <c r="GB64" s="114">
        <v>9413</v>
      </c>
      <c r="GC64" s="114">
        <v>3881</v>
      </c>
      <c r="GD64" s="123">
        <v>2286</v>
      </c>
      <c r="GE64" s="123">
        <v>94</v>
      </c>
      <c r="GF64" s="123">
        <v>119</v>
      </c>
      <c r="GG64" s="123">
        <v>1288</v>
      </c>
      <c r="GH64" s="123">
        <v>94</v>
      </c>
      <c r="GI64" s="123">
        <v>0</v>
      </c>
      <c r="GJ64" s="123">
        <v>0</v>
      </c>
      <c r="GK64" s="123">
        <v>0</v>
      </c>
      <c r="GL64" s="123">
        <v>4743</v>
      </c>
      <c r="GM64" s="123">
        <v>789</v>
      </c>
      <c r="GN64" s="119">
        <v>510092</v>
      </c>
      <c r="GO64" s="104">
        <v>428065</v>
      </c>
      <c r="GP64" s="82">
        <v>113630</v>
      </c>
      <c r="GQ64" s="82">
        <v>58740</v>
      </c>
      <c r="GR64" s="82">
        <v>167891</v>
      </c>
      <c r="GS64" s="82">
        <v>28720</v>
      </c>
      <c r="GT64" s="104">
        <v>9896</v>
      </c>
      <c r="GU64" s="82">
        <v>4993</v>
      </c>
      <c r="GV64" s="82">
        <v>4903</v>
      </c>
      <c r="GW64" s="112">
        <v>31264</v>
      </c>
      <c r="GX64" s="82">
        <v>31253</v>
      </c>
      <c r="GY64" s="82">
        <v>11</v>
      </c>
      <c r="GZ64" s="104">
        <v>17924</v>
      </c>
      <c r="HA64" s="82">
        <v>380</v>
      </c>
      <c r="HB64" s="82">
        <v>39</v>
      </c>
      <c r="HC64" s="104">
        <v>17505</v>
      </c>
      <c r="HD64" s="82">
        <v>216</v>
      </c>
      <c r="HE64" s="82">
        <v>0</v>
      </c>
      <c r="HF64" s="82">
        <v>1133</v>
      </c>
      <c r="HG64" s="82">
        <v>6495</v>
      </c>
      <c r="HH64" s="82">
        <v>9661</v>
      </c>
      <c r="HI64" s="104">
        <v>82027</v>
      </c>
      <c r="HJ64" s="112">
        <v>32370</v>
      </c>
      <c r="HK64" s="82">
        <v>32337</v>
      </c>
      <c r="HL64" s="82">
        <v>33</v>
      </c>
      <c r="HM64" s="82">
        <v>3869</v>
      </c>
      <c r="HN64" s="82">
        <v>5498</v>
      </c>
      <c r="HO64" s="145">
        <v>40290</v>
      </c>
      <c r="HP64" s="126">
        <v>-46693</v>
      </c>
      <c r="HQ64" s="145">
        <v>28977</v>
      </c>
      <c r="HS64" s="241"/>
      <c r="HT64" s="225"/>
      <c r="HU64" s="225"/>
      <c r="HV64" s="225"/>
      <c r="HW64" s="225"/>
      <c r="HX64" s="245"/>
      <c r="HY64" s="245"/>
      <c r="HZ64" s="245"/>
      <c r="IA64" s="245"/>
      <c r="IB64" s="245"/>
      <c r="IC64" s="245"/>
      <c r="ID64" s="226"/>
      <c r="IE64" s="226"/>
      <c r="IF64" s="226"/>
      <c r="IG64" s="226"/>
      <c r="IH64" s="226"/>
      <c r="II64" s="226"/>
      <c r="IJ64" s="245"/>
      <c r="IK64" s="245"/>
      <c r="IL64" s="245"/>
      <c r="IM64" s="226"/>
      <c r="IN64" s="245"/>
      <c r="IO64" s="245"/>
      <c r="IP64" s="226"/>
      <c r="IQ64" s="226"/>
      <c r="IR64" s="245"/>
      <c r="IS64" s="245"/>
      <c r="IT64" s="245"/>
      <c r="IU64" s="245"/>
      <c r="IV64" s="245"/>
      <c r="IW64" s="245"/>
      <c r="IX64" s="245"/>
      <c r="IY64" s="245"/>
      <c r="IZ64" s="245"/>
      <c r="JA64" s="245"/>
      <c r="JB64" s="245"/>
      <c r="JC64" s="245"/>
      <c r="JD64" s="245"/>
      <c r="JE64" s="245"/>
      <c r="JF64" s="245"/>
      <c r="JG64" s="245"/>
      <c r="JH64" s="245"/>
      <c r="JI64" s="245"/>
      <c r="JJ64" s="245"/>
      <c r="JK64" s="245"/>
      <c r="JL64" s="245"/>
      <c r="JM64" s="245"/>
      <c r="JN64" s="245"/>
      <c r="JO64" s="245"/>
      <c r="JP64" s="245"/>
      <c r="JQ64" s="245"/>
      <c r="JR64" s="245"/>
      <c r="JS64" s="245"/>
      <c r="JT64" s="226"/>
      <c r="JU64" s="245"/>
      <c r="JV64" s="245"/>
      <c r="JW64" s="245"/>
      <c r="JX64" s="245"/>
      <c r="JY64" s="245"/>
      <c r="JZ64" s="245"/>
      <c r="KA64" s="245"/>
      <c r="KB64" s="245"/>
      <c r="KC64" s="245"/>
      <c r="KD64" s="245"/>
      <c r="KE64" s="245"/>
      <c r="KF64" s="245"/>
      <c r="KG64" s="245"/>
      <c r="KH64" s="245"/>
      <c r="KI64" s="245"/>
      <c r="KJ64" s="245"/>
      <c r="KK64" s="245"/>
      <c r="KL64" s="245"/>
      <c r="KM64" s="245"/>
      <c r="KN64" s="245"/>
      <c r="KO64" s="245"/>
      <c r="KP64" s="245"/>
      <c r="KQ64" s="245"/>
      <c r="KR64" s="245"/>
      <c r="KS64" s="245"/>
      <c r="KT64" s="226"/>
      <c r="KU64" s="226"/>
      <c r="KV64" s="226"/>
      <c r="KW64" s="226"/>
      <c r="KX64" s="226"/>
      <c r="KY64" s="245"/>
      <c r="KZ64" s="245"/>
      <c r="LA64" s="245"/>
      <c r="LB64" s="245"/>
      <c r="LC64" s="245"/>
      <c r="LD64" s="245"/>
      <c r="LE64" s="225"/>
      <c r="LF64" s="225"/>
      <c r="LG64" s="245"/>
      <c r="LH64" s="245"/>
      <c r="LI64" s="245"/>
      <c r="LJ64" s="225"/>
      <c r="LK64" s="245"/>
      <c r="LL64" s="245"/>
      <c r="LM64" s="245"/>
      <c r="LN64" s="245"/>
      <c r="LO64" s="225"/>
      <c r="LP64" s="245"/>
      <c r="LQ64" s="245"/>
      <c r="LR64" s="245"/>
      <c r="LS64" s="245"/>
      <c r="LT64" s="225"/>
      <c r="LU64" s="225"/>
      <c r="LV64" s="225"/>
      <c r="LW64" s="224"/>
      <c r="LX64" s="242"/>
      <c r="LY64" s="242"/>
      <c r="LZ64" s="226"/>
      <c r="MA64" s="226"/>
      <c r="MB64" s="245"/>
      <c r="MC64" s="245"/>
      <c r="MD64" s="245"/>
      <c r="ME64" s="245"/>
      <c r="MF64" s="245"/>
      <c r="MG64" s="245"/>
      <c r="MH64" s="245"/>
      <c r="MI64" s="245"/>
      <c r="MJ64" s="245"/>
      <c r="MK64" s="245"/>
      <c r="ML64" s="245"/>
      <c r="MM64" s="241"/>
      <c r="MN64" s="225"/>
      <c r="MO64" s="242"/>
      <c r="MP64" s="242"/>
      <c r="MQ64" s="242"/>
      <c r="MR64" s="242"/>
      <c r="MS64" s="242"/>
      <c r="MT64" s="242"/>
      <c r="MU64" s="242"/>
      <c r="MV64" s="242"/>
      <c r="MW64" s="242"/>
      <c r="MX64" s="242"/>
      <c r="MY64" s="243"/>
      <c r="MZ64" s="225"/>
      <c r="NA64" s="242"/>
      <c r="NB64" s="242"/>
      <c r="NC64" s="225"/>
      <c r="ND64" s="242"/>
      <c r="NE64" s="242"/>
      <c r="NF64" s="242"/>
      <c r="NG64" s="242"/>
      <c r="NH64" s="225"/>
      <c r="NI64" s="242"/>
      <c r="NJ64" s="242"/>
      <c r="NK64" s="242"/>
      <c r="NL64" s="242"/>
      <c r="NM64" s="242"/>
      <c r="NN64" s="244"/>
      <c r="NO64" s="33">
        <v>2012</v>
      </c>
      <c r="NP64" s="122"/>
      <c r="NQ64" s="81"/>
      <c r="NR64" s="81"/>
      <c r="NS64" s="81"/>
      <c r="NT64" s="81"/>
      <c r="NU64" s="81"/>
      <c r="NV64" s="121"/>
    </row>
    <row r="65" spans="1:386" ht="15">
      <c r="A65" s="39">
        <v>2013</v>
      </c>
      <c r="B65" s="898">
        <v>1020677</v>
      </c>
      <c r="C65" s="559">
        <v>396627</v>
      </c>
      <c r="D65" s="917">
        <v>386391</v>
      </c>
      <c r="E65" s="42">
        <v>18925</v>
      </c>
      <c r="F65" s="42">
        <v>5440</v>
      </c>
      <c r="G65" s="58"/>
      <c r="H65" s="42">
        <v>112820</v>
      </c>
      <c r="I65" s="42">
        <v>12394</v>
      </c>
      <c r="J65" s="42">
        <v>102233</v>
      </c>
      <c r="K65" s="42">
        <v>126856</v>
      </c>
      <c r="L65" s="42">
        <v>7723</v>
      </c>
      <c r="M65" s="932">
        <v>10236</v>
      </c>
      <c r="N65" s="559">
        <v>473465</v>
      </c>
      <c r="O65" s="917">
        <v>434053</v>
      </c>
      <c r="P65" s="536">
        <v>114448</v>
      </c>
      <c r="Q65" s="536">
        <v>55637</v>
      </c>
      <c r="R65" s="536">
        <v>198750</v>
      </c>
      <c r="S65" s="536">
        <v>61841</v>
      </c>
      <c r="T65" s="536">
        <v>10748</v>
      </c>
      <c r="U65" s="536">
        <v>36689</v>
      </c>
      <c r="V65" s="536">
        <v>17781</v>
      </c>
      <c r="W65" s="917">
        <v>39412</v>
      </c>
      <c r="X65" s="536">
        <v>24606</v>
      </c>
      <c r="Y65" s="536">
        <v>24554</v>
      </c>
      <c r="Z65" s="536">
        <v>4017</v>
      </c>
      <c r="AA65" s="536">
        <v>8854</v>
      </c>
      <c r="AB65" s="918">
        <v>1935</v>
      </c>
      <c r="AC65" s="919">
        <v>-76838</v>
      </c>
      <c r="AD65" s="536">
        <v>-68514</v>
      </c>
      <c r="AE65" s="536">
        <v>-40161</v>
      </c>
      <c r="AF65" s="918">
        <v>-47662</v>
      </c>
      <c r="AG65" s="107"/>
      <c r="AH65" s="912">
        <v>-7.5281406360680219</v>
      </c>
      <c r="AI65" s="480">
        <v>-6.7126034974825535</v>
      </c>
      <c r="AJ65" s="480">
        <v>-3.9347413530431274</v>
      </c>
      <c r="AK65" s="480">
        <v>-4.6696457351346217</v>
      </c>
      <c r="AL65" s="920">
        <v>-0.81553713858546828</v>
      </c>
      <c r="AM65" s="480"/>
      <c r="AN65" s="912">
        <v>1025655.209</v>
      </c>
      <c r="AO65" s="906">
        <v>100.4877359830779</v>
      </c>
      <c r="AP65" s="38">
        <v>1025655.209</v>
      </c>
      <c r="AQ65" s="121"/>
      <c r="AR65" s="952">
        <v>-947225</v>
      </c>
      <c r="AS65" s="906">
        <v>-92.803599963553609</v>
      </c>
      <c r="AT65" s="42"/>
      <c r="AU65" s="320">
        <v>28704</v>
      </c>
      <c r="AV65" s="42">
        <v>199203</v>
      </c>
      <c r="AW65" s="42">
        <v>203181</v>
      </c>
      <c r="AX65" s="321">
        <v>143566</v>
      </c>
      <c r="AY65" s="272"/>
      <c r="AZ65" s="903">
        <v>38.859208153020006</v>
      </c>
      <c r="BA65" s="480">
        <v>37.856344367512932</v>
      </c>
      <c r="BB65" s="480">
        <v>1.8541615026105223</v>
      </c>
      <c r="BC65" s="480">
        <v>0.53297958119953714</v>
      </c>
      <c r="BD65" s="480">
        <v>0</v>
      </c>
      <c r="BE65" s="480">
        <v>11.053447858627166</v>
      </c>
      <c r="BF65" s="480">
        <v>1.2142920826079162</v>
      </c>
      <c r="BG65" s="480">
        <v>10.0161951332302</v>
      </c>
      <c r="BH65" s="480">
        <v>12.428613557472149</v>
      </c>
      <c r="BI65" s="480">
        <v>0.75665465176544588</v>
      </c>
      <c r="BJ65" s="480">
        <v>1.0028637855070703</v>
      </c>
      <c r="BK65" s="903">
        <v>46.38734878908803</v>
      </c>
      <c r="BL65" s="480">
        <v>42.525990102647555</v>
      </c>
      <c r="BM65" s="480">
        <v>11.212949836236145</v>
      </c>
      <c r="BN65" s="480">
        <v>5.4509898822056337</v>
      </c>
      <c r="BO65" s="480">
        <v>19.472369809450001</v>
      </c>
      <c r="BP65" s="480">
        <v>6.0588217428236355</v>
      </c>
      <c r="BQ65" s="480">
        <v>1.0530265696199679</v>
      </c>
      <c r="BR65" s="480">
        <v>3.5945749732775405</v>
      </c>
      <c r="BS65" s="480">
        <v>1.7420790318582666</v>
      </c>
      <c r="BT65" s="480">
        <v>3.8613586864404703</v>
      </c>
      <c r="BU65" s="480">
        <v>2.4107528630507007</v>
      </c>
      <c r="BV65" s="480">
        <v>2.4056582052892344</v>
      </c>
      <c r="BW65" s="480">
        <v>0.3935623120732612</v>
      </c>
      <c r="BX65" s="480">
        <v>0.86746345807733494</v>
      </c>
      <c r="BY65" s="906">
        <v>0.1895800532391736</v>
      </c>
      <c r="BZ65" s="480"/>
      <c r="CA65" s="912">
        <v>2.8122510843293225</v>
      </c>
      <c r="CB65" s="480">
        <v>19.516752116487389</v>
      </c>
      <c r="CC65" s="480">
        <v>19.90649343523955</v>
      </c>
      <c r="CD65" s="480">
        <v>14.065762234281756</v>
      </c>
      <c r="CE65" s="906">
        <v>100.4877359830779</v>
      </c>
      <c r="CF65" s="33">
        <v>2013</v>
      </c>
      <c r="CG65" s="119">
        <v>396627</v>
      </c>
      <c r="CH65" s="104">
        <v>386391</v>
      </c>
      <c r="CI65" s="104">
        <v>112820</v>
      </c>
      <c r="CJ65" s="104">
        <v>93818</v>
      </c>
      <c r="CK65" s="104">
        <v>60314</v>
      </c>
      <c r="CL65" s="123">
        <v>59207</v>
      </c>
      <c r="CM65" s="123">
        <v>1292</v>
      </c>
      <c r="CN65" s="123">
        <v>1107</v>
      </c>
      <c r="CO65" s="114">
        <v>124</v>
      </c>
      <c r="CP65" s="114">
        <v>84</v>
      </c>
      <c r="CQ65" s="123">
        <v>45</v>
      </c>
      <c r="CR65" s="123">
        <v>39</v>
      </c>
      <c r="CS65" s="123">
        <v>0</v>
      </c>
      <c r="CT65" s="114">
        <v>40</v>
      </c>
      <c r="CU65" s="123">
        <v>40</v>
      </c>
      <c r="CV65" s="123">
        <v>0</v>
      </c>
      <c r="CW65" s="114">
        <v>33380</v>
      </c>
      <c r="CX65" s="123">
        <v>11949</v>
      </c>
      <c r="CY65" s="123">
        <v>1558</v>
      </c>
      <c r="CZ65" s="123">
        <v>775</v>
      </c>
      <c r="DA65" s="123">
        <v>302</v>
      </c>
      <c r="DB65" s="123">
        <v>17</v>
      </c>
      <c r="DC65" s="123">
        <v>7114</v>
      </c>
      <c r="DD65" s="123">
        <v>267</v>
      </c>
      <c r="DE65" s="123">
        <v>453</v>
      </c>
      <c r="DF65" s="123">
        <v>75</v>
      </c>
      <c r="DG65" s="123">
        <v>103</v>
      </c>
      <c r="DH65" s="123">
        <v>0</v>
      </c>
      <c r="DI65" s="123">
        <v>150</v>
      </c>
      <c r="DJ65" s="123">
        <v>148</v>
      </c>
      <c r="DK65" s="123">
        <v>1261</v>
      </c>
      <c r="DL65" s="123">
        <v>13</v>
      </c>
      <c r="DM65" s="123">
        <v>0</v>
      </c>
      <c r="DN65" s="123">
        <v>0</v>
      </c>
      <c r="DO65" s="123">
        <v>5301</v>
      </c>
      <c r="DP65" s="123"/>
      <c r="DQ65" s="123">
        <v>325</v>
      </c>
      <c r="DR65" s="123">
        <v>1249</v>
      </c>
      <c r="DS65" s="123">
        <v>1417</v>
      </c>
      <c r="DT65" s="123">
        <v>0</v>
      </c>
      <c r="DU65" s="123">
        <v>174</v>
      </c>
      <c r="DV65" s="123">
        <v>0</v>
      </c>
      <c r="DW65" s="123"/>
      <c r="DX65" s="123">
        <v>519</v>
      </c>
      <c r="DY65" s="123">
        <v>3</v>
      </c>
      <c r="DZ65" s="123">
        <v>187</v>
      </c>
      <c r="EA65" s="123">
        <v>20</v>
      </c>
      <c r="EB65" s="114">
        <v>19002</v>
      </c>
      <c r="EC65" s="123">
        <v>11755</v>
      </c>
      <c r="ED65" s="123">
        <v>8</v>
      </c>
      <c r="EE65" s="123">
        <v>64</v>
      </c>
      <c r="EF65" s="125">
        <v>1</v>
      </c>
      <c r="EG65" s="123">
        <v>503</v>
      </c>
      <c r="EH65" s="123">
        <v>1701</v>
      </c>
      <c r="EI65" s="123">
        <v>129</v>
      </c>
      <c r="EJ65" s="123">
        <v>157</v>
      </c>
      <c r="EK65" s="123">
        <v>1275</v>
      </c>
      <c r="EL65" s="123">
        <v>597</v>
      </c>
      <c r="EM65" s="123">
        <v>20</v>
      </c>
      <c r="EN65" s="123">
        <v>158</v>
      </c>
      <c r="EO65" s="123">
        <v>11</v>
      </c>
      <c r="EP65" s="123">
        <v>5</v>
      </c>
      <c r="EQ65" s="123">
        <v>117</v>
      </c>
      <c r="ER65" s="123">
        <v>148</v>
      </c>
      <c r="ES65" s="123">
        <v>138</v>
      </c>
      <c r="ET65" s="123">
        <v>309</v>
      </c>
      <c r="EU65" s="123">
        <v>26</v>
      </c>
      <c r="EV65" s="123">
        <v>227</v>
      </c>
      <c r="EW65" s="123">
        <v>1576</v>
      </c>
      <c r="EX65" s="123">
        <v>77</v>
      </c>
      <c r="EY65" s="114">
        <v>102233</v>
      </c>
      <c r="EZ65" s="114">
        <v>98096</v>
      </c>
      <c r="FA65" s="113">
        <v>77662</v>
      </c>
      <c r="FB65" s="113">
        <v>20434</v>
      </c>
      <c r="FC65" s="114">
        <v>4137</v>
      </c>
      <c r="FD65" s="123">
        <v>1339</v>
      </c>
      <c r="FE65" s="123">
        <v>710</v>
      </c>
      <c r="FF65" s="123">
        <v>1848</v>
      </c>
      <c r="FG65" s="123">
        <v>34</v>
      </c>
      <c r="FH65" s="123">
        <v>206</v>
      </c>
      <c r="FI65" s="123">
        <v>0</v>
      </c>
      <c r="FJ65" s="104">
        <v>126856</v>
      </c>
      <c r="FK65" s="104">
        <v>119084</v>
      </c>
      <c r="FL65" s="123">
        <v>82224</v>
      </c>
      <c r="FM65" s="123">
        <v>36860</v>
      </c>
      <c r="FN65" s="123">
        <v>7772</v>
      </c>
      <c r="FO65" s="104">
        <v>12394</v>
      </c>
      <c r="FP65" s="123">
        <v>6252</v>
      </c>
      <c r="FQ65" s="123">
        <v>5715</v>
      </c>
      <c r="FR65" s="123">
        <v>427</v>
      </c>
      <c r="FS65" s="104">
        <v>7723</v>
      </c>
      <c r="FT65" s="113">
        <v>0</v>
      </c>
      <c r="FU65" s="123">
        <v>1224</v>
      </c>
      <c r="FV65" s="123">
        <v>150</v>
      </c>
      <c r="FW65" s="123">
        <v>6349</v>
      </c>
      <c r="FX65" s="104">
        <v>24365</v>
      </c>
      <c r="FY65" s="126">
        <v>11671</v>
      </c>
      <c r="FZ65" s="82">
        <v>7254</v>
      </c>
      <c r="GA65" s="82">
        <v>5440</v>
      </c>
      <c r="GB65" s="114">
        <v>10236</v>
      </c>
      <c r="GC65" s="114">
        <v>5071</v>
      </c>
      <c r="GD65" s="123">
        <v>2492</v>
      </c>
      <c r="GE65" s="123">
        <v>84</v>
      </c>
      <c r="GF65" s="123">
        <v>71</v>
      </c>
      <c r="GG65" s="123">
        <v>1711</v>
      </c>
      <c r="GH65" s="123">
        <v>90</v>
      </c>
      <c r="GI65" s="123">
        <v>235</v>
      </c>
      <c r="GJ65" s="123">
        <v>386</v>
      </c>
      <c r="GK65" s="123">
        <v>2</v>
      </c>
      <c r="GL65" s="123">
        <v>4466</v>
      </c>
      <c r="GM65" s="123">
        <v>699</v>
      </c>
      <c r="GN65" s="119">
        <v>473465</v>
      </c>
      <c r="GO65" s="104">
        <v>434053</v>
      </c>
      <c r="GP65" s="82">
        <v>114448</v>
      </c>
      <c r="GQ65" s="82">
        <v>55637</v>
      </c>
      <c r="GR65" s="82">
        <v>170407</v>
      </c>
      <c r="GS65" s="82">
        <v>28343</v>
      </c>
      <c r="GT65" s="104">
        <v>10748</v>
      </c>
      <c r="GU65" s="82">
        <v>6932</v>
      </c>
      <c r="GV65" s="82">
        <v>3816</v>
      </c>
      <c r="GW65" s="112">
        <v>36689</v>
      </c>
      <c r="GX65" s="82">
        <v>36677</v>
      </c>
      <c r="GY65" s="82">
        <v>12</v>
      </c>
      <c r="GZ65" s="104">
        <v>17781</v>
      </c>
      <c r="HA65" s="82">
        <v>414</v>
      </c>
      <c r="HB65" s="82">
        <v>198</v>
      </c>
      <c r="HC65" s="104">
        <v>17169</v>
      </c>
      <c r="HD65" s="82">
        <v>196</v>
      </c>
      <c r="HE65" s="82">
        <v>0</v>
      </c>
      <c r="HF65" s="82">
        <v>1282</v>
      </c>
      <c r="HG65" s="82">
        <v>5315</v>
      </c>
      <c r="HH65" s="82">
        <v>10376</v>
      </c>
      <c r="HI65" s="104">
        <v>39412</v>
      </c>
      <c r="HJ65" s="112">
        <v>24606</v>
      </c>
      <c r="HK65" s="82">
        <v>24554</v>
      </c>
      <c r="HL65" s="82">
        <v>52</v>
      </c>
      <c r="HM65" s="82">
        <v>1935</v>
      </c>
      <c r="HN65" s="82">
        <v>4017</v>
      </c>
      <c r="HO65" s="145">
        <v>8854</v>
      </c>
      <c r="HP65" s="126">
        <v>-8324</v>
      </c>
      <c r="HQ65" s="145">
        <v>28704</v>
      </c>
      <c r="HS65" s="241"/>
      <c r="HT65" s="225"/>
      <c r="HU65" s="225"/>
      <c r="HV65" s="225"/>
      <c r="HW65" s="225"/>
      <c r="HX65" s="245"/>
      <c r="HY65" s="245"/>
      <c r="HZ65" s="245"/>
      <c r="IA65" s="245"/>
      <c r="IB65" s="245"/>
      <c r="IC65" s="245"/>
      <c r="ID65" s="226"/>
      <c r="IE65" s="226"/>
      <c r="IF65" s="226"/>
      <c r="IG65" s="226"/>
      <c r="IH65" s="226"/>
      <c r="II65" s="226"/>
      <c r="IJ65" s="245"/>
      <c r="IK65" s="245"/>
      <c r="IL65" s="245"/>
      <c r="IM65" s="226"/>
      <c r="IN65" s="245"/>
      <c r="IO65" s="245"/>
      <c r="IP65" s="226"/>
      <c r="IQ65" s="226"/>
      <c r="IR65" s="245"/>
      <c r="IS65" s="245"/>
      <c r="IT65" s="245"/>
      <c r="IU65" s="245"/>
      <c r="IV65" s="245"/>
      <c r="IW65" s="245"/>
      <c r="IX65" s="245"/>
      <c r="IY65" s="245"/>
      <c r="IZ65" s="245"/>
      <c r="JA65" s="245"/>
      <c r="JB65" s="245"/>
      <c r="JC65" s="245"/>
      <c r="JD65" s="245"/>
      <c r="JE65" s="245"/>
      <c r="JF65" s="245"/>
      <c r="JG65" s="245"/>
      <c r="JH65" s="245"/>
      <c r="JI65" s="245"/>
      <c r="JJ65" s="245"/>
      <c r="JK65" s="245"/>
      <c r="JL65" s="245"/>
      <c r="JM65" s="245"/>
      <c r="JN65" s="245"/>
      <c r="JO65" s="245"/>
      <c r="JP65" s="245"/>
      <c r="JQ65" s="245"/>
      <c r="JR65" s="245"/>
      <c r="JS65" s="245"/>
      <c r="JT65" s="226"/>
      <c r="JU65" s="245"/>
      <c r="JV65" s="245"/>
      <c r="JW65" s="245"/>
      <c r="JX65" s="245"/>
      <c r="JY65" s="245"/>
      <c r="JZ65" s="245"/>
      <c r="KA65" s="245"/>
      <c r="KB65" s="245"/>
      <c r="KC65" s="245"/>
      <c r="KD65" s="245"/>
      <c r="KE65" s="245"/>
      <c r="KF65" s="245"/>
      <c r="KG65" s="245"/>
      <c r="KH65" s="245"/>
      <c r="KI65" s="245"/>
      <c r="KJ65" s="245"/>
      <c r="KK65" s="245"/>
      <c r="KL65" s="245"/>
      <c r="KM65" s="245"/>
      <c r="KN65" s="245"/>
      <c r="KO65" s="245"/>
      <c r="KP65" s="245"/>
      <c r="KQ65" s="245"/>
      <c r="KR65" s="245"/>
      <c r="KS65" s="245"/>
      <c r="KT65" s="226"/>
      <c r="KU65" s="226"/>
      <c r="KV65" s="226"/>
      <c r="KW65" s="226"/>
      <c r="KX65" s="226"/>
      <c r="KY65" s="245"/>
      <c r="KZ65" s="245"/>
      <c r="LA65" s="245"/>
      <c r="LB65" s="245"/>
      <c r="LC65" s="245"/>
      <c r="LD65" s="245"/>
      <c r="LE65" s="225"/>
      <c r="LF65" s="225"/>
      <c r="LG65" s="245"/>
      <c r="LH65" s="245"/>
      <c r="LI65" s="245"/>
      <c r="LJ65" s="225"/>
      <c r="LK65" s="245"/>
      <c r="LL65" s="245"/>
      <c r="LM65" s="245"/>
      <c r="LN65" s="245"/>
      <c r="LO65" s="225"/>
      <c r="LP65" s="245"/>
      <c r="LQ65" s="245"/>
      <c r="LR65" s="245"/>
      <c r="LS65" s="245"/>
      <c r="LT65" s="225"/>
      <c r="LU65" s="225"/>
      <c r="LV65" s="225"/>
      <c r="LW65" s="224"/>
      <c r="LX65" s="242"/>
      <c r="LY65" s="242"/>
      <c r="LZ65" s="226"/>
      <c r="MA65" s="226"/>
      <c r="MB65" s="245"/>
      <c r="MC65" s="245"/>
      <c r="MD65" s="245"/>
      <c r="ME65" s="245"/>
      <c r="MF65" s="245"/>
      <c r="MG65" s="245"/>
      <c r="MH65" s="245"/>
      <c r="MI65" s="245"/>
      <c r="MJ65" s="245"/>
      <c r="MK65" s="245"/>
      <c r="ML65" s="245"/>
      <c r="MM65" s="241"/>
      <c r="MN65" s="225"/>
      <c r="MO65" s="242"/>
      <c r="MP65" s="242"/>
      <c r="MQ65" s="242"/>
      <c r="MR65" s="242"/>
      <c r="MS65" s="242"/>
      <c r="MT65" s="242"/>
      <c r="MU65" s="242"/>
      <c r="MV65" s="242"/>
      <c r="MW65" s="242"/>
      <c r="MX65" s="242"/>
      <c r="MY65" s="243"/>
      <c r="MZ65" s="225"/>
      <c r="NA65" s="242"/>
      <c r="NB65" s="242"/>
      <c r="NC65" s="225"/>
      <c r="ND65" s="242"/>
      <c r="NE65" s="242"/>
      <c r="NF65" s="242"/>
      <c r="NG65" s="242"/>
      <c r="NH65" s="225"/>
      <c r="NI65" s="242"/>
      <c r="NJ65" s="242"/>
      <c r="NK65" s="242"/>
      <c r="NL65" s="242"/>
      <c r="NM65" s="242"/>
      <c r="NN65" s="244"/>
      <c r="NO65" s="33">
        <v>2013</v>
      </c>
      <c r="NP65" s="122"/>
      <c r="NQ65" s="81"/>
      <c r="NR65" s="81"/>
      <c r="NS65" s="81"/>
      <c r="NT65" s="81"/>
      <c r="NU65" s="81"/>
      <c r="NV65" s="121"/>
    </row>
    <row r="66" spans="1:386" ht="15">
      <c r="A66" s="39">
        <v>2014</v>
      </c>
      <c r="B66" s="898">
        <v>1032608</v>
      </c>
      <c r="C66" s="559">
        <v>405016</v>
      </c>
      <c r="D66" s="917">
        <v>394830</v>
      </c>
      <c r="E66" s="42">
        <v>19557</v>
      </c>
      <c r="F66" s="42">
        <v>4979</v>
      </c>
      <c r="G66" s="58"/>
      <c r="H66" s="42">
        <v>118486</v>
      </c>
      <c r="I66" s="42">
        <v>10876</v>
      </c>
      <c r="J66" s="42">
        <v>104395</v>
      </c>
      <c r="K66" s="42">
        <v>128966</v>
      </c>
      <c r="L66" s="42">
        <v>7571</v>
      </c>
      <c r="M66" s="932">
        <v>10186</v>
      </c>
      <c r="N66" s="559">
        <v>468113</v>
      </c>
      <c r="O66" s="917">
        <v>434732</v>
      </c>
      <c r="P66" s="536">
        <v>115006</v>
      </c>
      <c r="Q66" s="536">
        <v>56249</v>
      </c>
      <c r="R66" s="536">
        <v>198488</v>
      </c>
      <c r="S66" s="536">
        <v>27301</v>
      </c>
      <c r="T66" s="536">
        <v>11319</v>
      </c>
      <c r="U66" s="536">
        <v>36479</v>
      </c>
      <c r="V66" s="536">
        <v>17191</v>
      </c>
      <c r="W66" s="917">
        <v>33381</v>
      </c>
      <c r="X66" s="536">
        <v>21979</v>
      </c>
      <c r="Y66" s="536">
        <v>22028</v>
      </c>
      <c r="Z66" s="536">
        <v>3937</v>
      </c>
      <c r="AA66" s="536">
        <v>6281</v>
      </c>
      <c r="AB66" s="918">
        <v>1184</v>
      </c>
      <c r="AC66" s="919">
        <v>-63097</v>
      </c>
      <c r="AD66" s="536">
        <v>-59706</v>
      </c>
      <c r="AE66" s="536">
        <v>-26628</v>
      </c>
      <c r="AF66" s="918">
        <v>-39902</v>
      </c>
      <c r="AG66" s="107"/>
      <c r="AH66" s="912">
        <v>-6.1104504323034492</v>
      </c>
      <c r="AI66" s="480">
        <v>-5.78205863212371</v>
      </c>
      <c r="AJ66" s="480">
        <v>-2.5787133161858131</v>
      </c>
      <c r="AK66" s="480">
        <v>-3.8641962874585514</v>
      </c>
      <c r="AL66" s="920">
        <v>-0.32839180017973907</v>
      </c>
      <c r="AM66" s="480"/>
      <c r="AN66" s="912">
        <v>1084845.781</v>
      </c>
      <c r="AO66" s="906">
        <v>105.058820094363</v>
      </c>
      <c r="AP66" s="38">
        <v>1084845.781</v>
      </c>
      <c r="AQ66" s="121"/>
      <c r="AR66" s="952">
        <v>-990305</v>
      </c>
      <c r="AS66" s="906">
        <v>-95.903285661160865</v>
      </c>
      <c r="AT66" s="42"/>
      <c r="AU66" s="320">
        <v>28160</v>
      </c>
      <c r="AV66" s="42">
        <v>199890</v>
      </c>
      <c r="AW66" s="42">
        <v>203133</v>
      </c>
      <c r="AX66" s="321">
        <v>143641</v>
      </c>
      <c r="AY66" s="272"/>
      <c r="AZ66" s="903">
        <v>39.222628528928695</v>
      </c>
      <c r="BA66" s="480">
        <v>38.236194180172923</v>
      </c>
      <c r="BB66" s="480">
        <v>1.8939423285506214</v>
      </c>
      <c r="BC66" s="480">
        <v>0.48217716694040719</v>
      </c>
      <c r="BD66" s="480">
        <v>0</v>
      </c>
      <c r="BE66" s="480">
        <v>11.474441414360532</v>
      </c>
      <c r="BF66" s="480">
        <v>1.0532554464036692</v>
      </c>
      <c r="BG66" s="480">
        <v>10.109838389785862</v>
      </c>
      <c r="BH66" s="480">
        <v>12.489347361244539</v>
      </c>
      <c r="BI66" s="480">
        <v>0.73319207288729116</v>
      </c>
      <c r="BJ66" s="480">
        <v>0.98643434875577174</v>
      </c>
      <c r="BK66" s="903">
        <v>45.33307896123214</v>
      </c>
      <c r="BL66" s="480">
        <v>42.10039046763147</v>
      </c>
      <c r="BM66" s="480">
        <v>11.137430661005919</v>
      </c>
      <c r="BN66" s="480">
        <v>5.4472752486906941</v>
      </c>
      <c r="BO66" s="480">
        <v>19.222008739037467</v>
      </c>
      <c r="BP66" s="480">
        <v>2.643888096935139</v>
      </c>
      <c r="BQ66" s="480">
        <v>1.0961565279370293</v>
      </c>
      <c r="BR66" s="480">
        <v>3.5327055378226779</v>
      </c>
      <c r="BS66" s="480">
        <v>1.6648137531376863</v>
      </c>
      <c r="BT66" s="480">
        <v>3.2326884936006692</v>
      </c>
      <c r="BU66" s="480">
        <v>2.1284940655117914</v>
      </c>
      <c r="BV66" s="480">
        <v>2.1332393318664971</v>
      </c>
      <c r="BW66" s="480">
        <v>0.38126762527503177</v>
      </c>
      <c r="BX66" s="480">
        <v>0.60826567293687439</v>
      </c>
      <c r="BY66" s="906">
        <v>0.1146611298769717</v>
      </c>
      <c r="BZ66" s="480"/>
      <c r="CA66" s="912">
        <v>2.727075521398246</v>
      </c>
      <c r="CB66" s="480">
        <v>19.357781462084354</v>
      </c>
      <c r="CC66" s="480">
        <v>19.671840621029471</v>
      </c>
      <c r="CD66" s="480">
        <v>13.91050621339366</v>
      </c>
      <c r="CE66" s="906">
        <v>105.058820094363</v>
      </c>
      <c r="CF66" s="33">
        <v>2014</v>
      </c>
      <c r="CG66" s="119">
        <v>405016</v>
      </c>
      <c r="CH66" s="104">
        <v>394830</v>
      </c>
      <c r="CI66" s="104">
        <v>118486</v>
      </c>
      <c r="CJ66" s="104">
        <v>98479</v>
      </c>
      <c r="CK66" s="104">
        <v>64091</v>
      </c>
      <c r="CL66" s="123">
        <v>62825</v>
      </c>
      <c r="CM66" s="123">
        <v>1382</v>
      </c>
      <c r="CN66" s="123">
        <v>1266</v>
      </c>
      <c r="CO66" s="114">
        <v>132</v>
      </c>
      <c r="CP66" s="114">
        <v>102</v>
      </c>
      <c r="CQ66" s="123">
        <v>60</v>
      </c>
      <c r="CR66" s="123">
        <v>42</v>
      </c>
      <c r="CS66" s="123">
        <v>0</v>
      </c>
      <c r="CT66" s="114">
        <v>30</v>
      </c>
      <c r="CU66" s="123">
        <v>30</v>
      </c>
      <c r="CV66" s="123">
        <v>0</v>
      </c>
      <c r="CW66" s="114">
        <v>34256</v>
      </c>
      <c r="CX66" s="123">
        <v>12045</v>
      </c>
      <c r="CY66" s="123">
        <v>1468</v>
      </c>
      <c r="CZ66" s="123">
        <v>820</v>
      </c>
      <c r="DA66" s="123">
        <v>310</v>
      </c>
      <c r="DB66" s="123">
        <v>19</v>
      </c>
      <c r="DC66" s="123">
        <v>7328</v>
      </c>
      <c r="DD66" s="123">
        <v>285</v>
      </c>
      <c r="DE66" s="123">
        <v>7</v>
      </c>
      <c r="DF66" s="123">
        <v>95</v>
      </c>
      <c r="DG66" s="123">
        <v>112</v>
      </c>
      <c r="DH66" s="123">
        <v>0</v>
      </c>
      <c r="DI66" s="123">
        <v>104</v>
      </c>
      <c r="DJ66" s="123">
        <v>264</v>
      </c>
      <c r="DK66" s="123">
        <v>1479</v>
      </c>
      <c r="DL66" s="123">
        <v>19</v>
      </c>
      <c r="DM66" s="123">
        <v>31</v>
      </c>
      <c r="DN66" s="123">
        <v>0</v>
      </c>
      <c r="DO66" s="123">
        <v>6058</v>
      </c>
      <c r="DP66" s="123"/>
      <c r="DQ66" s="123">
        <v>318</v>
      </c>
      <c r="DR66" s="123">
        <v>1195</v>
      </c>
      <c r="DS66" s="123">
        <v>1406</v>
      </c>
      <c r="DT66" s="123">
        <v>0</v>
      </c>
      <c r="DU66" s="123">
        <v>151</v>
      </c>
      <c r="DV66" s="123">
        <v>0</v>
      </c>
      <c r="DW66" s="123"/>
      <c r="DX66" s="123">
        <v>521</v>
      </c>
      <c r="DY66" s="123">
        <v>3</v>
      </c>
      <c r="DZ66" s="123">
        <v>184</v>
      </c>
      <c r="EA66" s="123">
        <v>34</v>
      </c>
      <c r="EB66" s="114">
        <v>20007</v>
      </c>
      <c r="EC66" s="123">
        <v>12328</v>
      </c>
      <c r="ED66" s="123">
        <v>4</v>
      </c>
      <c r="EE66" s="123">
        <v>56</v>
      </c>
      <c r="EF66" s="123">
        <v>2</v>
      </c>
      <c r="EG66" s="123">
        <v>475</v>
      </c>
      <c r="EH66" s="123">
        <v>1854</v>
      </c>
      <c r="EI66" s="123">
        <v>122</v>
      </c>
      <c r="EJ66" s="123">
        <v>175</v>
      </c>
      <c r="EK66" s="123">
        <v>1287</v>
      </c>
      <c r="EL66" s="123">
        <v>680</v>
      </c>
      <c r="EM66" s="123">
        <v>20</v>
      </c>
      <c r="EN66" s="123">
        <v>139</v>
      </c>
      <c r="EO66" s="125">
        <v>9</v>
      </c>
      <c r="EP66" s="123">
        <v>5</v>
      </c>
      <c r="EQ66" s="123">
        <v>92</v>
      </c>
      <c r="ER66" s="123">
        <v>164</v>
      </c>
      <c r="ES66" s="123">
        <v>248</v>
      </c>
      <c r="ET66" s="123">
        <v>166</v>
      </c>
      <c r="EU66" s="123">
        <v>53</v>
      </c>
      <c r="EV66" s="123">
        <v>296</v>
      </c>
      <c r="EW66" s="123">
        <v>1639</v>
      </c>
      <c r="EX66" s="123">
        <v>193</v>
      </c>
      <c r="EY66" s="114">
        <v>104395</v>
      </c>
      <c r="EZ66" s="114">
        <v>100501</v>
      </c>
      <c r="FA66" s="113">
        <v>79928</v>
      </c>
      <c r="FB66" s="113">
        <v>20573</v>
      </c>
      <c r="FC66" s="114">
        <v>3894</v>
      </c>
      <c r="FD66" s="123">
        <v>1135</v>
      </c>
      <c r="FE66" s="123">
        <v>745</v>
      </c>
      <c r="FF66" s="123">
        <v>1756</v>
      </c>
      <c r="FG66" s="123">
        <v>30</v>
      </c>
      <c r="FH66" s="123">
        <v>228</v>
      </c>
      <c r="FI66" s="123">
        <v>0</v>
      </c>
      <c r="FJ66" s="104">
        <v>128966</v>
      </c>
      <c r="FK66" s="104">
        <v>121329</v>
      </c>
      <c r="FL66" s="123">
        <v>84907</v>
      </c>
      <c r="FM66" s="123">
        <v>36422</v>
      </c>
      <c r="FN66" s="123">
        <v>7637</v>
      </c>
      <c r="FO66" s="104">
        <v>10876</v>
      </c>
      <c r="FP66" s="123">
        <v>5471</v>
      </c>
      <c r="FQ66" s="123">
        <v>4945</v>
      </c>
      <c r="FR66" s="123">
        <v>460</v>
      </c>
      <c r="FS66" s="104">
        <v>7571</v>
      </c>
      <c r="FT66" s="113">
        <v>0</v>
      </c>
      <c r="FU66" s="123">
        <v>1247</v>
      </c>
      <c r="FV66" s="123">
        <v>167</v>
      </c>
      <c r="FW66" s="123">
        <v>6157</v>
      </c>
      <c r="FX66" s="104">
        <v>24536</v>
      </c>
      <c r="FY66" s="126">
        <v>12424</v>
      </c>
      <c r="FZ66" s="82">
        <v>7133</v>
      </c>
      <c r="GA66" s="82">
        <v>4979</v>
      </c>
      <c r="GB66" s="114">
        <v>10186</v>
      </c>
      <c r="GC66" s="114">
        <v>5647</v>
      </c>
      <c r="GD66" s="123">
        <v>2684</v>
      </c>
      <c r="GE66" s="123">
        <v>70</v>
      </c>
      <c r="GF66" s="123">
        <v>49</v>
      </c>
      <c r="GG66" s="123">
        <v>2057</v>
      </c>
      <c r="GH66" s="123">
        <v>79</v>
      </c>
      <c r="GI66" s="123">
        <v>701</v>
      </c>
      <c r="GJ66" s="123">
        <v>6</v>
      </c>
      <c r="GK66" s="123">
        <v>1</v>
      </c>
      <c r="GL66" s="123">
        <v>3974</v>
      </c>
      <c r="GM66" s="123">
        <v>565</v>
      </c>
      <c r="GN66" s="119">
        <v>468113</v>
      </c>
      <c r="GO66" s="104">
        <v>434732</v>
      </c>
      <c r="GP66" s="82">
        <v>115006</v>
      </c>
      <c r="GQ66" s="82">
        <v>56249</v>
      </c>
      <c r="GR66" s="82">
        <v>170709</v>
      </c>
      <c r="GS66" s="82">
        <v>27779</v>
      </c>
      <c r="GT66" s="104">
        <v>11319</v>
      </c>
      <c r="GU66" s="82">
        <v>7735</v>
      </c>
      <c r="GV66" s="82">
        <v>3584</v>
      </c>
      <c r="GW66" s="112">
        <v>36479</v>
      </c>
      <c r="GX66" s="82">
        <v>36469</v>
      </c>
      <c r="GY66" s="82">
        <v>10</v>
      </c>
      <c r="GZ66" s="104">
        <v>17191</v>
      </c>
      <c r="HA66" s="82">
        <v>475</v>
      </c>
      <c r="HB66" s="82">
        <v>54</v>
      </c>
      <c r="HC66" s="104">
        <v>16662</v>
      </c>
      <c r="HD66" s="82">
        <v>197</v>
      </c>
      <c r="HE66" s="82">
        <v>0</v>
      </c>
      <c r="HF66" s="82">
        <v>1255</v>
      </c>
      <c r="HG66" s="82">
        <v>5669</v>
      </c>
      <c r="HH66" s="82">
        <v>9541</v>
      </c>
      <c r="HI66" s="104">
        <v>33381</v>
      </c>
      <c r="HJ66" s="112">
        <v>21979</v>
      </c>
      <c r="HK66" s="82">
        <v>22028</v>
      </c>
      <c r="HL66" s="82">
        <v>-49</v>
      </c>
      <c r="HM66" s="82">
        <v>1184</v>
      </c>
      <c r="HN66" s="82">
        <v>3937</v>
      </c>
      <c r="HO66" s="145">
        <v>6281</v>
      </c>
      <c r="HP66" s="126">
        <v>-3391</v>
      </c>
      <c r="HQ66" s="145">
        <v>28160</v>
      </c>
      <c r="HS66" s="241"/>
      <c r="HT66" s="225"/>
      <c r="HU66" s="225"/>
      <c r="HV66" s="225"/>
      <c r="HW66" s="225"/>
      <c r="HX66" s="245"/>
      <c r="HY66" s="245"/>
      <c r="HZ66" s="245"/>
      <c r="IA66" s="245"/>
      <c r="IB66" s="245"/>
      <c r="IC66" s="245"/>
      <c r="ID66" s="226"/>
      <c r="IE66" s="226"/>
      <c r="IF66" s="226"/>
      <c r="IG66" s="226"/>
      <c r="IH66" s="226"/>
      <c r="II66" s="226"/>
      <c r="IJ66" s="245"/>
      <c r="IK66" s="245"/>
      <c r="IL66" s="245"/>
      <c r="IM66" s="226"/>
      <c r="IN66" s="245"/>
      <c r="IO66" s="245"/>
      <c r="IP66" s="226"/>
      <c r="IQ66" s="226"/>
      <c r="IR66" s="245"/>
      <c r="IS66" s="245"/>
      <c r="IT66" s="245"/>
      <c r="IU66" s="245"/>
      <c r="IV66" s="245"/>
      <c r="IW66" s="245"/>
      <c r="IX66" s="245"/>
      <c r="IY66" s="245"/>
      <c r="IZ66" s="245"/>
      <c r="JA66" s="245"/>
      <c r="JB66" s="245"/>
      <c r="JC66" s="245"/>
      <c r="JD66" s="245"/>
      <c r="JE66" s="245"/>
      <c r="JF66" s="245"/>
      <c r="JG66" s="245"/>
      <c r="JH66" s="245"/>
      <c r="JI66" s="245"/>
      <c r="JJ66" s="245"/>
      <c r="JK66" s="245"/>
      <c r="JL66" s="245"/>
      <c r="JM66" s="245"/>
      <c r="JN66" s="245"/>
      <c r="JO66" s="245"/>
      <c r="JP66" s="245"/>
      <c r="JQ66" s="245"/>
      <c r="JR66" s="245"/>
      <c r="JS66" s="245"/>
      <c r="JT66" s="226"/>
      <c r="JU66" s="245"/>
      <c r="JV66" s="245"/>
      <c r="JW66" s="245"/>
      <c r="JX66" s="245"/>
      <c r="JY66" s="245"/>
      <c r="JZ66" s="245"/>
      <c r="KA66" s="245"/>
      <c r="KB66" s="245"/>
      <c r="KC66" s="245"/>
      <c r="KD66" s="245"/>
      <c r="KE66" s="245"/>
      <c r="KF66" s="245"/>
      <c r="KG66" s="245"/>
      <c r="KH66" s="245"/>
      <c r="KI66" s="245"/>
      <c r="KJ66" s="245"/>
      <c r="KK66" s="245"/>
      <c r="KL66" s="245"/>
      <c r="KM66" s="245"/>
      <c r="KN66" s="245"/>
      <c r="KO66" s="245"/>
      <c r="KP66" s="245"/>
      <c r="KQ66" s="245"/>
      <c r="KR66" s="245"/>
      <c r="KS66" s="245"/>
      <c r="KT66" s="226"/>
      <c r="KU66" s="226"/>
      <c r="KV66" s="226"/>
      <c r="KW66" s="226"/>
      <c r="KX66" s="226"/>
      <c r="KY66" s="245"/>
      <c r="KZ66" s="245"/>
      <c r="LA66" s="245"/>
      <c r="LB66" s="245"/>
      <c r="LC66" s="245"/>
      <c r="LD66" s="245"/>
      <c r="LE66" s="225"/>
      <c r="LF66" s="225"/>
      <c r="LG66" s="245"/>
      <c r="LH66" s="245"/>
      <c r="LI66" s="245"/>
      <c r="LJ66" s="225"/>
      <c r="LK66" s="245"/>
      <c r="LL66" s="245"/>
      <c r="LM66" s="245"/>
      <c r="LN66" s="245"/>
      <c r="LO66" s="225"/>
      <c r="LP66" s="245"/>
      <c r="LQ66" s="245"/>
      <c r="LR66" s="245"/>
      <c r="LS66" s="245"/>
      <c r="LT66" s="225"/>
      <c r="LU66" s="225"/>
      <c r="LV66" s="225"/>
      <c r="LW66" s="224"/>
      <c r="LX66" s="242"/>
      <c r="LY66" s="242"/>
      <c r="LZ66" s="226"/>
      <c r="MA66" s="226"/>
      <c r="MB66" s="245"/>
      <c r="MC66" s="245"/>
      <c r="MD66" s="245"/>
      <c r="ME66" s="245"/>
      <c r="MF66" s="245"/>
      <c r="MG66" s="245"/>
      <c r="MH66" s="245"/>
      <c r="MI66" s="245"/>
      <c r="MJ66" s="245"/>
      <c r="MK66" s="245"/>
      <c r="ML66" s="245"/>
      <c r="MM66" s="241"/>
      <c r="MN66" s="225"/>
      <c r="MO66" s="242"/>
      <c r="MP66" s="242"/>
      <c r="MQ66" s="242"/>
      <c r="MR66" s="242"/>
      <c r="MS66" s="242"/>
      <c r="MT66" s="242"/>
      <c r="MU66" s="242"/>
      <c r="MV66" s="242"/>
      <c r="MW66" s="242"/>
      <c r="MX66" s="242"/>
      <c r="MY66" s="243"/>
      <c r="MZ66" s="225"/>
      <c r="NA66" s="242"/>
      <c r="NB66" s="242"/>
      <c r="NC66" s="225"/>
      <c r="ND66" s="242"/>
      <c r="NE66" s="242"/>
      <c r="NF66" s="242"/>
      <c r="NG66" s="242"/>
      <c r="NH66" s="225"/>
      <c r="NI66" s="242"/>
      <c r="NJ66" s="242"/>
      <c r="NK66" s="242"/>
      <c r="NL66" s="242"/>
      <c r="NM66" s="242"/>
      <c r="NN66" s="244"/>
      <c r="NO66" s="33">
        <v>2014</v>
      </c>
      <c r="NP66" s="122"/>
      <c r="NQ66" s="81"/>
      <c r="NR66" s="81"/>
      <c r="NS66" s="81"/>
      <c r="NT66" s="81"/>
      <c r="NU66" s="81"/>
      <c r="NV66" s="121"/>
    </row>
    <row r="67" spans="1:386" s="505" customFormat="1" ht="15">
      <c r="A67" s="734">
        <v>2015</v>
      </c>
      <c r="B67" s="900">
        <v>1078092</v>
      </c>
      <c r="C67" s="933">
        <v>417646</v>
      </c>
      <c r="D67" s="934">
        <v>405966</v>
      </c>
      <c r="E67" s="389">
        <v>20012</v>
      </c>
      <c r="F67" s="389">
        <v>4538</v>
      </c>
      <c r="G67" s="212"/>
      <c r="H67" s="389">
        <v>126447</v>
      </c>
      <c r="I67" s="389">
        <v>9409</v>
      </c>
      <c r="J67" s="389">
        <v>107107</v>
      </c>
      <c r="K67" s="389">
        <v>131508</v>
      </c>
      <c r="L67" s="389">
        <v>6945</v>
      </c>
      <c r="M67" s="935">
        <v>11680</v>
      </c>
      <c r="N67" s="933">
        <v>474881</v>
      </c>
      <c r="O67" s="934">
        <v>438429</v>
      </c>
      <c r="P67" s="936">
        <v>119257</v>
      </c>
      <c r="Q67" s="936">
        <v>58911</v>
      </c>
      <c r="R67" s="936">
        <v>198568</v>
      </c>
      <c r="S67" s="936">
        <v>22198</v>
      </c>
      <c r="T67" s="936">
        <v>12265</v>
      </c>
      <c r="U67" s="936">
        <v>32834</v>
      </c>
      <c r="V67" s="936">
        <v>16594</v>
      </c>
      <c r="W67" s="934">
        <v>36452</v>
      </c>
      <c r="X67" s="936">
        <v>27859</v>
      </c>
      <c r="Y67" s="936">
        <v>27983</v>
      </c>
      <c r="Z67" s="936">
        <v>4555</v>
      </c>
      <c r="AA67" s="936">
        <v>3177</v>
      </c>
      <c r="AB67" s="937">
        <v>861</v>
      </c>
      <c r="AC67" s="938">
        <v>-57235</v>
      </c>
      <c r="AD67" s="936">
        <v>-55234</v>
      </c>
      <c r="AE67" s="936">
        <v>-24412</v>
      </c>
      <c r="AF67" s="937">
        <v>-32463</v>
      </c>
      <c r="AH67" s="939">
        <v>-5.3089161221862327</v>
      </c>
      <c r="AI67" s="781">
        <v>-5.1233104410384271</v>
      </c>
      <c r="AJ67" s="781">
        <v>-2.2643707587107595</v>
      </c>
      <c r="AK67" s="781">
        <v>-3.01115303703209</v>
      </c>
      <c r="AL67" s="940">
        <v>-0.18560568114780557</v>
      </c>
      <c r="AM67" s="781"/>
      <c r="AN67" s="912">
        <v>1113660.628</v>
      </c>
      <c r="AO67" s="941">
        <v>103.29922010366462</v>
      </c>
      <c r="AP67" s="524">
        <v>1113660.628</v>
      </c>
      <c r="AQ67" s="124"/>
      <c r="AR67" s="954">
        <v>-958080</v>
      </c>
      <c r="AS67" s="906">
        <v>-88.868111441324118</v>
      </c>
      <c r="AT67" s="389"/>
      <c r="AU67" s="744">
        <v>27940</v>
      </c>
      <c r="AV67" s="389">
        <v>206648</v>
      </c>
      <c r="AW67" s="389">
        <v>210417</v>
      </c>
      <c r="AX67" s="942">
        <v>147737</v>
      </c>
      <c r="AY67" s="943"/>
      <c r="AZ67" s="944">
        <v>38.739365471592407</v>
      </c>
      <c r="BA67" s="781">
        <v>37.655969991429302</v>
      </c>
      <c r="BB67" s="781">
        <v>1.8562423244027411</v>
      </c>
      <c r="BC67" s="781">
        <v>0.42092882611131516</v>
      </c>
      <c r="BD67" s="781">
        <v>0</v>
      </c>
      <c r="BE67" s="781">
        <v>11.72877639385136</v>
      </c>
      <c r="BF67" s="781">
        <v>0.8727455541827599</v>
      </c>
      <c r="BG67" s="781">
        <v>9.9348664121429344</v>
      </c>
      <c r="BH67" s="781">
        <v>12.198216849767924</v>
      </c>
      <c r="BI67" s="781">
        <v>0.64419363097026971</v>
      </c>
      <c r="BJ67" s="781">
        <v>1.0833954801631029</v>
      </c>
      <c r="BK67" s="944">
        <v>44.04828159377864</v>
      </c>
      <c r="BL67" s="781">
        <v>40.66712302846139</v>
      </c>
      <c r="BM67" s="781">
        <v>11.061857429607121</v>
      </c>
      <c r="BN67" s="781">
        <v>5.4643759530726506</v>
      </c>
      <c r="BO67" s="781">
        <v>18.418465214471492</v>
      </c>
      <c r="BP67" s="781">
        <v>2.0590079510839518</v>
      </c>
      <c r="BQ67" s="781">
        <v>1.1376580106336009</v>
      </c>
      <c r="BR67" s="781">
        <v>3.0455656845612435</v>
      </c>
      <c r="BS67" s="781">
        <v>1.5392007361152851</v>
      </c>
      <c r="BT67" s="781">
        <v>3.3811585653172456</v>
      </c>
      <c r="BU67" s="781">
        <v>2.5841022844061547</v>
      </c>
      <c r="BV67" s="781">
        <v>2.5956040857366531</v>
      </c>
      <c r="BW67" s="781">
        <v>0.42250568597114163</v>
      </c>
      <c r="BX67" s="781">
        <v>0.29468728086285773</v>
      </c>
      <c r="BY67" s="941">
        <v>7.9863314077091754E-2</v>
      </c>
      <c r="BZ67" s="781"/>
      <c r="CA67" s="939">
        <v>2.5916155578559157</v>
      </c>
      <c r="CB67" s="781">
        <v>19.167937430200762</v>
      </c>
      <c r="CC67" s="781">
        <v>19.517536536770518</v>
      </c>
      <c r="CD67" s="781">
        <v>13.703561477128112</v>
      </c>
      <c r="CE67" s="941">
        <v>103.29922010366462</v>
      </c>
      <c r="CF67" s="68">
        <v>2015</v>
      </c>
      <c r="CG67" s="508">
        <v>417646</v>
      </c>
      <c r="CH67" s="509">
        <v>405966</v>
      </c>
      <c r="CI67" s="509">
        <v>126447</v>
      </c>
      <c r="CJ67" s="509">
        <v>105901</v>
      </c>
      <c r="CK67" s="509">
        <v>69294</v>
      </c>
      <c r="CL67" s="510">
        <v>67913</v>
      </c>
      <c r="CM67" s="510">
        <v>1255</v>
      </c>
      <c r="CN67" s="510">
        <v>1381</v>
      </c>
      <c r="CO67" s="511">
        <v>143</v>
      </c>
      <c r="CP67" s="511">
        <v>96</v>
      </c>
      <c r="CQ67" s="510">
        <v>53</v>
      </c>
      <c r="CR67" s="510">
        <v>43</v>
      </c>
      <c r="CS67" s="510">
        <v>0</v>
      </c>
      <c r="CT67" s="511">
        <v>47</v>
      </c>
      <c r="CU67" s="510">
        <v>47</v>
      </c>
      <c r="CV67" s="510">
        <v>0</v>
      </c>
      <c r="CW67" s="511">
        <v>36464</v>
      </c>
      <c r="CX67" s="510">
        <v>12465</v>
      </c>
      <c r="CY67" s="510">
        <v>1458</v>
      </c>
      <c r="CZ67" s="510">
        <v>843</v>
      </c>
      <c r="DA67" s="510">
        <v>316</v>
      </c>
      <c r="DB67" s="510">
        <v>22</v>
      </c>
      <c r="DC67" s="510">
        <v>7213</v>
      </c>
      <c r="DD67" s="510">
        <v>314</v>
      </c>
      <c r="DE67" s="510">
        <v>7</v>
      </c>
      <c r="DF67" s="510">
        <v>85</v>
      </c>
      <c r="DG67" s="510">
        <v>115</v>
      </c>
      <c r="DH67" s="510">
        <v>0</v>
      </c>
      <c r="DI67" s="510">
        <v>207</v>
      </c>
      <c r="DJ67" s="510">
        <v>308</v>
      </c>
      <c r="DK67" s="510">
        <v>1576</v>
      </c>
      <c r="DL67" s="510">
        <v>22</v>
      </c>
      <c r="DM67" s="510">
        <v>99</v>
      </c>
      <c r="DN67" s="510">
        <v>453</v>
      </c>
      <c r="DO67" s="510">
        <v>6984</v>
      </c>
      <c r="DP67" s="510"/>
      <c r="DQ67" s="510">
        <v>358</v>
      </c>
      <c r="DR67" s="510">
        <v>1164</v>
      </c>
      <c r="DS67" s="510">
        <v>1446</v>
      </c>
      <c r="DT67" s="510">
        <v>43</v>
      </c>
      <c r="DU67" s="510">
        <v>184</v>
      </c>
      <c r="DV67" s="510">
        <v>0</v>
      </c>
      <c r="DW67" s="510"/>
      <c r="DX67" s="510">
        <v>575</v>
      </c>
      <c r="DY67" s="510">
        <v>3</v>
      </c>
      <c r="DZ67" s="510">
        <v>167</v>
      </c>
      <c r="EA67" s="510">
        <v>37</v>
      </c>
      <c r="EB67" s="511">
        <v>20546</v>
      </c>
      <c r="EC67" s="510">
        <v>12581</v>
      </c>
      <c r="ED67" s="510">
        <v>4</v>
      </c>
      <c r="EE67" s="510">
        <v>37</v>
      </c>
      <c r="EF67" s="510">
        <v>1</v>
      </c>
      <c r="EG67" s="510">
        <v>470</v>
      </c>
      <c r="EH67" s="510">
        <v>1794</v>
      </c>
      <c r="EI67" s="510">
        <v>118</v>
      </c>
      <c r="EJ67" s="510">
        <v>200</v>
      </c>
      <c r="EK67" s="510">
        <v>1269</v>
      </c>
      <c r="EL67" s="510">
        <v>640</v>
      </c>
      <c r="EM67" s="510">
        <v>19</v>
      </c>
      <c r="EN67" s="510">
        <v>184</v>
      </c>
      <c r="EO67" s="510">
        <v>14</v>
      </c>
      <c r="EP67" s="510">
        <v>5</v>
      </c>
      <c r="EQ67" s="510">
        <v>99</v>
      </c>
      <c r="ER67" s="510">
        <v>107</v>
      </c>
      <c r="ES67" s="510">
        <v>412</v>
      </c>
      <c r="ET67" s="510">
        <v>286</v>
      </c>
      <c r="EU67" s="510">
        <v>52</v>
      </c>
      <c r="EV67" s="510">
        <v>421</v>
      </c>
      <c r="EW67" s="510">
        <v>1644</v>
      </c>
      <c r="EX67" s="510">
        <v>189</v>
      </c>
      <c r="EY67" s="511">
        <v>107107</v>
      </c>
      <c r="EZ67" s="511">
        <v>103203</v>
      </c>
      <c r="FA67" s="510">
        <v>79442</v>
      </c>
      <c r="FB67" s="510">
        <v>23761</v>
      </c>
      <c r="FC67" s="511">
        <v>3904</v>
      </c>
      <c r="FD67" s="510">
        <v>1144</v>
      </c>
      <c r="FE67" s="510">
        <v>760</v>
      </c>
      <c r="FF67" s="510">
        <v>1725</v>
      </c>
      <c r="FG67" s="510">
        <v>30</v>
      </c>
      <c r="FH67" s="510">
        <v>245</v>
      </c>
      <c r="FI67" s="510">
        <v>0</v>
      </c>
      <c r="FJ67" s="509">
        <v>131508</v>
      </c>
      <c r="FK67" s="509">
        <v>124005</v>
      </c>
      <c r="FL67" s="510">
        <v>87988</v>
      </c>
      <c r="FM67" s="510">
        <v>36017</v>
      </c>
      <c r="FN67" s="510">
        <v>7503</v>
      </c>
      <c r="FO67" s="509">
        <v>9409</v>
      </c>
      <c r="FP67" s="510">
        <v>4671</v>
      </c>
      <c r="FQ67" s="510">
        <v>4179</v>
      </c>
      <c r="FR67" s="510">
        <v>559</v>
      </c>
      <c r="FS67" s="509">
        <v>6945</v>
      </c>
      <c r="FT67" s="113">
        <v>0</v>
      </c>
      <c r="FU67" s="510">
        <v>591</v>
      </c>
      <c r="FV67" s="510">
        <v>146</v>
      </c>
      <c r="FW67" s="510">
        <v>6208</v>
      </c>
      <c r="FX67" s="509">
        <v>24550</v>
      </c>
      <c r="FY67" s="512">
        <v>12561</v>
      </c>
      <c r="FZ67" s="513">
        <v>7451</v>
      </c>
      <c r="GA67" s="513">
        <v>4538</v>
      </c>
      <c r="GB67" s="511">
        <v>11680</v>
      </c>
      <c r="GC67" s="511">
        <v>6344</v>
      </c>
      <c r="GD67" s="510">
        <v>2790</v>
      </c>
      <c r="GE67" s="510">
        <v>70</v>
      </c>
      <c r="GF67" s="510">
        <v>61</v>
      </c>
      <c r="GG67" s="510">
        <v>2417</v>
      </c>
      <c r="GH67" s="510">
        <v>73</v>
      </c>
      <c r="GI67" s="510">
        <v>933</v>
      </c>
      <c r="GJ67" s="510">
        <v>0</v>
      </c>
      <c r="GK67" s="510">
        <v>0</v>
      </c>
      <c r="GL67" s="510">
        <v>4642</v>
      </c>
      <c r="GM67" s="510">
        <v>694</v>
      </c>
      <c r="GN67" s="508">
        <v>474881</v>
      </c>
      <c r="GO67" s="509">
        <v>438429</v>
      </c>
      <c r="GP67" s="513">
        <v>119257</v>
      </c>
      <c r="GQ67" s="513">
        <v>58911</v>
      </c>
      <c r="GR67" s="513">
        <v>170249</v>
      </c>
      <c r="GS67" s="513">
        <v>28319</v>
      </c>
      <c r="GT67" s="509">
        <v>12265</v>
      </c>
      <c r="GU67" s="513">
        <v>8495</v>
      </c>
      <c r="GV67" s="513">
        <v>3770</v>
      </c>
      <c r="GW67" s="514">
        <v>32834</v>
      </c>
      <c r="GX67" s="513">
        <v>32823</v>
      </c>
      <c r="GY67" s="513">
        <v>11</v>
      </c>
      <c r="GZ67" s="509">
        <v>16594</v>
      </c>
      <c r="HA67" s="513">
        <v>540</v>
      </c>
      <c r="HB67" s="513">
        <v>-31</v>
      </c>
      <c r="HC67" s="509">
        <v>16085</v>
      </c>
      <c r="HD67" s="513">
        <v>185</v>
      </c>
      <c r="HE67" s="513">
        <v>0</v>
      </c>
      <c r="HF67" s="513">
        <v>1035</v>
      </c>
      <c r="HG67" s="513">
        <v>5655</v>
      </c>
      <c r="HH67" s="513">
        <v>9210</v>
      </c>
      <c r="HI67" s="509">
        <v>36452</v>
      </c>
      <c r="HJ67" s="514">
        <v>27859</v>
      </c>
      <c r="HK67" s="513">
        <v>27983</v>
      </c>
      <c r="HL67" s="513">
        <v>-124</v>
      </c>
      <c r="HM67" s="513">
        <v>861</v>
      </c>
      <c r="HN67" s="513">
        <v>4555</v>
      </c>
      <c r="HO67" s="515">
        <v>3177</v>
      </c>
      <c r="HP67" s="512">
        <v>-2001</v>
      </c>
      <c r="HQ67" s="515">
        <v>27940</v>
      </c>
      <c r="HS67" s="516"/>
      <c r="HT67" s="517"/>
      <c r="HU67" s="517"/>
      <c r="HV67" s="517"/>
      <c r="HW67" s="517"/>
      <c r="HX67" s="518"/>
      <c r="HY67" s="518"/>
      <c r="HZ67" s="518"/>
      <c r="IA67" s="518"/>
      <c r="IB67" s="518"/>
      <c r="IC67" s="518"/>
      <c r="ID67" s="519"/>
      <c r="IE67" s="519"/>
      <c r="IF67" s="519"/>
      <c r="IG67" s="519"/>
      <c r="IH67" s="519"/>
      <c r="II67" s="519"/>
      <c r="IJ67" s="518"/>
      <c r="IK67" s="518"/>
      <c r="IL67" s="518"/>
      <c r="IM67" s="519"/>
      <c r="IN67" s="518"/>
      <c r="IO67" s="518"/>
      <c r="IP67" s="519"/>
      <c r="IQ67" s="519"/>
      <c r="IR67" s="518"/>
      <c r="IS67" s="518"/>
      <c r="IT67" s="518"/>
      <c r="IU67" s="518"/>
      <c r="IV67" s="518"/>
      <c r="IW67" s="518"/>
      <c r="IX67" s="518"/>
      <c r="IY67" s="518"/>
      <c r="IZ67" s="518"/>
      <c r="JA67" s="518"/>
      <c r="JB67" s="518"/>
      <c r="JC67" s="518"/>
      <c r="JD67" s="518"/>
      <c r="JE67" s="518"/>
      <c r="JF67" s="518"/>
      <c r="JG67" s="518"/>
      <c r="JH67" s="518"/>
      <c r="JI67" s="518"/>
      <c r="JJ67" s="518"/>
      <c r="JK67" s="518"/>
      <c r="JL67" s="518"/>
      <c r="JM67" s="518"/>
      <c r="JN67" s="518"/>
      <c r="JO67" s="518"/>
      <c r="JP67" s="518"/>
      <c r="JQ67" s="518"/>
      <c r="JR67" s="518"/>
      <c r="JS67" s="518"/>
      <c r="JT67" s="519"/>
      <c r="JU67" s="518"/>
      <c r="JV67" s="518"/>
      <c r="JW67" s="518"/>
      <c r="JX67" s="518"/>
      <c r="JY67" s="518"/>
      <c r="JZ67" s="518"/>
      <c r="KA67" s="518"/>
      <c r="KB67" s="518"/>
      <c r="KC67" s="518"/>
      <c r="KD67" s="518"/>
      <c r="KE67" s="518"/>
      <c r="KF67" s="518"/>
      <c r="KG67" s="518"/>
      <c r="KH67" s="518"/>
      <c r="KI67" s="518"/>
      <c r="KJ67" s="518"/>
      <c r="KK67" s="518"/>
      <c r="KL67" s="518"/>
      <c r="KM67" s="518"/>
      <c r="KN67" s="518"/>
      <c r="KO67" s="518"/>
      <c r="KP67" s="518"/>
      <c r="KQ67" s="518"/>
      <c r="KR67" s="518"/>
      <c r="KS67" s="518"/>
      <c r="KT67" s="519"/>
      <c r="KU67" s="519"/>
      <c r="KV67" s="518"/>
      <c r="KW67" s="518"/>
      <c r="KX67" s="519"/>
      <c r="KY67" s="518"/>
      <c r="KZ67" s="518"/>
      <c r="LA67" s="518"/>
      <c r="LB67" s="518"/>
      <c r="LC67" s="518"/>
      <c r="LD67" s="518"/>
      <c r="LE67" s="517"/>
      <c r="LF67" s="517"/>
      <c r="LG67" s="518"/>
      <c r="LH67" s="518"/>
      <c r="LI67" s="518"/>
      <c r="LJ67" s="517"/>
      <c r="LK67" s="518"/>
      <c r="LL67" s="518"/>
      <c r="LM67" s="518"/>
      <c r="LN67" s="518"/>
      <c r="LO67" s="517"/>
      <c r="LP67" s="518"/>
      <c r="LQ67" s="518"/>
      <c r="LR67" s="518"/>
      <c r="LS67" s="518"/>
      <c r="LT67" s="517"/>
      <c r="LU67" s="517"/>
      <c r="LV67" s="517"/>
      <c r="LW67" s="520"/>
      <c r="LX67" s="521"/>
      <c r="LY67" s="521"/>
      <c r="LZ67" s="519"/>
      <c r="MA67" s="519"/>
      <c r="MB67" s="518"/>
      <c r="MC67" s="518"/>
      <c r="MD67" s="518"/>
      <c r="ME67" s="518"/>
      <c r="MF67" s="518"/>
      <c r="MG67" s="518"/>
      <c r="MH67" s="518"/>
      <c r="MI67" s="518"/>
      <c r="MJ67" s="518"/>
      <c r="MK67" s="518"/>
      <c r="ML67" s="518"/>
      <c r="MM67" s="516"/>
      <c r="MN67" s="517"/>
      <c r="MO67" s="521"/>
      <c r="MP67" s="521"/>
      <c r="MQ67" s="521"/>
      <c r="MR67" s="521"/>
      <c r="MS67" s="521"/>
      <c r="MT67" s="521"/>
      <c r="MU67" s="521"/>
      <c r="MV67" s="521"/>
      <c r="MW67" s="521"/>
      <c r="MX67" s="521"/>
      <c r="MY67" s="522"/>
      <c r="MZ67" s="517"/>
      <c r="NA67" s="521"/>
      <c r="NB67" s="521"/>
      <c r="NC67" s="517"/>
      <c r="ND67" s="521"/>
      <c r="NE67" s="521"/>
      <c r="NF67" s="521"/>
      <c r="NG67" s="521"/>
      <c r="NH67" s="517"/>
      <c r="NI67" s="521"/>
      <c r="NJ67" s="521"/>
      <c r="NK67" s="521"/>
      <c r="NL67" s="521"/>
      <c r="NM67" s="521"/>
      <c r="NN67" s="523"/>
      <c r="NO67" s="68">
        <v>2015</v>
      </c>
      <c r="NP67" s="525"/>
      <c r="NQ67" s="506"/>
      <c r="NR67" s="506"/>
      <c r="NS67" s="506"/>
      <c r="NT67" s="506"/>
      <c r="NU67" s="506"/>
      <c r="NV67" s="124"/>
    </row>
    <row r="68" spans="1:386" ht="15">
      <c r="A68" s="39">
        <v>2016</v>
      </c>
      <c r="B68" s="898">
        <v>1114420</v>
      </c>
      <c r="C68" s="559">
        <v>425315</v>
      </c>
      <c r="D68" s="917">
        <v>416284</v>
      </c>
      <c r="E68" s="42">
        <v>20504</v>
      </c>
      <c r="F68" s="42">
        <v>4541</v>
      </c>
      <c r="G68" s="58"/>
      <c r="H68" s="42">
        <v>128876</v>
      </c>
      <c r="I68" s="42">
        <v>9184</v>
      </c>
      <c r="J68" s="42">
        <v>110007</v>
      </c>
      <c r="K68" s="42">
        <v>135573</v>
      </c>
      <c r="L68" s="42">
        <v>7599</v>
      </c>
      <c r="M68" s="932">
        <v>9031</v>
      </c>
      <c r="N68" s="559">
        <v>473208</v>
      </c>
      <c r="O68" s="917">
        <v>442922</v>
      </c>
      <c r="P68" s="536">
        <v>121546</v>
      </c>
      <c r="Q68" s="536">
        <v>58670</v>
      </c>
      <c r="R68" s="536">
        <v>202982</v>
      </c>
      <c r="S68" s="536">
        <v>20095</v>
      </c>
      <c r="T68" s="536">
        <v>11227</v>
      </c>
      <c r="U68" s="536">
        <v>30740</v>
      </c>
      <c r="V68" s="536">
        <v>17757</v>
      </c>
      <c r="W68" s="917">
        <v>30286</v>
      </c>
      <c r="X68" s="536">
        <v>22073</v>
      </c>
      <c r="Y68" s="536">
        <v>22238</v>
      </c>
      <c r="Z68" s="536">
        <v>3016</v>
      </c>
      <c r="AA68" s="536">
        <v>4243</v>
      </c>
      <c r="AB68" s="918">
        <v>954</v>
      </c>
      <c r="AC68" s="919">
        <v>-47893</v>
      </c>
      <c r="AD68" s="536">
        <v>-45568</v>
      </c>
      <c r="AE68" s="536">
        <v>-17164</v>
      </c>
      <c r="AF68" s="918">
        <v>-26638</v>
      </c>
      <c r="AG68" s="107"/>
      <c r="AH68" s="912">
        <v>-4.2975718310870228</v>
      </c>
      <c r="AI68" s="480">
        <v>-4.0889431273667016</v>
      </c>
      <c r="AJ68" s="480">
        <v>-1.5401733637228334</v>
      </c>
      <c r="AK68" s="480">
        <v>-2.3903016815922182</v>
      </c>
      <c r="AL68" s="920">
        <v>-0.20862870372032088</v>
      </c>
      <c r="AM68" s="480"/>
      <c r="AN68" s="912">
        <v>1145050.1769999999</v>
      </c>
      <c r="AO68" s="906">
        <v>102.74853080526192</v>
      </c>
      <c r="AP68" s="38">
        <v>1145050.1769999999</v>
      </c>
      <c r="AQ68" s="124"/>
      <c r="AR68" s="952">
        <v>-951811</v>
      </c>
      <c r="AS68" s="906">
        <v>-85.408643060964451</v>
      </c>
      <c r="AT68" s="42"/>
      <c r="AU68" s="320">
        <v>27853</v>
      </c>
      <c r="AV68" s="42">
        <v>208635</v>
      </c>
      <c r="AW68" s="42">
        <v>212863</v>
      </c>
      <c r="AX68" s="321">
        <v>149965</v>
      </c>
      <c r="AY68" s="272"/>
      <c r="AZ68" s="903">
        <v>38.164695536691731</v>
      </c>
      <c r="BA68" s="480">
        <v>37.354318838498948</v>
      </c>
      <c r="BB68" s="480">
        <v>1.8398808348737459</v>
      </c>
      <c r="BC68" s="480">
        <v>0.40747653487912994</v>
      </c>
      <c r="BD68" s="480">
        <v>0</v>
      </c>
      <c r="BE68" s="480">
        <v>11.564401213187129</v>
      </c>
      <c r="BF68" s="480">
        <v>0.82410581288921592</v>
      </c>
      <c r="BG68" s="480">
        <v>9.8712334667360597</v>
      </c>
      <c r="BH68" s="480">
        <v>12.165341612677446</v>
      </c>
      <c r="BI68" s="480">
        <v>0.681879363256223</v>
      </c>
      <c r="BJ68" s="480">
        <v>0.81037669819278191</v>
      </c>
      <c r="BK68" s="903">
        <v>42.462267367778757</v>
      </c>
      <c r="BL68" s="480">
        <v>39.744620520091168</v>
      </c>
      <c r="BM68" s="480">
        <v>10.906659966619408</v>
      </c>
      <c r="BN68" s="480">
        <v>5.2646219558155813</v>
      </c>
      <c r="BO68" s="480">
        <v>18.214138296154054</v>
      </c>
      <c r="BP68" s="480">
        <v>1.8031801295741283</v>
      </c>
      <c r="BQ68" s="480">
        <v>1.0074298738357172</v>
      </c>
      <c r="BR68" s="480">
        <v>2.7583855278979201</v>
      </c>
      <c r="BS68" s="480">
        <v>1.5933848997684894</v>
      </c>
      <c r="BT68" s="480">
        <v>2.7176468476875866</v>
      </c>
      <c r="BU68" s="480">
        <v>1.9806715600940399</v>
      </c>
      <c r="BV68" s="480">
        <v>1.9954774680999983</v>
      </c>
      <c r="BW68" s="480">
        <v>0.27063405179375821</v>
      </c>
      <c r="BX68" s="480">
        <v>0.38073616769261143</v>
      </c>
      <c r="BY68" s="906">
        <v>8.5605068107176829E-2</v>
      </c>
      <c r="BZ68" s="480"/>
      <c r="CA68" s="912">
        <v>2.4993270041815472</v>
      </c>
      <c r="CB68" s="480">
        <v>18.721397677715764</v>
      </c>
      <c r="CC68" s="480">
        <v>19.100787853771468</v>
      </c>
      <c r="CD68" s="480">
        <v>13.456775721900181</v>
      </c>
      <c r="CE68" s="906">
        <v>102.74853080526192</v>
      </c>
      <c r="CF68" s="33">
        <v>2016</v>
      </c>
      <c r="CG68" s="119">
        <v>425315</v>
      </c>
      <c r="CH68" s="104">
        <v>416284</v>
      </c>
      <c r="CI68" s="104">
        <v>128876</v>
      </c>
      <c r="CJ68" s="104">
        <v>108814</v>
      </c>
      <c r="CK68" s="104">
        <v>71752</v>
      </c>
      <c r="CL68" s="123">
        <v>70214</v>
      </c>
      <c r="CM68" s="123">
        <v>1417</v>
      </c>
      <c r="CN68" s="123">
        <v>1538</v>
      </c>
      <c r="CO68" s="114">
        <v>135</v>
      </c>
      <c r="CP68" s="114">
        <v>97</v>
      </c>
      <c r="CQ68" s="123">
        <v>55</v>
      </c>
      <c r="CR68" s="123">
        <v>42</v>
      </c>
      <c r="CS68" s="123">
        <v>0</v>
      </c>
      <c r="CT68" s="114">
        <v>38</v>
      </c>
      <c r="CU68" s="123">
        <v>38</v>
      </c>
      <c r="CV68" s="123">
        <v>0</v>
      </c>
      <c r="CW68" s="114">
        <v>36927</v>
      </c>
      <c r="CX68" s="123">
        <v>12996</v>
      </c>
      <c r="CY68" s="123">
        <v>1346</v>
      </c>
      <c r="CZ68" s="123">
        <v>849</v>
      </c>
      <c r="DA68" s="123">
        <v>327</v>
      </c>
      <c r="DB68" s="123">
        <v>22</v>
      </c>
      <c r="DC68" s="123">
        <v>7139</v>
      </c>
      <c r="DD68" s="123">
        <v>308</v>
      </c>
      <c r="DE68" s="123">
        <v>13</v>
      </c>
      <c r="DF68" s="123">
        <v>87</v>
      </c>
      <c r="DG68" s="123">
        <v>112</v>
      </c>
      <c r="DH68" s="123">
        <v>0</v>
      </c>
      <c r="DI68" s="123">
        <v>207</v>
      </c>
      <c r="DJ68" s="123">
        <v>229</v>
      </c>
      <c r="DK68" s="123">
        <v>1321</v>
      </c>
      <c r="DL68" s="123">
        <v>24</v>
      </c>
      <c r="DM68" s="123">
        <v>95</v>
      </c>
      <c r="DN68" s="123">
        <v>202</v>
      </c>
      <c r="DO68" s="123">
        <v>7344</v>
      </c>
      <c r="DP68" s="123"/>
      <c r="DQ68" s="123">
        <v>406</v>
      </c>
      <c r="DR68" s="123">
        <v>1299</v>
      </c>
      <c r="DS68" s="123">
        <v>1471</v>
      </c>
      <c r="DT68" s="123">
        <v>82</v>
      </c>
      <c r="DU68" s="123">
        <v>190</v>
      </c>
      <c r="DV68" s="123">
        <v>0</v>
      </c>
      <c r="DW68" s="123"/>
      <c r="DX68" s="123">
        <v>659</v>
      </c>
      <c r="DY68" s="123">
        <v>3</v>
      </c>
      <c r="DZ68" s="123">
        <v>160</v>
      </c>
      <c r="EA68" s="123">
        <v>36</v>
      </c>
      <c r="EB68" s="114">
        <v>20062</v>
      </c>
      <c r="EC68" s="123">
        <v>12819</v>
      </c>
      <c r="ED68" s="123">
        <v>8</v>
      </c>
      <c r="EE68" s="123">
        <v>25</v>
      </c>
      <c r="EF68" s="125">
        <v>0</v>
      </c>
      <c r="EG68" s="123">
        <v>486</v>
      </c>
      <c r="EH68" s="123">
        <v>1816</v>
      </c>
      <c r="EI68" s="123">
        <v>124</v>
      </c>
      <c r="EJ68" s="123">
        <v>231</v>
      </c>
      <c r="EK68" s="123">
        <v>1296</v>
      </c>
      <c r="EL68" s="123">
        <v>532</v>
      </c>
      <c r="EM68" s="123">
        <v>19</v>
      </c>
      <c r="EN68" s="123">
        <v>192</v>
      </c>
      <c r="EO68" s="123">
        <v>15</v>
      </c>
      <c r="EP68" s="123">
        <v>5</v>
      </c>
      <c r="EQ68" s="123">
        <v>99</v>
      </c>
      <c r="ER68" s="123">
        <v>124</v>
      </c>
      <c r="ES68" s="123">
        <v>396</v>
      </c>
      <c r="ET68" s="123">
        <v>311</v>
      </c>
      <c r="EU68" s="123">
        <v>51</v>
      </c>
      <c r="EV68" s="123">
        <v>447</v>
      </c>
      <c r="EW68" s="123">
        <v>897</v>
      </c>
      <c r="EX68" s="123">
        <v>169</v>
      </c>
      <c r="EY68" s="114">
        <v>110007</v>
      </c>
      <c r="EZ68" s="114">
        <v>105907</v>
      </c>
      <c r="FA68" s="113">
        <v>81224</v>
      </c>
      <c r="FB68" s="113">
        <v>24683</v>
      </c>
      <c r="FC68" s="114">
        <v>4100</v>
      </c>
      <c r="FD68" s="123">
        <v>1218</v>
      </c>
      <c r="FE68" s="123">
        <v>775</v>
      </c>
      <c r="FF68" s="123">
        <v>1774</v>
      </c>
      <c r="FG68" s="123">
        <v>30</v>
      </c>
      <c r="FH68" s="123">
        <v>292</v>
      </c>
      <c r="FI68" s="123">
        <v>11</v>
      </c>
      <c r="FJ68" s="104">
        <v>135573</v>
      </c>
      <c r="FK68" s="104">
        <v>128238</v>
      </c>
      <c r="FL68" s="123">
        <v>91708</v>
      </c>
      <c r="FM68" s="123">
        <v>36530</v>
      </c>
      <c r="FN68" s="123">
        <v>7335</v>
      </c>
      <c r="FO68" s="104">
        <v>9184</v>
      </c>
      <c r="FP68" s="123">
        <v>3999</v>
      </c>
      <c r="FQ68" s="123">
        <v>4602</v>
      </c>
      <c r="FR68" s="123">
        <v>583</v>
      </c>
      <c r="FS68" s="104">
        <v>7599</v>
      </c>
      <c r="FT68" s="113">
        <v>0</v>
      </c>
      <c r="FU68" s="123">
        <v>1173</v>
      </c>
      <c r="FV68" s="123">
        <v>144</v>
      </c>
      <c r="FW68" s="123">
        <v>6282</v>
      </c>
      <c r="FX68" s="104">
        <v>25045</v>
      </c>
      <c r="FY68" s="126">
        <v>13238</v>
      </c>
      <c r="FZ68" s="82">
        <v>7266</v>
      </c>
      <c r="GA68" s="82">
        <v>4541</v>
      </c>
      <c r="GB68" s="114">
        <v>9031</v>
      </c>
      <c r="GC68" s="114">
        <v>6429</v>
      </c>
      <c r="GD68" s="123">
        <v>2690</v>
      </c>
      <c r="GE68" s="123">
        <v>71</v>
      </c>
      <c r="GF68" s="123">
        <v>80</v>
      </c>
      <c r="GG68" s="123">
        <v>2591</v>
      </c>
      <c r="GH68" s="123">
        <v>64</v>
      </c>
      <c r="GI68" s="123">
        <v>933</v>
      </c>
      <c r="GJ68" s="123">
        <v>0</v>
      </c>
      <c r="GK68" s="123">
        <v>0</v>
      </c>
      <c r="GL68" s="123">
        <v>1907</v>
      </c>
      <c r="GM68" s="123">
        <v>695</v>
      </c>
      <c r="GN68" s="119">
        <v>473208</v>
      </c>
      <c r="GO68" s="104">
        <v>442922</v>
      </c>
      <c r="GP68" s="82">
        <v>121546</v>
      </c>
      <c r="GQ68" s="82">
        <v>58670</v>
      </c>
      <c r="GR68" s="82">
        <v>173709</v>
      </c>
      <c r="GS68" s="82">
        <v>29273</v>
      </c>
      <c r="GT68" s="104">
        <v>11227</v>
      </c>
      <c r="GU68" s="82">
        <v>7438</v>
      </c>
      <c r="GV68" s="82">
        <v>3789</v>
      </c>
      <c r="GW68" s="112">
        <v>30740</v>
      </c>
      <c r="GX68" s="82">
        <v>30729</v>
      </c>
      <c r="GY68" s="82">
        <v>11</v>
      </c>
      <c r="GZ68" s="104">
        <v>17757</v>
      </c>
      <c r="HA68" s="82">
        <v>566</v>
      </c>
      <c r="HB68" s="82">
        <v>49</v>
      </c>
      <c r="HC68" s="104">
        <v>17142</v>
      </c>
      <c r="HD68" s="82">
        <v>194</v>
      </c>
      <c r="HE68" s="82">
        <v>0</v>
      </c>
      <c r="HF68" s="82">
        <v>1152</v>
      </c>
      <c r="HG68" s="82">
        <v>5788</v>
      </c>
      <c r="HH68" s="82">
        <v>10008</v>
      </c>
      <c r="HI68" s="104">
        <v>30286</v>
      </c>
      <c r="HJ68" s="112">
        <v>22073</v>
      </c>
      <c r="HK68" s="82">
        <v>22238</v>
      </c>
      <c r="HL68" s="82">
        <v>-165</v>
      </c>
      <c r="HM68" s="82">
        <v>954</v>
      </c>
      <c r="HN68" s="82">
        <v>3016</v>
      </c>
      <c r="HO68" s="145">
        <v>4243</v>
      </c>
      <c r="HP68" s="126">
        <v>-2325</v>
      </c>
      <c r="HQ68" s="145">
        <v>27853</v>
      </c>
      <c r="HS68" s="241"/>
      <c r="HT68" s="225"/>
      <c r="HU68" s="225"/>
      <c r="HV68" s="225"/>
      <c r="HW68" s="225"/>
      <c r="HX68" s="245"/>
      <c r="HY68" s="245"/>
      <c r="HZ68" s="245"/>
      <c r="IA68" s="245"/>
      <c r="IB68" s="245"/>
      <c r="IC68" s="245"/>
      <c r="ID68" s="226"/>
      <c r="IE68" s="226"/>
      <c r="IF68" s="226"/>
      <c r="IG68" s="226"/>
      <c r="IH68" s="226"/>
      <c r="II68" s="226"/>
      <c r="IJ68" s="245"/>
      <c r="IK68" s="245"/>
      <c r="IL68" s="245"/>
      <c r="IM68" s="226"/>
      <c r="IN68" s="245"/>
      <c r="IO68" s="245"/>
      <c r="IP68" s="226"/>
      <c r="IQ68" s="226"/>
      <c r="IR68" s="245"/>
      <c r="IS68" s="245"/>
      <c r="IT68" s="245"/>
      <c r="IU68" s="245"/>
      <c r="IV68" s="245"/>
      <c r="IW68" s="245"/>
      <c r="IX68" s="245"/>
      <c r="IY68" s="245"/>
      <c r="IZ68" s="245"/>
      <c r="JA68" s="245"/>
      <c r="JB68" s="245"/>
      <c r="JC68" s="245"/>
      <c r="JD68" s="245"/>
      <c r="JE68" s="245"/>
      <c r="JF68" s="245"/>
      <c r="JG68" s="245"/>
      <c r="JH68" s="245"/>
      <c r="JI68" s="245"/>
      <c r="JJ68" s="245"/>
      <c r="JK68" s="245"/>
      <c r="JL68" s="245"/>
      <c r="JM68" s="245"/>
      <c r="JN68" s="245"/>
      <c r="JO68" s="245"/>
      <c r="JP68" s="245"/>
      <c r="JQ68" s="245"/>
      <c r="JR68" s="245"/>
      <c r="JS68" s="245"/>
      <c r="JT68" s="226"/>
      <c r="JU68" s="245"/>
      <c r="JV68" s="245"/>
      <c r="JW68" s="245"/>
      <c r="JX68" s="245"/>
      <c r="JY68" s="245"/>
      <c r="JZ68" s="245"/>
      <c r="KA68" s="245"/>
      <c r="KB68" s="245"/>
      <c r="KC68" s="245"/>
      <c r="KD68" s="245"/>
      <c r="KE68" s="245"/>
      <c r="KF68" s="245"/>
      <c r="KG68" s="245"/>
      <c r="KH68" s="245"/>
      <c r="KI68" s="245"/>
      <c r="KJ68" s="245"/>
      <c r="KK68" s="245"/>
      <c r="KL68" s="245"/>
      <c r="KM68" s="245"/>
      <c r="KN68" s="245"/>
      <c r="KO68" s="245"/>
      <c r="KP68" s="245"/>
      <c r="KQ68" s="245"/>
      <c r="KR68" s="245"/>
      <c r="KS68" s="245"/>
      <c r="KT68" s="226"/>
      <c r="KU68" s="226"/>
      <c r="KV68" s="226"/>
      <c r="KW68" s="226"/>
      <c r="KX68" s="226"/>
      <c r="KY68" s="245"/>
      <c r="KZ68" s="245"/>
      <c r="LA68" s="245"/>
      <c r="LB68" s="245"/>
      <c r="LC68" s="245"/>
      <c r="LD68" s="245"/>
      <c r="LE68" s="225"/>
      <c r="LF68" s="225"/>
      <c r="LG68" s="245"/>
      <c r="LH68" s="245"/>
      <c r="LI68" s="245"/>
      <c r="LJ68" s="225"/>
      <c r="LK68" s="245"/>
      <c r="LL68" s="245"/>
      <c r="LM68" s="245"/>
      <c r="LN68" s="245"/>
      <c r="LO68" s="225"/>
      <c r="LP68" s="245"/>
      <c r="LQ68" s="245"/>
      <c r="LR68" s="245"/>
      <c r="LS68" s="245"/>
      <c r="LT68" s="225"/>
      <c r="LU68" s="225"/>
      <c r="LV68" s="225"/>
      <c r="LW68" s="224"/>
      <c r="LX68" s="242"/>
      <c r="LY68" s="242"/>
      <c r="LZ68" s="226"/>
      <c r="MA68" s="226"/>
      <c r="MB68" s="245"/>
      <c r="MC68" s="245"/>
      <c r="MD68" s="245"/>
      <c r="ME68" s="245"/>
      <c r="MF68" s="245"/>
      <c r="MG68" s="245"/>
      <c r="MH68" s="245"/>
      <c r="MI68" s="245"/>
      <c r="MJ68" s="245"/>
      <c r="MK68" s="245"/>
      <c r="ML68" s="245"/>
      <c r="MM68" s="241"/>
      <c r="MN68" s="225"/>
      <c r="MO68" s="242"/>
      <c r="MP68" s="242"/>
      <c r="MQ68" s="242"/>
      <c r="MR68" s="242"/>
      <c r="MS68" s="242"/>
      <c r="MT68" s="242"/>
      <c r="MU68" s="242"/>
      <c r="MV68" s="242"/>
      <c r="MW68" s="242"/>
      <c r="MX68" s="242"/>
      <c r="MY68" s="243"/>
      <c r="MZ68" s="225"/>
      <c r="NA68" s="242"/>
      <c r="NB68" s="242"/>
      <c r="NC68" s="225"/>
      <c r="ND68" s="242"/>
      <c r="NE68" s="242"/>
      <c r="NF68" s="242"/>
      <c r="NG68" s="242"/>
      <c r="NH68" s="225"/>
      <c r="NI68" s="242"/>
      <c r="NJ68" s="242"/>
      <c r="NK68" s="242"/>
      <c r="NL68" s="242"/>
      <c r="NM68" s="242"/>
      <c r="NN68" s="244"/>
      <c r="NO68" s="33">
        <v>2016</v>
      </c>
      <c r="NP68" s="122"/>
      <c r="NQ68" s="81"/>
      <c r="NR68" s="81"/>
      <c r="NS68" s="81"/>
      <c r="NT68" s="81"/>
      <c r="NU68" s="81"/>
      <c r="NV68" s="124"/>
    </row>
    <row r="69" spans="1:386" ht="15">
      <c r="A69" s="39">
        <v>2017</v>
      </c>
      <c r="B69" s="898">
        <v>1162492</v>
      </c>
      <c r="C69" s="559">
        <v>444037</v>
      </c>
      <c r="D69" s="917">
        <v>435343</v>
      </c>
      <c r="E69" s="42">
        <v>20823</v>
      </c>
      <c r="F69" s="42">
        <v>4530</v>
      </c>
      <c r="G69" s="58"/>
      <c r="H69" s="42">
        <v>135060</v>
      </c>
      <c r="I69" s="42">
        <v>7870</v>
      </c>
      <c r="J69" s="42">
        <v>116946</v>
      </c>
      <c r="K69" s="42">
        <v>142430</v>
      </c>
      <c r="L69" s="42">
        <v>7684</v>
      </c>
      <c r="M69" s="932">
        <v>8694</v>
      </c>
      <c r="N69" s="559">
        <v>480265</v>
      </c>
      <c r="O69" s="917">
        <v>448800</v>
      </c>
      <c r="P69" s="536">
        <v>123501</v>
      </c>
      <c r="Q69" s="536">
        <v>59846</v>
      </c>
      <c r="R69" s="536">
        <v>207420</v>
      </c>
      <c r="S69" s="536">
        <v>18415</v>
      </c>
      <c r="T69" s="536">
        <v>12126</v>
      </c>
      <c r="U69" s="536">
        <v>29285</v>
      </c>
      <c r="V69" s="536">
        <v>16622</v>
      </c>
      <c r="W69" s="917">
        <v>31465</v>
      </c>
      <c r="X69" s="536">
        <v>23018</v>
      </c>
      <c r="Y69" s="536">
        <v>23067</v>
      </c>
      <c r="Z69" s="536">
        <v>3368</v>
      </c>
      <c r="AA69" s="536">
        <v>4264</v>
      </c>
      <c r="AB69" s="918">
        <v>815</v>
      </c>
      <c r="AC69" s="919">
        <v>-36228</v>
      </c>
      <c r="AD69" s="536">
        <v>-34767</v>
      </c>
      <c r="AE69" s="536">
        <v>-6954</v>
      </c>
      <c r="AF69" s="918">
        <v>-13457</v>
      </c>
      <c r="AG69" s="107"/>
      <c r="AH69" s="912">
        <v>-3.1164085430265325</v>
      </c>
      <c r="AI69" s="480">
        <v>-2.9907302587888775</v>
      </c>
      <c r="AJ69" s="480">
        <v>-0.59819766501618932</v>
      </c>
      <c r="AK69" s="480">
        <v>-1.1575993641246562</v>
      </c>
      <c r="AL69" s="920">
        <v>-0.12567828423765498</v>
      </c>
      <c r="AM69" s="480"/>
      <c r="AN69" s="912">
        <v>1183411.8659999999</v>
      </c>
      <c r="AO69" s="906">
        <v>101.79957074973419</v>
      </c>
      <c r="AP69" s="38">
        <v>1183411.8659999999</v>
      </c>
      <c r="AQ69" s="124"/>
      <c r="AR69" s="952">
        <v>-993738</v>
      </c>
      <c r="AS69" s="906">
        <v>-85.483426982723316</v>
      </c>
      <c r="AT69" s="42"/>
      <c r="AU69" s="320">
        <v>28279</v>
      </c>
      <c r="AV69" s="42">
        <v>212240</v>
      </c>
      <c r="AW69" s="42">
        <v>216961</v>
      </c>
      <c r="AX69" s="321">
        <v>152394</v>
      </c>
      <c r="AY69" s="272"/>
      <c r="AZ69" s="903">
        <v>38.196994043829982</v>
      </c>
      <c r="BA69" s="480">
        <v>37.44911792941371</v>
      </c>
      <c r="BB69" s="480">
        <v>1.7912381332516696</v>
      </c>
      <c r="BC69" s="480">
        <v>0.38968010102435113</v>
      </c>
      <c r="BD69" s="480">
        <v>0</v>
      </c>
      <c r="BE69" s="480">
        <v>11.618144468951185</v>
      </c>
      <c r="BF69" s="480">
        <v>0.6769939061946233</v>
      </c>
      <c r="BG69" s="480">
        <v>10.059940197437918</v>
      </c>
      <c r="BH69" s="480">
        <v>12.252127326467622</v>
      </c>
      <c r="BI69" s="480">
        <v>0.66099379608633868</v>
      </c>
      <c r="BJ69" s="480">
        <v>0.74787611441627122</v>
      </c>
      <c r="BK69" s="903">
        <v>41.313402586856512</v>
      </c>
      <c r="BL69" s="480">
        <v>38.606717293538367</v>
      </c>
      <c r="BM69" s="480">
        <v>10.623815045608916</v>
      </c>
      <c r="BN69" s="480">
        <v>5.1480784383892537</v>
      </c>
      <c r="BO69" s="480">
        <v>17.842703433658038</v>
      </c>
      <c r="BP69" s="480">
        <v>1.5840969228175334</v>
      </c>
      <c r="BQ69" s="480">
        <v>1.0431039525433294</v>
      </c>
      <c r="BR69" s="480">
        <v>2.5191571210812636</v>
      </c>
      <c r="BS69" s="480">
        <v>1.4298593022575639</v>
      </c>
      <c r="BT69" s="480">
        <v>2.7066852933181478</v>
      </c>
      <c r="BU69" s="480">
        <v>1.9800566369488994</v>
      </c>
      <c r="BV69" s="480">
        <v>1.9842717197193616</v>
      </c>
      <c r="BW69" s="480">
        <v>0.28972242389625047</v>
      </c>
      <c r="BX69" s="480">
        <v>0.366798223127557</v>
      </c>
      <c r="BY69" s="906">
        <v>7.0108009345440661E-2</v>
      </c>
      <c r="BZ69" s="480"/>
      <c r="CA69" s="912">
        <v>2.432618891140756</v>
      </c>
      <c r="CB69" s="480">
        <v>18.257329942915735</v>
      </c>
      <c r="CC69" s="480">
        <v>18.663440264535154</v>
      </c>
      <c r="CD69" s="480">
        <v>13.109251504526483</v>
      </c>
      <c r="CE69" s="906">
        <v>101.79957074973419</v>
      </c>
      <c r="CF69" s="33">
        <v>2017</v>
      </c>
      <c r="CG69" s="119">
        <v>444037</v>
      </c>
      <c r="CH69" s="104">
        <v>435343</v>
      </c>
      <c r="CI69" s="104">
        <v>135060</v>
      </c>
      <c r="CJ69" s="104">
        <v>114717</v>
      </c>
      <c r="CK69" s="104">
        <v>75599</v>
      </c>
      <c r="CL69" s="123">
        <v>73970</v>
      </c>
      <c r="CM69" s="123">
        <v>1634</v>
      </c>
      <c r="CN69" s="123">
        <v>1629</v>
      </c>
      <c r="CO69" s="114">
        <v>129</v>
      </c>
      <c r="CP69" s="114">
        <v>100</v>
      </c>
      <c r="CQ69" s="123">
        <v>57</v>
      </c>
      <c r="CR69" s="123">
        <v>43</v>
      </c>
      <c r="CS69" s="123">
        <v>0</v>
      </c>
      <c r="CT69" s="114">
        <v>29</v>
      </c>
      <c r="CU69" s="123">
        <v>29</v>
      </c>
      <c r="CV69" s="123">
        <v>0</v>
      </c>
      <c r="CW69" s="114">
        <v>38989</v>
      </c>
      <c r="CX69" s="123">
        <v>13116</v>
      </c>
      <c r="CY69" s="123">
        <v>1393</v>
      </c>
      <c r="CZ69" s="123">
        <v>899</v>
      </c>
      <c r="DA69" s="123">
        <v>338</v>
      </c>
      <c r="DB69" s="123">
        <v>21</v>
      </c>
      <c r="DC69" s="123">
        <v>7265</v>
      </c>
      <c r="DD69" s="123">
        <v>331</v>
      </c>
      <c r="DE69" s="123">
        <v>1</v>
      </c>
      <c r="DF69" s="123">
        <v>91</v>
      </c>
      <c r="DG69" s="123">
        <v>114</v>
      </c>
      <c r="DH69" s="123">
        <v>0</v>
      </c>
      <c r="DI69" s="123">
        <v>206</v>
      </c>
      <c r="DJ69" s="123">
        <v>312</v>
      </c>
      <c r="DK69" s="123">
        <v>1513</v>
      </c>
      <c r="DL69" s="123">
        <v>25</v>
      </c>
      <c r="DM69" s="123">
        <v>120</v>
      </c>
      <c r="DN69" s="123">
        <v>197</v>
      </c>
      <c r="DO69" s="123">
        <v>8457</v>
      </c>
      <c r="DP69" s="123">
        <v>0</v>
      </c>
      <c r="DQ69" s="123">
        <v>482</v>
      </c>
      <c r="DR69" s="123">
        <v>1289</v>
      </c>
      <c r="DS69" s="123">
        <v>1546</v>
      </c>
      <c r="DT69" s="123">
        <v>109</v>
      </c>
      <c r="DU69" s="123">
        <v>195</v>
      </c>
      <c r="DV69" s="123">
        <v>0</v>
      </c>
      <c r="DW69" s="123">
        <v>0</v>
      </c>
      <c r="DX69" s="123">
        <v>759</v>
      </c>
      <c r="DY69" s="123">
        <v>3</v>
      </c>
      <c r="DZ69" s="123">
        <v>147</v>
      </c>
      <c r="EA69" s="123">
        <v>60</v>
      </c>
      <c r="EB69" s="114">
        <v>20343</v>
      </c>
      <c r="EC69" s="123">
        <v>13162</v>
      </c>
      <c r="ED69" s="123">
        <v>8</v>
      </c>
      <c r="EE69" s="123">
        <v>18</v>
      </c>
      <c r="EF69" s="125">
        <v>0</v>
      </c>
      <c r="EG69" s="123">
        <v>486</v>
      </c>
      <c r="EH69" s="123">
        <v>1844</v>
      </c>
      <c r="EI69" s="123">
        <v>137</v>
      </c>
      <c r="EJ69" s="123">
        <v>277</v>
      </c>
      <c r="EK69" s="123">
        <v>1267</v>
      </c>
      <c r="EL69" s="123">
        <v>415</v>
      </c>
      <c r="EM69" s="123">
        <v>20</v>
      </c>
      <c r="EN69" s="123">
        <v>184</v>
      </c>
      <c r="EO69" s="123">
        <v>13</v>
      </c>
      <c r="EP69" s="123">
        <v>5</v>
      </c>
      <c r="EQ69" s="123">
        <v>112</v>
      </c>
      <c r="ER69" s="123">
        <v>126</v>
      </c>
      <c r="ES69" s="123">
        <v>452</v>
      </c>
      <c r="ET69" s="123">
        <v>296</v>
      </c>
      <c r="EU69" s="123">
        <v>61</v>
      </c>
      <c r="EV69" s="123">
        <v>414</v>
      </c>
      <c r="EW69" s="123">
        <v>923</v>
      </c>
      <c r="EX69" s="123">
        <v>123</v>
      </c>
      <c r="EY69" s="114">
        <v>116946</v>
      </c>
      <c r="EZ69" s="114">
        <v>112739</v>
      </c>
      <c r="FA69" s="113">
        <v>86735</v>
      </c>
      <c r="FB69" s="113">
        <v>26004</v>
      </c>
      <c r="FC69" s="114">
        <v>4207</v>
      </c>
      <c r="FD69" s="123">
        <v>1280</v>
      </c>
      <c r="FE69" s="123">
        <v>796</v>
      </c>
      <c r="FF69" s="123">
        <v>1758</v>
      </c>
      <c r="FG69" s="123">
        <v>32</v>
      </c>
      <c r="FH69" s="123">
        <v>323</v>
      </c>
      <c r="FI69" s="123">
        <v>18</v>
      </c>
      <c r="FJ69" s="104">
        <v>142430</v>
      </c>
      <c r="FK69" s="104">
        <v>135259</v>
      </c>
      <c r="FL69" s="123">
        <v>97529</v>
      </c>
      <c r="FM69" s="123">
        <v>37730</v>
      </c>
      <c r="FN69" s="123">
        <v>7171</v>
      </c>
      <c r="FO69" s="104">
        <v>7870</v>
      </c>
      <c r="FP69" s="123">
        <v>3175</v>
      </c>
      <c r="FQ69" s="123">
        <v>4109</v>
      </c>
      <c r="FR69" s="123">
        <v>586</v>
      </c>
      <c r="FS69" s="104">
        <v>7684</v>
      </c>
      <c r="FT69" s="113">
        <v>0</v>
      </c>
      <c r="FU69" s="123">
        <v>1329</v>
      </c>
      <c r="FV69" s="123">
        <v>153</v>
      </c>
      <c r="FW69" s="123">
        <v>6202</v>
      </c>
      <c r="FX69" s="104">
        <v>25353</v>
      </c>
      <c r="FY69" s="126">
        <v>13403</v>
      </c>
      <c r="FZ69" s="82">
        <v>7420</v>
      </c>
      <c r="GA69" s="82">
        <v>4530</v>
      </c>
      <c r="GB69" s="114">
        <v>8694</v>
      </c>
      <c r="GC69" s="114">
        <v>5716</v>
      </c>
      <c r="GD69" s="123">
        <v>2710</v>
      </c>
      <c r="GE69" s="123">
        <v>72</v>
      </c>
      <c r="GF69" s="123">
        <v>50</v>
      </c>
      <c r="GG69" s="123">
        <v>2553</v>
      </c>
      <c r="GH69" s="123">
        <v>97</v>
      </c>
      <c r="GI69" s="123">
        <v>234</v>
      </c>
      <c r="GJ69" s="123">
        <v>0</v>
      </c>
      <c r="GK69" s="123">
        <v>0</v>
      </c>
      <c r="GL69" s="123">
        <v>2407</v>
      </c>
      <c r="GM69" s="123">
        <v>571</v>
      </c>
      <c r="GN69" s="119">
        <v>480265</v>
      </c>
      <c r="GO69" s="104">
        <v>448800</v>
      </c>
      <c r="GP69" s="82">
        <v>123501</v>
      </c>
      <c r="GQ69" s="82">
        <v>59846</v>
      </c>
      <c r="GR69" s="82">
        <v>177346</v>
      </c>
      <c r="GS69" s="82">
        <v>30074</v>
      </c>
      <c r="GT69" s="104">
        <v>12126</v>
      </c>
      <c r="GU69" s="82">
        <v>7860</v>
      </c>
      <c r="GV69" s="82">
        <v>4266</v>
      </c>
      <c r="GW69" s="112">
        <v>29285</v>
      </c>
      <c r="GX69" s="82">
        <v>29274</v>
      </c>
      <c r="GY69" s="82">
        <v>11</v>
      </c>
      <c r="GZ69" s="104">
        <v>16622</v>
      </c>
      <c r="HA69" s="82">
        <v>614</v>
      </c>
      <c r="HB69" s="82">
        <v>253</v>
      </c>
      <c r="HC69" s="104">
        <v>15755</v>
      </c>
      <c r="HD69" s="82">
        <v>213</v>
      </c>
      <c r="HE69" s="82">
        <v>0</v>
      </c>
      <c r="HF69" s="82">
        <v>1138</v>
      </c>
      <c r="HG69" s="82">
        <v>6322</v>
      </c>
      <c r="HH69" s="82">
        <v>8082</v>
      </c>
      <c r="HI69" s="104">
        <v>31465</v>
      </c>
      <c r="HJ69" s="112">
        <v>23018</v>
      </c>
      <c r="HK69" s="82">
        <v>23067</v>
      </c>
      <c r="HL69" s="82">
        <v>-49</v>
      </c>
      <c r="HM69" s="82">
        <v>815</v>
      </c>
      <c r="HN69" s="82">
        <v>3368</v>
      </c>
      <c r="HO69" s="145">
        <v>4264</v>
      </c>
      <c r="HP69" s="126">
        <v>-1461</v>
      </c>
      <c r="HQ69" s="145">
        <v>28279</v>
      </c>
      <c r="HS69" s="241"/>
      <c r="HT69" s="225"/>
      <c r="HU69" s="225"/>
      <c r="HV69" s="225"/>
      <c r="HW69" s="225"/>
      <c r="HX69" s="245"/>
      <c r="HY69" s="245"/>
      <c r="HZ69" s="245"/>
      <c r="IA69" s="245"/>
      <c r="IB69" s="245"/>
      <c r="IC69" s="245"/>
      <c r="ID69" s="226"/>
      <c r="IE69" s="226"/>
      <c r="IF69" s="226"/>
      <c r="IG69" s="226"/>
      <c r="IH69" s="226"/>
      <c r="II69" s="226"/>
      <c r="IJ69" s="245"/>
      <c r="IK69" s="245"/>
      <c r="IL69" s="245"/>
      <c r="IM69" s="226"/>
      <c r="IN69" s="245"/>
      <c r="IO69" s="245"/>
      <c r="IP69" s="226"/>
      <c r="IQ69" s="226"/>
      <c r="IR69" s="245"/>
      <c r="IS69" s="245"/>
      <c r="IT69" s="245"/>
      <c r="IU69" s="245"/>
      <c r="IV69" s="245"/>
      <c r="IW69" s="245"/>
      <c r="IX69" s="245"/>
      <c r="IY69" s="245"/>
      <c r="IZ69" s="245"/>
      <c r="JA69" s="245"/>
      <c r="JB69" s="245"/>
      <c r="JC69" s="245"/>
      <c r="JD69" s="245"/>
      <c r="JE69" s="245"/>
      <c r="JF69" s="245"/>
      <c r="JG69" s="245"/>
      <c r="JH69" s="245"/>
      <c r="JI69" s="245"/>
      <c r="JJ69" s="245"/>
      <c r="JK69" s="245"/>
      <c r="JL69" s="245"/>
      <c r="JM69" s="245"/>
      <c r="JN69" s="245"/>
      <c r="JO69" s="245"/>
      <c r="JP69" s="245"/>
      <c r="JQ69" s="245"/>
      <c r="JR69" s="245"/>
      <c r="JS69" s="245"/>
      <c r="JT69" s="226"/>
      <c r="JU69" s="245"/>
      <c r="JV69" s="245"/>
      <c r="JW69" s="245"/>
      <c r="JX69" s="245"/>
      <c r="JY69" s="245"/>
      <c r="JZ69" s="245"/>
      <c r="KA69" s="245"/>
      <c r="KB69" s="245"/>
      <c r="KC69" s="245"/>
      <c r="KD69" s="245"/>
      <c r="KE69" s="245"/>
      <c r="KF69" s="245"/>
      <c r="KG69" s="245"/>
      <c r="KH69" s="245"/>
      <c r="KI69" s="245"/>
      <c r="KJ69" s="245"/>
      <c r="KK69" s="245"/>
      <c r="KL69" s="245"/>
      <c r="KM69" s="245"/>
      <c r="KN69" s="245"/>
      <c r="KO69" s="245"/>
      <c r="KP69" s="245"/>
      <c r="KQ69" s="245"/>
      <c r="KR69" s="245"/>
      <c r="KS69" s="245"/>
      <c r="KT69" s="226"/>
      <c r="KU69" s="226"/>
      <c r="KV69" s="226"/>
      <c r="KW69" s="226"/>
      <c r="KX69" s="226"/>
      <c r="KY69" s="245"/>
      <c r="KZ69" s="245"/>
      <c r="LA69" s="245"/>
      <c r="LB69" s="245"/>
      <c r="LC69" s="245"/>
      <c r="LD69" s="245"/>
      <c r="LE69" s="225"/>
      <c r="LF69" s="225"/>
      <c r="LG69" s="245"/>
      <c r="LH69" s="245"/>
      <c r="LI69" s="245"/>
      <c r="LJ69" s="225"/>
      <c r="LK69" s="245"/>
      <c r="LL69" s="245"/>
      <c r="LM69" s="245"/>
      <c r="LN69" s="245"/>
      <c r="LO69" s="225"/>
      <c r="LP69" s="245"/>
      <c r="LQ69" s="245"/>
      <c r="LR69" s="245"/>
      <c r="LS69" s="245"/>
      <c r="LT69" s="225"/>
      <c r="LU69" s="225"/>
      <c r="LV69" s="225"/>
      <c r="LW69" s="224"/>
      <c r="LX69" s="242"/>
      <c r="LY69" s="242"/>
      <c r="LZ69" s="226"/>
      <c r="MA69" s="226"/>
      <c r="MB69" s="245"/>
      <c r="MC69" s="245"/>
      <c r="MD69" s="245"/>
      <c r="ME69" s="245"/>
      <c r="MF69" s="245"/>
      <c r="MG69" s="245"/>
      <c r="MH69" s="245"/>
      <c r="MI69" s="245"/>
      <c r="MJ69" s="245"/>
      <c r="MK69" s="245"/>
      <c r="ML69" s="245"/>
      <c r="MM69" s="241"/>
      <c r="MN69" s="225"/>
      <c r="MO69" s="242"/>
      <c r="MP69" s="242"/>
      <c r="MQ69" s="242"/>
      <c r="MR69" s="242"/>
      <c r="MS69" s="242"/>
      <c r="MT69" s="242"/>
      <c r="MU69" s="242"/>
      <c r="MV69" s="242"/>
      <c r="MW69" s="242"/>
      <c r="MX69" s="242"/>
      <c r="MY69" s="243"/>
      <c r="MZ69" s="225"/>
      <c r="NA69" s="242"/>
      <c r="NB69" s="242"/>
      <c r="NC69" s="225"/>
      <c r="ND69" s="242"/>
      <c r="NE69" s="242"/>
      <c r="NF69" s="242"/>
      <c r="NG69" s="242"/>
      <c r="NH69" s="225"/>
      <c r="NI69" s="242"/>
      <c r="NJ69" s="242"/>
      <c r="NK69" s="242"/>
      <c r="NL69" s="242"/>
      <c r="NM69" s="242"/>
      <c r="NN69" s="244"/>
      <c r="NO69" s="33">
        <v>2017</v>
      </c>
      <c r="NP69" s="122"/>
      <c r="NQ69" s="81"/>
      <c r="NR69" s="81"/>
      <c r="NS69" s="81"/>
      <c r="NT69" s="81"/>
      <c r="NU69" s="81"/>
      <c r="NV69" s="124"/>
    </row>
    <row r="70" spans="1:386" ht="15">
      <c r="A70" s="39">
        <v>2018</v>
      </c>
      <c r="B70" s="898">
        <v>1203859</v>
      </c>
      <c r="C70" s="559">
        <v>472140</v>
      </c>
      <c r="D70" s="917">
        <v>460455</v>
      </c>
      <c r="E70" s="42">
        <v>21338</v>
      </c>
      <c r="F70" s="42">
        <v>4606</v>
      </c>
      <c r="G70" s="58"/>
      <c r="H70" s="42">
        <v>141155</v>
      </c>
      <c r="I70" s="42">
        <v>8233</v>
      </c>
      <c r="J70" s="42">
        <v>127296</v>
      </c>
      <c r="K70" s="42">
        <v>149450</v>
      </c>
      <c r="L70" s="42">
        <v>8377</v>
      </c>
      <c r="M70" s="932">
        <v>11685</v>
      </c>
      <c r="N70" s="559">
        <v>503364</v>
      </c>
      <c r="O70" s="917">
        <v>466007</v>
      </c>
      <c r="P70" s="536">
        <v>127668</v>
      </c>
      <c r="Q70" s="536">
        <v>62012</v>
      </c>
      <c r="R70" s="536">
        <v>216603</v>
      </c>
      <c r="S70" s="536">
        <v>18304</v>
      </c>
      <c r="T70" s="536">
        <v>11918</v>
      </c>
      <c r="U70" s="536">
        <v>29320</v>
      </c>
      <c r="V70" s="536">
        <v>18486</v>
      </c>
      <c r="W70" s="917">
        <v>37357</v>
      </c>
      <c r="X70" s="536">
        <v>25875</v>
      </c>
      <c r="Y70" s="536">
        <v>25895</v>
      </c>
      <c r="Z70" s="536">
        <v>3896</v>
      </c>
      <c r="AA70" s="536">
        <v>6943</v>
      </c>
      <c r="AB70" s="918">
        <v>643</v>
      </c>
      <c r="AC70" s="919">
        <v>-31224</v>
      </c>
      <c r="AD70" s="536">
        <v>-29977</v>
      </c>
      <c r="AE70" s="536">
        <v>-1915</v>
      </c>
      <c r="AF70" s="918">
        <v>-5552</v>
      </c>
      <c r="AG70" s="107"/>
      <c r="AH70" s="912">
        <v>-2.5936592242114731</v>
      </c>
      <c r="AI70" s="480">
        <v>-2.4900756650072808</v>
      </c>
      <c r="AJ70" s="480">
        <v>-0.15907178498478641</v>
      </c>
      <c r="AK70" s="480">
        <v>-0.46118357714649305</v>
      </c>
      <c r="AL70" s="920">
        <v>-0.10358355920419252</v>
      </c>
      <c r="AM70" s="480"/>
      <c r="AN70" s="912">
        <v>1208860.8089999999</v>
      </c>
      <c r="AO70" s="906">
        <v>100.41548129805898</v>
      </c>
      <c r="AP70" s="38">
        <v>1208860.8089999999</v>
      </c>
      <c r="AQ70" s="124"/>
      <c r="AR70" s="952">
        <v>-952361</v>
      </c>
      <c r="AS70" s="906">
        <v>-79.109015258431427</v>
      </c>
      <c r="AT70" s="42"/>
      <c r="AU70" s="320">
        <v>29601</v>
      </c>
      <c r="AV70" s="42">
        <v>219915</v>
      </c>
      <c r="AW70" s="42">
        <v>225295</v>
      </c>
      <c r="AX70" s="321">
        <v>157903</v>
      </c>
      <c r="AY70" s="272"/>
      <c r="AZ70" s="903">
        <v>39.218878622828754</v>
      </c>
      <c r="BA70" s="480">
        <v>38.248250002699649</v>
      </c>
      <c r="BB70" s="480">
        <v>1.7724667091411868</v>
      </c>
      <c r="BC70" s="480">
        <v>0.38260294602607114</v>
      </c>
      <c r="BD70" s="480">
        <v>0</v>
      </c>
      <c r="BE70" s="480">
        <v>11.725210344400798</v>
      </c>
      <c r="BF70" s="480">
        <v>0.68388407612519408</v>
      </c>
      <c r="BG70" s="480">
        <v>10.573995791865991</v>
      </c>
      <c r="BH70" s="480">
        <v>12.414244525314011</v>
      </c>
      <c r="BI70" s="480">
        <v>0.69584560982639998</v>
      </c>
      <c r="BJ70" s="480">
        <v>0.97062862012910145</v>
      </c>
      <c r="BK70" s="903">
        <v>41.812537847040225</v>
      </c>
      <c r="BL70" s="480">
        <v>38.709433579846142</v>
      </c>
      <c r="BM70" s="480">
        <v>10.604896420594105</v>
      </c>
      <c r="BN70" s="480">
        <v>5.1511015824942952</v>
      </c>
      <c r="BO70" s="480">
        <v>17.992389474182609</v>
      </c>
      <c r="BP70" s="480">
        <v>1.5204438393532798</v>
      </c>
      <c r="BQ70" s="480">
        <v>0.98998304618730271</v>
      </c>
      <c r="BR70" s="480">
        <v>2.4355011674955289</v>
      </c>
      <c r="BS70" s="480">
        <v>1.5355618888923039</v>
      </c>
      <c r="BT70" s="480">
        <v>3.1031042671940816</v>
      </c>
      <c r="BU70" s="480">
        <v>2.1493380869354302</v>
      </c>
      <c r="BV70" s="480">
        <v>2.1509994110605977</v>
      </c>
      <c r="BW70" s="480">
        <v>0.32362593958262553</v>
      </c>
      <c r="BX70" s="480">
        <v>0.57672867005189143</v>
      </c>
      <c r="BY70" s="906">
        <v>5.3411570624134555E-2</v>
      </c>
      <c r="BZ70" s="480"/>
      <c r="CA70" s="912">
        <v>2.4588427714541319</v>
      </c>
      <c r="CB70" s="480">
        <v>18.267504749310344</v>
      </c>
      <c r="CC70" s="480">
        <v>18.714400938980397</v>
      </c>
      <c r="CD70" s="480">
        <v>13.116403166816047</v>
      </c>
      <c r="CE70" s="906">
        <v>100.41548129805898</v>
      </c>
      <c r="CF70" s="33">
        <v>2018</v>
      </c>
      <c r="CG70" s="119">
        <v>472140</v>
      </c>
      <c r="CH70" s="104">
        <v>460455</v>
      </c>
      <c r="CI70" s="104">
        <v>141155</v>
      </c>
      <c r="CJ70" s="104">
        <v>119986</v>
      </c>
      <c r="CK70" s="104">
        <v>79239</v>
      </c>
      <c r="CL70" s="123">
        <v>77536</v>
      </c>
      <c r="CM70" s="123">
        <v>1629</v>
      </c>
      <c r="CN70" s="123">
        <v>1703</v>
      </c>
      <c r="CO70" s="114">
        <v>129</v>
      </c>
      <c r="CP70" s="114">
        <v>98</v>
      </c>
      <c r="CQ70" s="123">
        <v>55</v>
      </c>
      <c r="CR70" s="123">
        <v>43</v>
      </c>
      <c r="CS70" s="123">
        <v>0</v>
      </c>
      <c r="CT70" s="114">
        <v>31</v>
      </c>
      <c r="CU70" s="123">
        <v>31</v>
      </c>
      <c r="CV70" s="123">
        <v>0</v>
      </c>
      <c r="CW70" s="114">
        <v>40618</v>
      </c>
      <c r="CX70" s="123">
        <v>13409</v>
      </c>
      <c r="CY70" s="123">
        <v>1439</v>
      </c>
      <c r="CZ70" s="123">
        <v>881</v>
      </c>
      <c r="DA70" s="123">
        <v>346</v>
      </c>
      <c r="DB70" s="123">
        <v>21</v>
      </c>
      <c r="DC70" s="123">
        <v>7173</v>
      </c>
      <c r="DD70" s="123">
        <v>331</v>
      </c>
      <c r="DE70" s="123">
        <v>0</v>
      </c>
      <c r="DF70" s="123">
        <v>86</v>
      </c>
      <c r="DG70" s="123">
        <v>114</v>
      </c>
      <c r="DH70" s="123">
        <v>0</v>
      </c>
      <c r="DI70" s="123">
        <v>207</v>
      </c>
      <c r="DJ70" s="123">
        <v>271</v>
      </c>
      <c r="DK70" s="123">
        <v>1585</v>
      </c>
      <c r="DL70" s="123">
        <v>25</v>
      </c>
      <c r="DM70" s="123">
        <v>110</v>
      </c>
      <c r="DN70" s="123">
        <v>110</v>
      </c>
      <c r="DO70" s="123">
        <v>9308</v>
      </c>
      <c r="DP70" s="123">
        <v>0</v>
      </c>
      <c r="DQ70" s="123">
        <v>609</v>
      </c>
      <c r="DR70" s="123">
        <v>1327</v>
      </c>
      <c r="DS70" s="123">
        <v>1604</v>
      </c>
      <c r="DT70" s="123">
        <v>180</v>
      </c>
      <c r="DU70" s="123">
        <v>194</v>
      </c>
      <c r="DV70" s="123">
        <v>0</v>
      </c>
      <c r="DW70" s="123">
        <v>0</v>
      </c>
      <c r="DX70" s="123">
        <v>983</v>
      </c>
      <c r="DY70" s="123">
        <v>3</v>
      </c>
      <c r="DZ70" s="123">
        <v>153</v>
      </c>
      <c r="EA70" s="123">
        <v>149</v>
      </c>
      <c r="EB70" s="114">
        <v>21169</v>
      </c>
      <c r="EC70" s="123">
        <v>13384</v>
      </c>
      <c r="ED70" s="123">
        <v>4</v>
      </c>
      <c r="EE70" s="123">
        <v>38</v>
      </c>
      <c r="EF70" s="125">
        <v>0</v>
      </c>
      <c r="EG70" s="123">
        <v>489</v>
      </c>
      <c r="EH70" s="123">
        <v>1922</v>
      </c>
      <c r="EI70" s="123">
        <v>134</v>
      </c>
      <c r="EJ70" s="123">
        <v>326</v>
      </c>
      <c r="EK70" s="123">
        <v>1282</v>
      </c>
      <c r="EL70" s="123">
        <v>388</v>
      </c>
      <c r="EM70" s="123">
        <v>16</v>
      </c>
      <c r="EN70" s="123">
        <v>195</v>
      </c>
      <c r="EO70" s="123">
        <v>15</v>
      </c>
      <c r="EP70" s="123">
        <v>5</v>
      </c>
      <c r="EQ70" s="123">
        <v>128</v>
      </c>
      <c r="ER70" s="123">
        <v>125</v>
      </c>
      <c r="ES70" s="123">
        <v>723</v>
      </c>
      <c r="ET70" s="123">
        <v>286</v>
      </c>
      <c r="EU70" s="123">
        <v>60</v>
      </c>
      <c r="EV70" s="123">
        <v>377</v>
      </c>
      <c r="EW70" s="123">
        <v>1074</v>
      </c>
      <c r="EX70" s="123">
        <v>198</v>
      </c>
      <c r="EY70" s="114">
        <v>127296</v>
      </c>
      <c r="EZ70" s="114">
        <v>122948</v>
      </c>
      <c r="FA70" s="113">
        <v>93248</v>
      </c>
      <c r="FB70" s="113">
        <v>29700</v>
      </c>
      <c r="FC70" s="114">
        <v>4348</v>
      </c>
      <c r="FD70" s="123">
        <v>1395</v>
      </c>
      <c r="FE70" s="123">
        <v>809</v>
      </c>
      <c r="FF70" s="123">
        <v>1767</v>
      </c>
      <c r="FG70" s="123">
        <v>30</v>
      </c>
      <c r="FH70" s="123">
        <v>331</v>
      </c>
      <c r="FI70" s="123">
        <v>16</v>
      </c>
      <c r="FJ70" s="104">
        <v>149450</v>
      </c>
      <c r="FK70" s="104">
        <v>142321</v>
      </c>
      <c r="FL70" s="123">
        <v>103358</v>
      </c>
      <c r="FM70" s="123">
        <v>38963</v>
      </c>
      <c r="FN70" s="123">
        <v>7129</v>
      </c>
      <c r="FO70" s="104">
        <v>8233</v>
      </c>
      <c r="FP70" s="123">
        <v>2928</v>
      </c>
      <c r="FQ70" s="123">
        <v>4705</v>
      </c>
      <c r="FR70" s="123">
        <v>600</v>
      </c>
      <c r="FS70" s="104">
        <v>8377</v>
      </c>
      <c r="FT70" s="113">
        <v>0</v>
      </c>
      <c r="FU70" s="123">
        <v>1854</v>
      </c>
      <c r="FV70" s="123">
        <v>245</v>
      </c>
      <c r="FW70" s="123">
        <v>6278</v>
      </c>
      <c r="FX70" s="104">
        <v>25944</v>
      </c>
      <c r="FY70" s="126">
        <v>13585</v>
      </c>
      <c r="FZ70" s="82">
        <v>7753</v>
      </c>
      <c r="GA70" s="82">
        <v>4606</v>
      </c>
      <c r="GB70" s="114">
        <v>11685</v>
      </c>
      <c r="GC70" s="114">
        <v>5595</v>
      </c>
      <c r="GD70" s="123">
        <v>2686</v>
      </c>
      <c r="GE70" s="123">
        <v>80</v>
      </c>
      <c r="GF70" s="123">
        <v>59</v>
      </c>
      <c r="GG70" s="123">
        <v>2416</v>
      </c>
      <c r="GH70" s="123">
        <v>120</v>
      </c>
      <c r="GI70" s="123">
        <v>234</v>
      </c>
      <c r="GJ70" s="123">
        <v>0</v>
      </c>
      <c r="GK70" s="123">
        <v>0</v>
      </c>
      <c r="GL70" s="123">
        <v>4797</v>
      </c>
      <c r="GM70" s="123">
        <v>1293</v>
      </c>
      <c r="GN70" s="119">
        <v>503364</v>
      </c>
      <c r="GO70" s="104">
        <v>466007</v>
      </c>
      <c r="GP70" s="82">
        <v>127668</v>
      </c>
      <c r="GQ70" s="82">
        <v>62012</v>
      </c>
      <c r="GR70" s="82">
        <v>185279</v>
      </c>
      <c r="GS70" s="82">
        <v>31324</v>
      </c>
      <c r="GT70" s="104">
        <v>11918</v>
      </c>
      <c r="GU70" s="82">
        <v>7386</v>
      </c>
      <c r="GV70" s="82">
        <v>4532</v>
      </c>
      <c r="GW70" s="112">
        <v>29320</v>
      </c>
      <c r="GX70" s="82">
        <v>29309</v>
      </c>
      <c r="GY70" s="82">
        <v>11</v>
      </c>
      <c r="GZ70" s="104">
        <v>18486</v>
      </c>
      <c r="HA70" s="82">
        <v>634</v>
      </c>
      <c r="HB70" s="82">
        <v>-51</v>
      </c>
      <c r="HC70" s="104">
        <v>17903</v>
      </c>
      <c r="HD70" s="82">
        <v>204</v>
      </c>
      <c r="HE70" s="82">
        <v>0</v>
      </c>
      <c r="HF70" s="82">
        <v>1079</v>
      </c>
      <c r="HG70" s="82">
        <v>6306</v>
      </c>
      <c r="HH70" s="82">
        <v>10314</v>
      </c>
      <c r="HI70" s="104">
        <v>37357</v>
      </c>
      <c r="HJ70" s="112">
        <v>25875</v>
      </c>
      <c r="HK70" s="82">
        <v>25895</v>
      </c>
      <c r="HL70" s="82">
        <v>-20</v>
      </c>
      <c r="HM70" s="82">
        <v>643</v>
      </c>
      <c r="HN70" s="82">
        <v>3896</v>
      </c>
      <c r="HO70" s="145">
        <v>6943</v>
      </c>
      <c r="HP70" s="126">
        <v>-1247</v>
      </c>
      <c r="HQ70" s="145">
        <v>29601</v>
      </c>
      <c r="HS70" s="241"/>
      <c r="HT70" s="225"/>
      <c r="HU70" s="225"/>
      <c r="HV70" s="225"/>
      <c r="HW70" s="225"/>
      <c r="HX70" s="245"/>
      <c r="HY70" s="245"/>
      <c r="HZ70" s="245"/>
      <c r="IA70" s="245"/>
      <c r="IB70" s="245"/>
      <c r="IC70" s="245"/>
      <c r="ID70" s="226"/>
      <c r="IE70" s="226"/>
      <c r="IF70" s="226"/>
      <c r="IG70" s="226"/>
      <c r="IH70" s="226"/>
      <c r="II70" s="226"/>
      <c r="IJ70" s="245"/>
      <c r="IK70" s="245"/>
      <c r="IL70" s="245"/>
      <c r="IM70" s="226"/>
      <c r="IN70" s="245"/>
      <c r="IO70" s="245"/>
      <c r="IP70" s="226"/>
      <c r="IQ70" s="226"/>
      <c r="IR70" s="245"/>
      <c r="IS70" s="245"/>
      <c r="IT70" s="245"/>
      <c r="IU70" s="245"/>
      <c r="IV70" s="245"/>
      <c r="IW70" s="245"/>
      <c r="IX70" s="245"/>
      <c r="IY70" s="245"/>
      <c r="IZ70" s="245"/>
      <c r="JA70" s="245"/>
      <c r="JB70" s="245"/>
      <c r="JC70" s="245"/>
      <c r="JD70" s="245"/>
      <c r="JE70" s="245"/>
      <c r="JF70" s="245"/>
      <c r="JG70" s="245"/>
      <c r="JH70" s="245"/>
      <c r="JI70" s="245"/>
      <c r="JJ70" s="245"/>
      <c r="JK70" s="245"/>
      <c r="JL70" s="245"/>
      <c r="JM70" s="245"/>
      <c r="JN70" s="245"/>
      <c r="JO70" s="245"/>
      <c r="JP70" s="245"/>
      <c r="JQ70" s="245"/>
      <c r="JR70" s="245"/>
      <c r="JS70" s="245"/>
      <c r="JT70" s="226"/>
      <c r="JU70" s="245"/>
      <c r="JV70" s="245"/>
      <c r="JW70" s="245"/>
      <c r="JX70" s="245"/>
      <c r="JY70" s="245"/>
      <c r="JZ70" s="245"/>
      <c r="KA70" s="245"/>
      <c r="KB70" s="245"/>
      <c r="KC70" s="245"/>
      <c r="KD70" s="245"/>
      <c r="KE70" s="245"/>
      <c r="KF70" s="245"/>
      <c r="KG70" s="245"/>
      <c r="KH70" s="245"/>
      <c r="KI70" s="245"/>
      <c r="KJ70" s="245"/>
      <c r="KK70" s="245"/>
      <c r="KL70" s="245"/>
      <c r="KM70" s="245"/>
      <c r="KN70" s="245"/>
      <c r="KO70" s="245"/>
      <c r="KP70" s="245"/>
      <c r="KQ70" s="245"/>
      <c r="KR70" s="245"/>
      <c r="KS70" s="245"/>
      <c r="KT70" s="226"/>
      <c r="KU70" s="226"/>
      <c r="KV70" s="226"/>
      <c r="KW70" s="226"/>
      <c r="KX70" s="226"/>
      <c r="KY70" s="245"/>
      <c r="KZ70" s="245"/>
      <c r="LA70" s="245"/>
      <c r="LB70" s="245"/>
      <c r="LC70" s="245"/>
      <c r="LD70" s="245"/>
      <c r="LE70" s="225"/>
      <c r="LF70" s="225"/>
      <c r="LG70" s="245"/>
      <c r="LH70" s="245"/>
      <c r="LI70" s="245"/>
      <c r="LJ70" s="225"/>
      <c r="LK70" s="245"/>
      <c r="LL70" s="245"/>
      <c r="LM70" s="245"/>
      <c r="LN70" s="245"/>
      <c r="LO70" s="225"/>
      <c r="LP70" s="245"/>
      <c r="LQ70" s="245"/>
      <c r="LR70" s="245"/>
      <c r="LS70" s="245"/>
      <c r="LT70" s="225"/>
      <c r="LU70" s="225"/>
      <c r="LV70" s="225"/>
      <c r="LW70" s="224"/>
      <c r="LX70" s="242"/>
      <c r="LY70" s="242"/>
      <c r="LZ70" s="226"/>
      <c r="MA70" s="226"/>
      <c r="MB70" s="245"/>
      <c r="MC70" s="245"/>
      <c r="MD70" s="245"/>
      <c r="ME70" s="245"/>
      <c r="MF70" s="245"/>
      <c r="MG70" s="245"/>
      <c r="MH70" s="245"/>
      <c r="MI70" s="245"/>
      <c r="MJ70" s="245"/>
      <c r="MK70" s="245"/>
      <c r="ML70" s="245"/>
      <c r="MM70" s="241"/>
      <c r="MN70" s="225"/>
      <c r="MO70" s="242"/>
      <c r="MP70" s="242"/>
      <c r="MQ70" s="242"/>
      <c r="MR70" s="242"/>
      <c r="MS70" s="242"/>
      <c r="MT70" s="242"/>
      <c r="MU70" s="242"/>
      <c r="MV70" s="242"/>
      <c r="MW70" s="242"/>
      <c r="MX70" s="242"/>
      <c r="MY70" s="243"/>
      <c r="MZ70" s="225"/>
      <c r="NA70" s="242"/>
      <c r="NB70" s="242"/>
      <c r="NC70" s="225"/>
      <c r="ND70" s="242"/>
      <c r="NE70" s="242"/>
      <c r="NF70" s="242"/>
      <c r="NG70" s="242"/>
      <c r="NH70" s="225"/>
      <c r="NI70" s="242"/>
      <c r="NJ70" s="242"/>
      <c r="NK70" s="242"/>
      <c r="NL70" s="242"/>
      <c r="NM70" s="242"/>
      <c r="NN70" s="244"/>
      <c r="NO70" s="33">
        <v>2018</v>
      </c>
      <c r="NP70" s="122"/>
      <c r="NQ70" s="81"/>
      <c r="NR70" s="81"/>
      <c r="NS70" s="81"/>
      <c r="NT70" s="81"/>
      <c r="NU70" s="81"/>
      <c r="NV70" s="124"/>
    </row>
    <row r="71" spans="1:386" ht="15">
      <c r="A71" s="39">
        <v>2019</v>
      </c>
      <c r="B71" s="898">
        <v>1245513</v>
      </c>
      <c r="C71" s="559">
        <v>488536</v>
      </c>
      <c r="D71" s="917">
        <v>478558</v>
      </c>
      <c r="E71" s="42">
        <v>22613</v>
      </c>
      <c r="F71" s="42">
        <v>4698</v>
      </c>
      <c r="G71" s="58"/>
      <c r="H71" s="42">
        <v>143017</v>
      </c>
      <c r="I71" s="42">
        <v>8984</v>
      </c>
      <c r="J71" s="42">
        <v>129124</v>
      </c>
      <c r="K71" s="42">
        <v>160656</v>
      </c>
      <c r="L71" s="42">
        <v>9466</v>
      </c>
      <c r="M71" s="932">
        <v>9978</v>
      </c>
      <c r="N71" s="559">
        <v>526652</v>
      </c>
      <c r="O71" s="917">
        <v>489480</v>
      </c>
      <c r="P71" s="536">
        <v>134769</v>
      </c>
      <c r="Q71" s="536">
        <v>64525</v>
      </c>
      <c r="R71" s="536">
        <v>229615</v>
      </c>
      <c r="S71" s="536">
        <v>19725</v>
      </c>
      <c r="T71" s="536">
        <v>12435</v>
      </c>
      <c r="U71" s="536">
        <v>28372</v>
      </c>
      <c r="V71" s="536">
        <v>19764</v>
      </c>
      <c r="W71" s="917">
        <v>37172</v>
      </c>
      <c r="X71" s="536">
        <v>27259</v>
      </c>
      <c r="Y71" s="536">
        <v>27169</v>
      </c>
      <c r="Z71" s="536">
        <v>3941</v>
      </c>
      <c r="AA71" s="536">
        <v>5507</v>
      </c>
      <c r="AB71" s="918">
        <v>465</v>
      </c>
      <c r="AC71" s="919">
        <v>-38116</v>
      </c>
      <c r="AD71" s="536">
        <v>-35748</v>
      </c>
      <c r="AE71" s="536">
        <v>-9755</v>
      </c>
      <c r="AF71" s="918">
        <v>-10922</v>
      </c>
      <c r="AG71" s="107"/>
      <c r="AH71" s="912">
        <v>-3.0602651277024004</v>
      </c>
      <c r="AI71" s="480">
        <v>-2.8701426641070786</v>
      </c>
      <c r="AJ71" s="480">
        <v>-0.78321141569778874</v>
      </c>
      <c r="AK71" s="480">
        <v>-0.8769077480524089</v>
      </c>
      <c r="AL71" s="920">
        <v>-0.19012246359532176</v>
      </c>
      <c r="AM71" s="480"/>
      <c r="AN71" s="912">
        <v>1223355.375</v>
      </c>
      <c r="AO71" s="906">
        <v>98.22100411637615</v>
      </c>
      <c r="AP71" s="38">
        <v>1223355.375</v>
      </c>
      <c r="AQ71" s="121"/>
      <c r="AR71" s="952">
        <v>-917937</v>
      </c>
      <c r="AS71" s="906">
        <v>-73.699511767440399</v>
      </c>
      <c r="AT71" s="42"/>
      <c r="AU71" s="320">
        <v>29590</v>
      </c>
      <c r="AV71" s="42">
        <v>229511</v>
      </c>
      <c r="AW71" s="42">
        <v>234928</v>
      </c>
      <c r="AX71" s="321">
        <v>164986</v>
      </c>
      <c r="AY71" s="272"/>
      <c r="AZ71" s="903">
        <v>39.223677312079438</v>
      </c>
      <c r="BA71" s="480">
        <v>38.422561627217057</v>
      </c>
      <c r="BB71" s="480">
        <v>1.8155571238517783</v>
      </c>
      <c r="BC71" s="480">
        <v>0.37719397549443484</v>
      </c>
      <c r="BD71" s="480">
        <v>0</v>
      </c>
      <c r="BE71" s="480">
        <v>11.48257786149161</v>
      </c>
      <c r="BF71" s="480">
        <v>0.72130921154576466</v>
      </c>
      <c r="BG71" s="480">
        <v>10.3671338637172</v>
      </c>
      <c r="BH71" s="480">
        <v>12.898781465950174</v>
      </c>
      <c r="BI71" s="480">
        <v>0.76000812516609617</v>
      </c>
      <c r="BJ71" s="480">
        <v>0.80111568486238205</v>
      </c>
      <c r="BK71" s="903">
        <v>42.283942439781839</v>
      </c>
      <c r="BL71" s="480">
        <v>39.299469375269467</v>
      </c>
      <c r="BM71" s="480">
        <v>10.820360767009257</v>
      </c>
      <c r="BN71" s="480">
        <v>5.1805962683649227</v>
      </c>
      <c r="BO71" s="480">
        <v>18.435375624341134</v>
      </c>
      <c r="BP71" s="480">
        <v>1.5836847949399164</v>
      </c>
      <c r="BQ71" s="480">
        <v>0.99838379848303471</v>
      </c>
      <c r="BR71" s="480">
        <v>2.2779368822324617</v>
      </c>
      <c r="BS71" s="480">
        <v>1.5868160348386569</v>
      </c>
      <c r="BT71" s="480">
        <v>2.9844730645123736</v>
      </c>
      <c r="BU71" s="480">
        <v>2.1885761128145593</v>
      </c>
      <c r="BV71" s="480">
        <v>2.1813501745866963</v>
      </c>
      <c r="BW71" s="480">
        <v>0.31641580617785603</v>
      </c>
      <c r="BX71" s="480">
        <v>0.44214713134266764</v>
      </c>
      <c r="BY71" s="906">
        <v>3.7334014177290806E-2</v>
      </c>
      <c r="BZ71" s="480"/>
      <c r="CA71" s="912">
        <v>2.3757279129162039</v>
      </c>
      <c r="CB71" s="480">
        <v>18.427025651277827</v>
      </c>
      <c r="CC71" s="480">
        <v>18.86194684439263</v>
      </c>
      <c r="CD71" s="480">
        <v>13.246429382912904</v>
      </c>
      <c r="CE71" s="906">
        <v>98.22100411637615</v>
      </c>
      <c r="CF71" s="33">
        <v>2019</v>
      </c>
      <c r="CG71" s="119">
        <v>488536</v>
      </c>
      <c r="CH71" s="104">
        <v>478558</v>
      </c>
      <c r="CI71" s="104">
        <v>143017</v>
      </c>
      <c r="CJ71" s="104">
        <v>121409</v>
      </c>
      <c r="CK71" s="104">
        <v>80889</v>
      </c>
      <c r="CL71" s="123">
        <v>79301</v>
      </c>
      <c r="CM71" s="123">
        <v>1599</v>
      </c>
      <c r="CN71" s="123">
        <v>1588</v>
      </c>
      <c r="CO71" s="114">
        <v>130</v>
      </c>
      <c r="CP71" s="114">
        <v>97</v>
      </c>
      <c r="CQ71" s="123">
        <v>54</v>
      </c>
      <c r="CR71" s="123">
        <v>43</v>
      </c>
      <c r="CS71" s="123">
        <v>0</v>
      </c>
      <c r="CT71" s="114">
        <v>33</v>
      </c>
      <c r="CU71" s="123">
        <v>33</v>
      </c>
      <c r="CV71" s="123">
        <v>0</v>
      </c>
      <c r="CW71" s="114">
        <v>40390</v>
      </c>
      <c r="CX71" s="123">
        <v>13719</v>
      </c>
      <c r="CY71" s="123">
        <v>1460</v>
      </c>
      <c r="CZ71" s="123">
        <v>874</v>
      </c>
      <c r="DA71" s="123">
        <v>352</v>
      </c>
      <c r="DB71" s="123">
        <v>22</v>
      </c>
      <c r="DC71" s="123">
        <v>7101</v>
      </c>
      <c r="DD71" s="123">
        <v>332</v>
      </c>
      <c r="DE71" s="123">
        <v>1</v>
      </c>
      <c r="DF71" s="123">
        <v>84</v>
      </c>
      <c r="DG71" s="123">
        <v>113</v>
      </c>
      <c r="DH71" s="123">
        <v>0</v>
      </c>
      <c r="DI71" s="123">
        <v>201</v>
      </c>
      <c r="DJ71" s="123">
        <v>139</v>
      </c>
      <c r="DK71" s="123">
        <v>718</v>
      </c>
      <c r="DL71" s="123">
        <v>23</v>
      </c>
      <c r="DM71" s="123">
        <v>81</v>
      </c>
      <c r="DN71" s="123">
        <v>317</v>
      </c>
      <c r="DO71" s="123">
        <v>9329</v>
      </c>
      <c r="DP71" s="123">
        <v>0</v>
      </c>
      <c r="DQ71" s="123">
        <v>697</v>
      </c>
      <c r="DR71" s="123">
        <v>1361</v>
      </c>
      <c r="DS71" s="123">
        <v>1714</v>
      </c>
      <c r="DT71" s="123">
        <v>196</v>
      </c>
      <c r="DU71" s="123">
        <v>190</v>
      </c>
      <c r="DV71" s="123">
        <v>0</v>
      </c>
      <c r="DW71" s="123">
        <v>0</v>
      </c>
      <c r="DX71" s="123">
        <v>1108</v>
      </c>
      <c r="DY71" s="123">
        <v>3</v>
      </c>
      <c r="DZ71" s="123">
        <v>152</v>
      </c>
      <c r="EA71" s="123">
        <v>103</v>
      </c>
      <c r="EB71" s="114">
        <v>21608</v>
      </c>
      <c r="EC71" s="123">
        <v>13437</v>
      </c>
      <c r="ED71" s="123">
        <v>2</v>
      </c>
      <c r="EE71" s="123">
        <v>49</v>
      </c>
      <c r="EF71" s="123">
        <v>0</v>
      </c>
      <c r="EG71" s="123">
        <v>491</v>
      </c>
      <c r="EH71" s="123">
        <v>1890</v>
      </c>
      <c r="EI71" s="123">
        <v>130</v>
      </c>
      <c r="EJ71" s="123">
        <v>333</v>
      </c>
      <c r="EK71" s="123">
        <v>1337</v>
      </c>
      <c r="EL71" s="123">
        <v>410</v>
      </c>
      <c r="EM71" s="123">
        <v>13</v>
      </c>
      <c r="EN71" s="123">
        <v>194</v>
      </c>
      <c r="EO71" s="125">
        <v>14</v>
      </c>
      <c r="EP71" s="123">
        <v>5</v>
      </c>
      <c r="EQ71" s="123">
        <v>153</v>
      </c>
      <c r="ER71" s="123">
        <v>126</v>
      </c>
      <c r="ES71" s="123">
        <v>1015</v>
      </c>
      <c r="ET71" s="123">
        <v>302</v>
      </c>
      <c r="EU71" s="123">
        <v>73</v>
      </c>
      <c r="EV71" s="123">
        <v>381</v>
      </c>
      <c r="EW71" s="123">
        <v>1101</v>
      </c>
      <c r="EX71" s="123">
        <v>152</v>
      </c>
      <c r="EY71" s="114">
        <v>129124</v>
      </c>
      <c r="EZ71" s="114">
        <v>124754</v>
      </c>
      <c r="FA71" s="113">
        <v>99033</v>
      </c>
      <c r="FB71" s="113">
        <v>25721</v>
      </c>
      <c r="FC71" s="114">
        <v>4370</v>
      </c>
      <c r="FD71" s="123">
        <v>1414</v>
      </c>
      <c r="FE71" s="123">
        <v>812</v>
      </c>
      <c r="FF71" s="123">
        <v>1775</v>
      </c>
      <c r="FG71" s="123">
        <v>27</v>
      </c>
      <c r="FH71" s="123">
        <v>328</v>
      </c>
      <c r="FI71" s="123">
        <v>14</v>
      </c>
      <c r="FJ71" s="104">
        <v>160656</v>
      </c>
      <c r="FK71" s="104">
        <v>153514</v>
      </c>
      <c r="FL71" s="123">
        <v>112274</v>
      </c>
      <c r="FM71" s="123">
        <v>41240</v>
      </c>
      <c r="FN71" s="123">
        <v>7142</v>
      </c>
      <c r="FO71" s="104">
        <v>8984</v>
      </c>
      <c r="FP71" s="123">
        <v>2795</v>
      </c>
      <c r="FQ71" s="123">
        <v>5522</v>
      </c>
      <c r="FR71" s="123">
        <v>667</v>
      </c>
      <c r="FS71" s="104">
        <v>9466</v>
      </c>
      <c r="FT71" s="113">
        <v>1029</v>
      </c>
      <c r="FU71" s="123">
        <v>1674</v>
      </c>
      <c r="FV71" s="123">
        <v>162</v>
      </c>
      <c r="FW71" s="123">
        <v>6601</v>
      </c>
      <c r="FX71" s="104">
        <v>27311</v>
      </c>
      <c r="FY71" s="126">
        <v>14446</v>
      </c>
      <c r="FZ71" s="82">
        <v>8167</v>
      </c>
      <c r="GA71" s="82">
        <v>4698</v>
      </c>
      <c r="GB71" s="114">
        <v>9978</v>
      </c>
      <c r="GC71" s="114">
        <v>5510</v>
      </c>
      <c r="GD71" s="123">
        <v>2513</v>
      </c>
      <c r="GE71" s="123">
        <v>74</v>
      </c>
      <c r="GF71" s="123">
        <v>66</v>
      </c>
      <c r="GG71" s="123">
        <v>2519</v>
      </c>
      <c r="GH71" s="123">
        <v>104</v>
      </c>
      <c r="GI71" s="123">
        <v>234</v>
      </c>
      <c r="GJ71" s="123">
        <v>0</v>
      </c>
      <c r="GK71" s="123">
        <v>0</v>
      </c>
      <c r="GL71" s="123">
        <v>3538</v>
      </c>
      <c r="GM71" s="123">
        <v>930</v>
      </c>
      <c r="GN71" s="119">
        <v>526652</v>
      </c>
      <c r="GO71" s="104">
        <v>489480</v>
      </c>
      <c r="GP71" s="82">
        <v>134769</v>
      </c>
      <c r="GQ71" s="82">
        <v>64525</v>
      </c>
      <c r="GR71" s="82">
        <v>196887</v>
      </c>
      <c r="GS71" s="82">
        <v>32728</v>
      </c>
      <c r="GT71" s="104">
        <v>12435</v>
      </c>
      <c r="GU71" s="82">
        <v>7373</v>
      </c>
      <c r="GV71" s="82">
        <v>5062</v>
      </c>
      <c r="GW71" s="112">
        <v>28372</v>
      </c>
      <c r="GX71" s="82">
        <v>28361</v>
      </c>
      <c r="GY71" s="82">
        <v>11</v>
      </c>
      <c r="GZ71" s="104">
        <v>19764</v>
      </c>
      <c r="HA71" s="82">
        <v>627</v>
      </c>
      <c r="HB71" s="82">
        <v>327</v>
      </c>
      <c r="HC71" s="104">
        <v>18810</v>
      </c>
      <c r="HD71" s="82">
        <v>234</v>
      </c>
      <c r="HE71" s="82">
        <v>389</v>
      </c>
      <c r="HF71" s="82">
        <v>1280</v>
      </c>
      <c r="HG71" s="82">
        <v>6686</v>
      </c>
      <c r="HH71" s="82">
        <v>10221</v>
      </c>
      <c r="HI71" s="104">
        <v>37172</v>
      </c>
      <c r="HJ71" s="112">
        <v>27259</v>
      </c>
      <c r="HK71" s="82">
        <v>27169</v>
      </c>
      <c r="HL71" s="82">
        <v>90</v>
      </c>
      <c r="HM71" s="82">
        <v>465</v>
      </c>
      <c r="HN71" s="82">
        <v>3941</v>
      </c>
      <c r="HO71" s="145">
        <v>5507</v>
      </c>
      <c r="HP71" s="126">
        <v>-2368</v>
      </c>
      <c r="HQ71" s="145">
        <v>29590</v>
      </c>
      <c r="HS71" s="241"/>
      <c r="HT71" s="225"/>
      <c r="HU71" s="225"/>
      <c r="HV71" s="225"/>
      <c r="HW71" s="225"/>
      <c r="HX71" s="245"/>
      <c r="HY71" s="245"/>
      <c r="HZ71" s="245"/>
      <c r="IA71" s="245"/>
      <c r="IB71" s="245"/>
      <c r="IC71" s="245"/>
      <c r="ID71" s="226"/>
      <c r="IE71" s="226"/>
      <c r="IF71" s="226"/>
      <c r="IG71" s="226"/>
      <c r="IH71" s="226"/>
      <c r="II71" s="226"/>
      <c r="IJ71" s="245"/>
      <c r="IK71" s="245"/>
      <c r="IL71" s="245"/>
      <c r="IM71" s="226"/>
      <c r="IN71" s="245"/>
      <c r="IO71" s="245"/>
      <c r="IP71" s="226"/>
      <c r="IQ71" s="226"/>
      <c r="IR71" s="245"/>
      <c r="IS71" s="245"/>
      <c r="IT71" s="245"/>
      <c r="IU71" s="245"/>
      <c r="IV71" s="245"/>
      <c r="IW71" s="245"/>
      <c r="IX71" s="245"/>
      <c r="IY71" s="245"/>
      <c r="IZ71" s="245"/>
      <c r="JA71" s="245"/>
      <c r="JB71" s="245"/>
      <c r="JC71" s="245"/>
      <c r="JD71" s="245"/>
      <c r="JE71" s="245"/>
      <c r="JF71" s="245"/>
      <c r="JG71" s="245"/>
      <c r="JH71" s="245"/>
      <c r="JI71" s="245"/>
      <c r="JJ71" s="245"/>
      <c r="JK71" s="245"/>
      <c r="JL71" s="245"/>
      <c r="JM71" s="245"/>
      <c r="JN71" s="245"/>
      <c r="JO71" s="245"/>
      <c r="JP71" s="245"/>
      <c r="JQ71" s="245"/>
      <c r="JR71" s="245"/>
      <c r="JS71" s="245"/>
      <c r="JT71" s="226"/>
      <c r="JU71" s="245"/>
      <c r="JV71" s="245"/>
      <c r="JW71" s="245"/>
      <c r="JX71" s="245"/>
      <c r="JY71" s="245"/>
      <c r="JZ71" s="245"/>
      <c r="KA71" s="245"/>
      <c r="KB71" s="245"/>
      <c r="KC71" s="245"/>
      <c r="KD71" s="245"/>
      <c r="KE71" s="245"/>
      <c r="KF71" s="245"/>
      <c r="KG71" s="245"/>
      <c r="KH71" s="245"/>
      <c r="KI71" s="245"/>
      <c r="KJ71" s="245"/>
      <c r="KK71" s="245"/>
      <c r="KL71" s="245"/>
      <c r="KM71" s="245"/>
      <c r="KN71" s="245"/>
      <c r="KO71" s="245"/>
      <c r="KP71" s="245"/>
      <c r="KQ71" s="245"/>
      <c r="KR71" s="245"/>
      <c r="KS71" s="245"/>
      <c r="KT71" s="226"/>
      <c r="KU71" s="226"/>
      <c r="KV71" s="226"/>
      <c r="KW71" s="226"/>
      <c r="KX71" s="226"/>
      <c r="KY71" s="245"/>
      <c r="KZ71" s="245"/>
      <c r="LA71" s="245"/>
      <c r="LB71" s="245"/>
      <c r="LC71" s="245"/>
      <c r="LD71" s="245"/>
      <c r="LE71" s="225"/>
      <c r="LF71" s="225"/>
      <c r="LG71" s="245"/>
      <c r="LH71" s="245"/>
      <c r="LI71" s="245"/>
      <c r="LJ71" s="225"/>
      <c r="LK71" s="245"/>
      <c r="LL71" s="245"/>
      <c r="LM71" s="245"/>
      <c r="LN71" s="245"/>
      <c r="LO71" s="225"/>
      <c r="LP71" s="245"/>
      <c r="LQ71" s="245"/>
      <c r="LR71" s="245"/>
      <c r="LS71" s="245"/>
      <c r="LT71" s="225"/>
      <c r="LU71" s="225"/>
      <c r="LV71" s="225"/>
      <c r="LW71" s="224"/>
      <c r="LX71" s="242"/>
      <c r="LY71" s="242"/>
      <c r="LZ71" s="226"/>
      <c r="MA71" s="226"/>
      <c r="MB71" s="245"/>
      <c r="MC71" s="245"/>
      <c r="MD71" s="245"/>
      <c r="ME71" s="245"/>
      <c r="MF71" s="245"/>
      <c r="MG71" s="245"/>
      <c r="MH71" s="245"/>
      <c r="MI71" s="245"/>
      <c r="MJ71" s="245"/>
      <c r="MK71" s="245"/>
      <c r="ML71" s="245"/>
      <c r="MM71" s="241"/>
      <c r="MN71" s="225"/>
      <c r="MO71" s="242"/>
      <c r="MP71" s="242"/>
      <c r="MQ71" s="242"/>
      <c r="MR71" s="242"/>
      <c r="MS71" s="242"/>
      <c r="MT71" s="242"/>
      <c r="MU71" s="242"/>
      <c r="MV71" s="242"/>
      <c r="MW71" s="242"/>
      <c r="MX71" s="242"/>
      <c r="MY71" s="243"/>
      <c r="MZ71" s="225"/>
      <c r="NA71" s="242"/>
      <c r="NB71" s="242"/>
      <c r="NC71" s="225"/>
      <c r="ND71" s="242"/>
      <c r="NE71" s="242"/>
      <c r="NF71" s="242"/>
      <c r="NG71" s="242"/>
      <c r="NH71" s="225"/>
      <c r="NI71" s="242"/>
      <c r="NJ71" s="242"/>
      <c r="NK71" s="242"/>
      <c r="NL71" s="242"/>
      <c r="NM71" s="242"/>
      <c r="NN71" s="244"/>
      <c r="NO71" s="33"/>
      <c r="NP71" s="122"/>
      <c r="NQ71" s="81"/>
      <c r="NR71" s="81"/>
      <c r="NS71" s="81"/>
      <c r="NT71" s="81"/>
      <c r="NU71" s="81"/>
      <c r="NV71" s="121"/>
    </row>
    <row r="72" spans="1:386" ht="15">
      <c r="A72" s="39">
        <v>2020</v>
      </c>
      <c r="B72" s="898">
        <v>1117989</v>
      </c>
      <c r="C72" s="559">
        <v>467572</v>
      </c>
      <c r="D72" s="917">
        <v>455994</v>
      </c>
      <c r="E72" s="42">
        <v>21124</v>
      </c>
      <c r="F72" s="42">
        <v>3604</v>
      </c>
      <c r="G72" s="58"/>
      <c r="H72" s="42">
        <v>126702</v>
      </c>
      <c r="I72" s="42">
        <v>6966</v>
      </c>
      <c r="J72" s="42">
        <v>125348</v>
      </c>
      <c r="K72" s="42">
        <v>162191</v>
      </c>
      <c r="L72" s="42">
        <v>10059</v>
      </c>
      <c r="M72" s="932">
        <v>11578</v>
      </c>
      <c r="N72" s="559">
        <v>580771</v>
      </c>
      <c r="O72" s="917">
        <v>536459</v>
      </c>
      <c r="P72" s="536">
        <v>140609</v>
      </c>
      <c r="Q72" s="536">
        <v>66403</v>
      </c>
      <c r="R72" s="536">
        <v>262211</v>
      </c>
      <c r="S72" s="536">
        <v>41965</v>
      </c>
      <c r="T72" s="536">
        <v>21418</v>
      </c>
      <c r="U72" s="536">
        <v>25127</v>
      </c>
      <c r="V72" s="536">
        <v>20691</v>
      </c>
      <c r="W72" s="917">
        <v>44312</v>
      </c>
      <c r="X72" s="536">
        <v>30167</v>
      </c>
      <c r="Y72" s="536">
        <v>29614</v>
      </c>
      <c r="Z72" s="536">
        <v>4401</v>
      </c>
      <c r="AA72" s="536">
        <v>8724</v>
      </c>
      <c r="AB72" s="918">
        <v>1020</v>
      </c>
      <c r="AC72" s="919">
        <v>-113199</v>
      </c>
      <c r="AD72" s="536">
        <v>-111065</v>
      </c>
      <c r="AE72" s="536">
        <v>-88079</v>
      </c>
      <c r="AF72" s="918">
        <v>-80465</v>
      </c>
      <c r="AG72" s="107"/>
      <c r="AH72" s="912">
        <v>-10.125233790314574</v>
      </c>
      <c r="AI72" s="480">
        <v>-9.9343553469667416</v>
      </c>
      <c r="AJ72" s="480">
        <v>-7.8783422734928523</v>
      </c>
      <c r="AK72" s="480">
        <v>-7.1972980056154396</v>
      </c>
      <c r="AL72" s="920">
        <v>-0.19087844334783258</v>
      </c>
      <c r="AM72" s="480"/>
      <c r="AN72" s="912">
        <v>1345785.585</v>
      </c>
      <c r="AO72" s="906">
        <v>120.37556585977143</v>
      </c>
      <c r="AP72" s="38">
        <v>1345785.585</v>
      </c>
      <c r="AQ72" s="124"/>
      <c r="AR72" s="952">
        <v>-957698</v>
      </c>
      <c r="AS72" s="906">
        <v>-85.662560186191456</v>
      </c>
      <c r="AT72" s="42"/>
      <c r="AU72" s="320">
        <v>29845</v>
      </c>
      <c r="AV72" s="42">
        <v>237492</v>
      </c>
      <c r="AW72" s="42">
        <v>246346</v>
      </c>
      <c r="AX72" s="321">
        <v>171089</v>
      </c>
      <c r="AY72" s="272"/>
      <c r="AZ72" s="903">
        <v>41.822593961121264</v>
      </c>
      <c r="BA72" s="480">
        <v>40.786984487325007</v>
      </c>
      <c r="BB72" s="480">
        <v>1.889464028715846</v>
      </c>
      <c r="BC72" s="480">
        <v>0.32236453131470882</v>
      </c>
      <c r="BD72" s="480">
        <v>0</v>
      </c>
      <c r="BE72" s="480">
        <v>11.333027426924595</v>
      </c>
      <c r="BF72" s="480">
        <v>0.62308305358997274</v>
      </c>
      <c r="BG72" s="480">
        <v>11.211917111885716</v>
      </c>
      <c r="BH72" s="480">
        <v>14.507387818663689</v>
      </c>
      <c r="BI72" s="480">
        <v>0.89974051623048168</v>
      </c>
      <c r="BJ72" s="480">
        <v>1.0356094737962538</v>
      </c>
      <c r="BK72" s="903">
        <v>51.947827751435838</v>
      </c>
      <c r="BL72" s="480">
        <v>47.984282492940451</v>
      </c>
      <c r="BM72" s="480">
        <v>12.57695737614592</v>
      </c>
      <c r="BN72" s="480">
        <v>5.9395038770506687</v>
      </c>
      <c r="BO72" s="480">
        <v>23.453808579511964</v>
      </c>
      <c r="BP72" s="480">
        <v>3.7536147493401097</v>
      </c>
      <c r="BQ72" s="480">
        <v>1.9157612463092213</v>
      </c>
      <c r="BR72" s="480">
        <v>2.2475176410501354</v>
      </c>
      <c r="BS72" s="480">
        <v>1.8507337728725417</v>
      </c>
      <c r="BT72" s="480">
        <v>3.9635452584953876</v>
      </c>
      <c r="BU72" s="480">
        <v>2.698327085507997</v>
      </c>
      <c r="BV72" s="480">
        <v>2.6488632714633149</v>
      </c>
      <c r="BW72" s="480">
        <v>0.3936532470355254</v>
      </c>
      <c r="BX72" s="480">
        <v>0.78032968124015534</v>
      </c>
      <c r="BY72" s="906">
        <v>9.1235244711710045E-2</v>
      </c>
      <c r="BZ72" s="480"/>
      <c r="CA72" s="912">
        <v>2.669525371000967</v>
      </c>
      <c r="CB72" s="480">
        <v>21.242785036346511</v>
      </c>
      <c r="CC72" s="480">
        <v>22.034742738971492</v>
      </c>
      <c r="CD72" s="480">
        <v>15.303281159295842</v>
      </c>
      <c r="CE72" s="906">
        <v>120.37556585977143</v>
      </c>
      <c r="CF72" s="33">
        <v>2020</v>
      </c>
      <c r="CG72" s="119">
        <v>467572</v>
      </c>
      <c r="CH72" s="104">
        <v>455994</v>
      </c>
      <c r="CI72" s="104">
        <v>126702</v>
      </c>
      <c r="CJ72" s="104">
        <v>105347</v>
      </c>
      <c r="CK72" s="104">
        <v>70669</v>
      </c>
      <c r="CL72" s="123">
        <v>69435</v>
      </c>
      <c r="CM72" s="123">
        <v>1705.2</v>
      </c>
      <c r="CN72" s="123">
        <v>1234</v>
      </c>
      <c r="CO72" s="114">
        <v>107</v>
      </c>
      <c r="CP72" s="114">
        <v>86</v>
      </c>
      <c r="CQ72" s="123">
        <v>55</v>
      </c>
      <c r="CR72" s="123">
        <v>31</v>
      </c>
      <c r="CS72" s="123">
        <v>0</v>
      </c>
      <c r="CT72" s="114">
        <v>21</v>
      </c>
      <c r="CU72" s="123">
        <v>21</v>
      </c>
      <c r="CV72" s="123">
        <v>0</v>
      </c>
      <c r="CW72" s="114">
        <v>34571</v>
      </c>
      <c r="CX72" s="123">
        <v>11471</v>
      </c>
      <c r="CY72" s="123">
        <v>1309</v>
      </c>
      <c r="CZ72" s="123">
        <v>673</v>
      </c>
      <c r="DA72" s="123">
        <v>330</v>
      </c>
      <c r="DB72" s="123">
        <v>20</v>
      </c>
      <c r="DC72" s="123">
        <v>6828</v>
      </c>
      <c r="DD72" s="123">
        <v>254</v>
      </c>
      <c r="DE72" s="123">
        <v>0</v>
      </c>
      <c r="DF72" s="123">
        <v>86</v>
      </c>
      <c r="DG72" s="123">
        <v>81</v>
      </c>
      <c r="DH72" s="123">
        <v>0</v>
      </c>
      <c r="DI72" s="123">
        <v>206</v>
      </c>
      <c r="DJ72" s="123">
        <v>41</v>
      </c>
      <c r="DK72" s="123">
        <v>1146</v>
      </c>
      <c r="DL72" s="123">
        <v>19</v>
      </c>
      <c r="DM72" s="123">
        <v>67</v>
      </c>
      <c r="DN72" s="123">
        <v>154</v>
      </c>
      <c r="DO72" s="123">
        <v>7535</v>
      </c>
      <c r="DP72" s="123">
        <v>0</v>
      </c>
      <c r="DQ72" s="123">
        <v>446</v>
      </c>
      <c r="DR72" s="123">
        <v>816</v>
      </c>
      <c r="DS72" s="123">
        <v>1704</v>
      </c>
      <c r="DT72" s="123">
        <v>66</v>
      </c>
      <c r="DU72" s="123">
        <v>177</v>
      </c>
      <c r="DV72" s="123">
        <v>0</v>
      </c>
      <c r="DW72" s="123">
        <v>0</v>
      </c>
      <c r="DX72" s="123">
        <v>892</v>
      </c>
      <c r="DY72" s="123">
        <v>3</v>
      </c>
      <c r="DZ72" s="123">
        <v>152</v>
      </c>
      <c r="EA72" s="123">
        <v>95</v>
      </c>
      <c r="EB72" s="114">
        <v>21355</v>
      </c>
      <c r="EC72" s="123">
        <v>13186</v>
      </c>
      <c r="ED72" s="123">
        <v>3</v>
      </c>
      <c r="EE72" s="123">
        <v>78</v>
      </c>
      <c r="EF72" s="125">
        <v>0</v>
      </c>
      <c r="EG72" s="123">
        <v>473</v>
      </c>
      <c r="EH72" s="123">
        <v>1855</v>
      </c>
      <c r="EI72" s="123">
        <v>126</v>
      </c>
      <c r="EJ72" s="123">
        <v>274</v>
      </c>
      <c r="EK72" s="123">
        <v>1157</v>
      </c>
      <c r="EL72" s="123">
        <v>384</v>
      </c>
      <c r="EM72" s="123">
        <v>14</v>
      </c>
      <c r="EN72" s="123">
        <v>193</v>
      </c>
      <c r="EO72" s="123">
        <v>10</v>
      </c>
      <c r="EP72" s="123">
        <v>5</v>
      </c>
      <c r="EQ72" s="123">
        <v>127</v>
      </c>
      <c r="ER72" s="123">
        <v>178</v>
      </c>
      <c r="ES72" s="123">
        <v>1264</v>
      </c>
      <c r="ET72" s="123">
        <v>295</v>
      </c>
      <c r="EU72" s="123">
        <v>48</v>
      </c>
      <c r="EV72" s="123">
        <v>406</v>
      </c>
      <c r="EW72" s="123">
        <v>1161</v>
      </c>
      <c r="EX72" s="123">
        <v>118</v>
      </c>
      <c r="EY72" s="114">
        <v>125348</v>
      </c>
      <c r="EZ72" s="114">
        <v>121025</v>
      </c>
      <c r="FA72" s="113">
        <v>98960</v>
      </c>
      <c r="FB72" s="113">
        <v>22065</v>
      </c>
      <c r="FC72" s="114">
        <v>4323</v>
      </c>
      <c r="FD72" s="123">
        <v>1496</v>
      </c>
      <c r="FE72" s="123">
        <v>798</v>
      </c>
      <c r="FF72" s="123">
        <v>1712</v>
      </c>
      <c r="FG72" s="123">
        <v>27</v>
      </c>
      <c r="FH72" s="123">
        <v>280</v>
      </c>
      <c r="FI72" s="123">
        <v>10</v>
      </c>
      <c r="FJ72" s="104">
        <v>162191</v>
      </c>
      <c r="FK72" s="104">
        <v>119429</v>
      </c>
      <c r="FL72" s="123">
        <v>112444</v>
      </c>
      <c r="FM72" s="123">
        <v>42762</v>
      </c>
      <c r="FN72" s="123">
        <v>6985</v>
      </c>
      <c r="FO72" s="104">
        <v>6966</v>
      </c>
      <c r="FP72" s="123">
        <v>2246</v>
      </c>
      <c r="FQ72" s="123">
        <v>4135</v>
      </c>
      <c r="FR72" s="123">
        <v>585</v>
      </c>
      <c r="FS72" s="104">
        <v>10059</v>
      </c>
      <c r="FT72" s="113">
        <v>1025</v>
      </c>
      <c r="FU72" s="123">
        <v>3120</v>
      </c>
      <c r="FV72" s="123">
        <v>159</v>
      </c>
      <c r="FW72" s="123">
        <v>5755</v>
      </c>
      <c r="FX72" s="104">
        <v>24728</v>
      </c>
      <c r="FY72" s="126">
        <v>12761</v>
      </c>
      <c r="FZ72" s="82">
        <v>8363</v>
      </c>
      <c r="GA72" s="82">
        <v>3604</v>
      </c>
      <c r="GB72" s="114">
        <v>11578</v>
      </c>
      <c r="GC72" s="114">
        <v>4664</v>
      </c>
      <c r="GD72" s="123">
        <v>2493</v>
      </c>
      <c r="GE72" s="123">
        <v>59</v>
      </c>
      <c r="GF72" s="123">
        <v>47</v>
      </c>
      <c r="GG72" s="123">
        <v>1749</v>
      </c>
      <c r="GH72" s="123">
        <v>82</v>
      </c>
      <c r="GI72" s="123">
        <v>234</v>
      </c>
      <c r="GJ72" s="123">
        <v>0</v>
      </c>
      <c r="GK72" s="123">
        <v>0</v>
      </c>
      <c r="GL72" s="123">
        <v>4384</v>
      </c>
      <c r="GM72" s="123">
        <v>2530</v>
      </c>
      <c r="GN72" s="119">
        <v>580771</v>
      </c>
      <c r="GO72" s="104">
        <v>536459</v>
      </c>
      <c r="GP72" s="82">
        <v>140609</v>
      </c>
      <c r="GQ72" s="82">
        <v>66403</v>
      </c>
      <c r="GR72" s="82">
        <v>228629</v>
      </c>
      <c r="GS72" s="82">
        <v>33582</v>
      </c>
      <c r="GT72" s="104">
        <v>21418</v>
      </c>
      <c r="GU72" s="82">
        <v>8906</v>
      </c>
      <c r="GV72" s="82">
        <v>12512</v>
      </c>
      <c r="GW72" s="112">
        <v>25127</v>
      </c>
      <c r="GX72" s="82">
        <v>25120</v>
      </c>
      <c r="GY72" s="82">
        <v>7</v>
      </c>
      <c r="GZ72" s="104">
        <v>20691</v>
      </c>
      <c r="HA72" s="82">
        <v>635</v>
      </c>
      <c r="HB72" s="82">
        <v>332</v>
      </c>
      <c r="HC72" s="104">
        <v>19724</v>
      </c>
      <c r="HD72" s="82">
        <v>246</v>
      </c>
      <c r="HE72" s="82">
        <v>247</v>
      </c>
      <c r="HF72" s="82">
        <v>1379</v>
      </c>
      <c r="HG72" s="82">
        <v>6811</v>
      </c>
      <c r="HH72" s="82">
        <v>11041</v>
      </c>
      <c r="HI72" s="104">
        <v>44312</v>
      </c>
      <c r="HJ72" s="112">
        <v>30167</v>
      </c>
      <c r="HK72" s="82">
        <v>29614</v>
      </c>
      <c r="HL72" s="82">
        <v>553</v>
      </c>
      <c r="HM72" s="82">
        <v>1020</v>
      </c>
      <c r="HN72" s="82">
        <v>4401</v>
      </c>
      <c r="HO72" s="145">
        <v>8724</v>
      </c>
      <c r="HP72" s="126">
        <v>-2134</v>
      </c>
      <c r="HQ72" s="145">
        <v>29845</v>
      </c>
      <c r="HS72" s="241"/>
      <c r="HT72" s="225"/>
      <c r="HU72" s="225"/>
      <c r="HV72" s="225"/>
      <c r="HW72" s="225"/>
      <c r="HX72" s="245"/>
      <c r="HY72" s="245"/>
      <c r="HZ72" s="245"/>
      <c r="IA72" s="245"/>
      <c r="IB72" s="245"/>
      <c r="IC72" s="245"/>
      <c r="ID72" s="226"/>
      <c r="IE72" s="226"/>
      <c r="IF72" s="226"/>
      <c r="IG72" s="226"/>
      <c r="IH72" s="226"/>
      <c r="II72" s="226"/>
      <c r="IJ72" s="245"/>
      <c r="IK72" s="245"/>
      <c r="IL72" s="245"/>
      <c r="IM72" s="226"/>
      <c r="IN72" s="245"/>
      <c r="IO72" s="245"/>
      <c r="IP72" s="226"/>
      <c r="IQ72" s="226"/>
      <c r="IR72" s="245"/>
      <c r="IS72" s="245"/>
      <c r="IT72" s="245"/>
      <c r="IU72" s="245"/>
      <c r="IV72" s="245"/>
      <c r="IW72" s="245"/>
      <c r="IX72" s="245"/>
      <c r="IY72" s="245"/>
      <c r="IZ72" s="245"/>
      <c r="JA72" s="245"/>
      <c r="JB72" s="245"/>
      <c r="JC72" s="245"/>
      <c r="JD72" s="245"/>
      <c r="JE72" s="245"/>
      <c r="JF72" s="245"/>
      <c r="JG72" s="245"/>
      <c r="JH72" s="245"/>
      <c r="JI72" s="245"/>
      <c r="JJ72" s="245"/>
      <c r="JK72" s="245"/>
      <c r="JL72" s="245"/>
      <c r="JM72" s="245"/>
      <c r="JN72" s="245"/>
      <c r="JO72" s="245"/>
      <c r="JP72" s="245"/>
      <c r="JQ72" s="245"/>
      <c r="JR72" s="245"/>
      <c r="JS72" s="245"/>
      <c r="JT72" s="226"/>
      <c r="JU72" s="245"/>
      <c r="JV72" s="245"/>
      <c r="JW72" s="245"/>
      <c r="JX72" s="245"/>
      <c r="JY72" s="245"/>
      <c r="JZ72" s="245"/>
      <c r="KA72" s="245"/>
      <c r="KB72" s="245"/>
      <c r="KC72" s="245"/>
      <c r="KD72" s="245"/>
      <c r="KE72" s="245"/>
      <c r="KF72" s="245"/>
      <c r="KG72" s="245"/>
      <c r="KH72" s="245"/>
      <c r="KI72" s="245"/>
      <c r="KJ72" s="245"/>
      <c r="KK72" s="245"/>
      <c r="KL72" s="245"/>
      <c r="KM72" s="245"/>
      <c r="KN72" s="245"/>
      <c r="KO72" s="245"/>
      <c r="KP72" s="245"/>
      <c r="KQ72" s="245"/>
      <c r="KR72" s="245"/>
      <c r="KS72" s="245"/>
      <c r="KT72" s="226"/>
      <c r="KU72" s="226"/>
      <c r="KV72" s="226"/>
      <c r="KW72" s="226"/>
      <c r="KX72" s="226"/>
      <c r="KY72" s="245"/>
      <c r="KZ72" s="245"/>
      <c r="LA72" s="245"/>
      <c r="LB72" s="245"/>
      <c r="LC72" s="245"/>
      <c r="LD72" s="245"/>
      <c r="LE72" s="225"/>
      <c r="LF72" s="225"/>
      <c r="LG72" s="245"/>
      <c r="LH72" s="245"/>
      <c r="LI72" s="245"/>
      <c r="LJ72" s="225"/>
      <c r="LK72" s="245"/>
      <c r="LL72" s="245"/>
      <c r="LM72" s="245"/>
      <c r="LN72" s="245"/>
      <c r="LO72" s="225"/>
      <c r="LP72" s="245"/>
      <c r="LQ72" s="245"/>
      <c r="LR72" s="245"/>
      <c r="LS72" s="245"/>
      <c r="LT72" s="225"/>
      <c r="LU72" s="225"/>
      <c r="LV72" s="225"/>
      <c r="LW72" s="224"/>
      <c r="LX72" s="242"/>
      <c r="LY72" s="242"/>
      <c r="LZ72" s="226"/>
      <c r="MA72" s="226"/>
      <c r="MB72" s="245"/>
      <c r="MC72" s="245"/>
      <c r="MD72" s="245"/>
      <c r="ME72" s="245"/>
      <c r="MF72" s="245"/>
      <c r="MG72" s="245"/>
      <c r="MH72" s="245"/>
      <c r="MI72" s="245"/>
      <c r="MJ72" s="245"/>
      <c r="MK72" s="245"/>
      <c r="ML72" s="245"/>
      <c r="MM72" s="241"/>
      <c r="MN72" s="225"/>
      <c r="MO72" s="242"/>
      <c r="MP72" s="242"/>
      <c r="MQ72" s="242"/>
      <c r="MR72" s="242"/>
      <c r="MS72" s="242"/>
      <c r="MT72" s="242"/>
      <c r="MU72" s="242"/>
      <c r="MV72" s="242"/>
      <c r="MW72" s="242"/>
      <c r="MX72" s="242"/>
      <c r="MY72" s="243"/>
      <c r="MZ72" s="225"/>
      <c r="NA72" s="242"/>
      <c r="NB72" s="242"/>
      <c r="NC72" s="225"/>
      <c r="ND72" s="242"/>
      <c r="NE72" s="242"/>
      <c r="NF72" s="242"/>
      <c r="NG72" s="242"/>
      <c r="NH72" s="225"/>
      <c r="NI72" s="242"/>
      <c r="NJ72" s="242"/>
      <c r="NK72" s="242"/>
      <c r="NL72" s="242"/>
      <c r="NM72" s="242"/>
      <c r="NN72" s="244"/>
      <c r="NO72" s="33"/>
      <c r="NP72" s="122"/>
      <c r="NQ72" s="81"/>
      <c r="NR72" s="81"/>
      <c r="NS72" s="81"/>
      <c r="NT72" s="81"/>
      <c r="NU72" s="81"/>
      <c r="NV72" s="124"/>
    </row>
    <row r="73" spans="1:386" ht="14.25" customHeight="1">
      <c r="A73" s="39" t="s">
        <v>935</v>
      </c>
      <c r="B73" s="898">
        <v>1206842</v>
      </c>
      <c r="C73" s="559">
        <v>527918</v>
      </c>
      <c r="D73" s="917">
        <v>509190</v>
      </c>
      <c r="E73" s="42">
        <v>22649</v>
      </c>
      <c r="F73" s="42">
        <v>4196</v>
      </c>
      <c r="G73" s="58"/>
      <c r="H73" s="42">
        <v>146671</v>
      </c>
      <c r="I73" s="42">
        <v>6778</v>
      </c>
      <c r="J73" s="42">
        <v>143433</v>
      </c>
      <c r="K73" s="42">
        <v>171661</v>
      </c>
      <c r="L73" s="42">
        <v>13802</v>
      </c>
      <c r="M73" s="932">
        <v>18728</v>
      </c>
      <c r="N73" s="559">
        <v>610864</v>
      </c>
      <c r="O73" s="917">
        <v>550996</v>
      </c>
      <c r="P73" s="536">
        <v>147560</v>
      </c>
      <c r="Q73" s="536">
        <v>71199</v>
      </c>
      <c r="R73" s="536">
        <v>263564</v>
      </c>
      <c r="S73" s="536">
        <v>31641</v>
      </c>
      <c r="T73" s="536">
        <v>18397</v>
      </c>
      <c r="U73" s="536">
        <v>26052</v>
      </c>
      <c r="V73" s="536">
        <v>24224</v>
      </c>
      <c r="W73" s="917">
        <v>59868</v>
      </c>
      <c r="X73" s="536">
        <v>32861</v>
      </c>
      <c r="Y73" s="536">
        <v>33154</v>
      </c>
      <c r="Z73" s="536">
        <v>6765</v>
      </c>
      <c r="AA73" s="536">
        <v>18901</v>
      </c>
      <c r="AB73" s="918">
        <v>1341</v>
      </c>
      <c r="AC73" s="919">
        <v>-82946</v>
      </c>
      <c r="AD73" s="536">
        <v>-81691</v>
      </c>
      <c r="AE73" s="536">
        <v>-56901</v>
      </c>
      <c r="AF73" s="918">
        <v>-41806</v>
      </c>
      <c r="AG73" s="107"/>
      <c r="AH73" s="912">
        <v>-6.8729792300897712</v>
      </c>
      <c r="AI73" s="480">
        <v>-6.7689888154373152</v>
      </c>
      <c r="AJ73" s="480">
        <v>-4.7148673977206625</v>
      </c>
      <c r="AK73" s="480">
        <v>-3.4640822908052589</v>
      </c>
      <c r="AL73" s="920">
        <v>-0.10399041465245658</v>
      </c>
      <c r="AM73" s="480"/>
      <c r="AN73" s="912">
        <v>1427237.5830000001</v>
      </c>
      <c r="AO73" s="906">
        <v>118.26217375596806</v>
      </c>
      <c r="AP73" s="38">
        <v>1427237.5830000001</v>
      </c>
      <c r="AQ73" s="124"/>
      <c r="AR73" s="952">
        <v>-862627</v>
      </c>
      <c r="AS73" s="906">
        <v>-71.478039378808489</v>
      </c>
      <c r="AT73" s="42"/>
      <c r="AU73" s="320">
        <v>30359</v>
      </c>
      <c r="AV73" s="42">
        <v>249745</v>
      </c>
      <c r="AW73" s="42">
        <v>258641</v>
      </c>
      <c r="AX73" s="321">
        <v>178546</v>
      </c>
      <c r="AY73" s="272"/>
      <c r="AZ73" s="903">
        <v>43.743754360554242</v>
      </c>
      <c r="BA73" s="480">
        <v>42.191935646919809</v>
      </c>
      <c r="BB73" s="480">
        <v>1.8767162561462063</v>
      </c>
      <c r="BC73" s="480">
        <v>0.34768428675833291</v>
      </c>
      <c r="BD73" s="480">
        <v>0</v>
      </c>
      <c r="BE73" s="480">
        <v>12.153289328677657</v>
      </c>
      <c r="BF73" s="480">
        <v>0.56163110001143479</v>
      </c>
      <c r="BG73" s="480">
        <v>11.884985772785502</v>
      </c>
      <c r="BH73" s="480">
        <v>14.223982924028165</v>
      </c>
      <c r="BI73" s="480">
        <v>1.1436459785125144</v>
      </c>
      <c r="BJ73" s="480">
        <v>1.5518187136344277</v>
      </c>
      <c r="BK73" s="903">
        <v>50.61673359064401</v>
      </c>
      <c r="BL73" s="480">
        <v>45.656017937725068</v>
      </c>
      <c r="BM73" s="480">
        <v>12.226952658260153</v>
      </c>
      <c r="BN73" s="480">
        <v>5.8996123767651438</v>
      </c>
      <c r="BO73" s="480">
        <v>21.83914712945025</v>
      </c>
      <c r="BP73" s="480">
        <v>2.6218013625644452</v>
      </c>
      <c r="BQ73" s="480">
        <v>1.5243917596503933</v>
      </c>
      <c r="BR73" s="480">
        <v>2.1586918585862938</v>
      </c>
      <c r="BS73" s="480">
        <v>2.0072221550128351</v>
      </c>
      <c r="BT73" s="480">
        <v>4.9607156529189407</v>
      </c>
      <c r="BU73" s="480">
        <v>2.7228916461309765</v>
      </c>
      <c r="BV73" s="480">
        <v>2.7471698863645782</v>
      </c>
      <c r="BW73" s="480">
        <v>0.56055390846523401</v>
      </c>
      <c r="BX73" s="480">
        <v>1.5661536472877144</v>
      </c>
      <c r="BY73" s="906">
        <v>0.11111645103501536</v>
      </c>
      <c r="BZ73" s="480"/>
      <c r="CA73" s="912">
        <v>2.5155737039314179</v>
      </c>
      <c r="CB73" s="480">
        <v>20.694092515838857</v>
      </c>
      <c r="CC73" s="480">
        <v>21.431222976992846</v>
      </c>
      <c r="CD73" s="480">
        <v>14.794480139073714</v>
      </c>
      <c r="CE73" s="906">
        <v>118.26217375596806</v>
      </c>
      <c r="CF73" s="33" t="s">
        <v>935</v>
      </c>
      <c r="CG73" s="119">
        <v>527918</v>
      </c>
      <c r="CH73" s="104">
        <v>509190</v>
      </c>
      <c r="CI73" s="104">
        <v>146671</v>
      </c>
      <c r="CJ73" s="104">
        <v>124027</v>
      </c>
      <c r="CK73" s="104">
        <v>83548</v>
      </c>
      <c r="CL73" s="123">
        <v>82250</v>
      </c>
      <c r="CM73" s="123">
        <v>1740</v>
      </c>
      <c r="CN73" s="123">
        <v>1298</v>
      </c>
      <c r="CO73" s="114">
        <v>133</v>
      </c>
      <c r="CP73" s="114">
        <v>101</v>
      </c>
      <c r="CQ73" s="123">
        <v>73</v>
      </c>
      <c r="CR73" s="123">
        <v>28</v>
      </c>
      <c r="CS73" s="123">
        <v>0</v>
      </c>
      <c r="CT73" s="114">
        <v>32</v>
      </c>
      <c r="CU73" s="123">
        <v>32</v>
      </c>
      <c r="CV73" s="123">
        <v>0</v>
      </c>
      <c r="CW73" s="114">
        <v>40346</v>
      </c>
      <c r="CX73" s="123">
        <v>12833</v>
      </c>
      <c r="CY73" s="123">
        <v>1141</v>
      </c>
      <c r="CZ73" s="123">
        <v>730</v>
      </c>
      <c r="DA73" s="123">
        <v>337</v>
      </c>
      <c r="DB73" s="123">
        <v>22</v>
      </c>
      <c r="DC73" s="123">
        <v>6701</v>
      </c>
      <c r="DD73" s="123">
        <v>289</v>
      </c>
      <c r="DE73" s="123">
        <v>0</v>
      </c>
      <c r="DF73" s="123">
        <v>116</v>
      </c>
      <c r="DG73" s="123">
        <v>73</v>
      </c>
      <c r="DH73" s="123">
        <v>0</v>
      </c>
      <c r="DI73" s="123">
        <v>207</v>
      </c>
      <c r="DJ73" s="123">
        <v>29</v>
      </c>
      <c r="DK73" s="123">
        <v>1108</v>
      </c>
      <c r="DL73" s="123">
        <v>24</v>
      </c>
      <c r="DM73" s="123">
        <v>65</v>
      </c>
      <c r="DN73" s="123">
        <v>0</v>
      </c>
      <c r="DO73" s="123">
        <v>10812</v>
      </c>
      <c r="DP73" s="123">
        <v>296</v>
      </c>
      <c r="DQ73" s="123">
        <v>544</v>
      </c>
      <c r="DR73" s="123">
        <v>994</v>
      </c>
      <c r="DS73" s="123">
        <v>2247</v>
      </c>
      <c r="DT73" s="123">
        <v>45</v>
      </c>
      <c r="DU73" s="123">
        <v>168</v>
      </c>
      <c r="DV73" s="123">
        <v>0</v>
      </c>
      <c r="DW73" s="123">
        <v>166</v>
      </c>
      <c r="DX73" s="123">
        <v>1120</v>
      </c>
      <c r="DY73" s="123">
        <v>3</v>
      </c>
      <c r="DZ73" s="123">
        <v>147</v>
      </c>
      <c r="EA73" s="123">
        <v>129</v>
      </c>
      <c r="EB73" s="114">
        <v>22644</v>
      </c>
      <c r="EC73" s="123">
        <v>13632</v>
      </c>
      <c r="ED73" s="123">
        <v>3</v>
      </c>
      <c r="EE73" s="123">
        <v>73</v>
      </c>
      <c r="EF73" s="125">
        <v>0</v>
      </c>
      <c r="EG73" s="123">
        <v>485</v>
      </c>
      <c r="EH73" s="123">
        <v>1962</v>
      </c>
      <c r="EI73" s="123">
        <v>121</v>
      </c>
      <c r="EJ73" s="123">
        <v>327</v>
      </c>
      <c r="EK73" s="123">
        <v>1122</v>
      </c>
      <c r="EL73" s="123">
        <v>424</v>
      </c>
      <c r="EM73" s="123">
        <v>17</v>
      </c>
      <c r="EN73" s="123">
        <v>174</v>
      </c>
      <c r="EO73" s="123">
        <v>38</v>
      </c>
      <c r="EP73" s="123">
        <v>4</v>
      </c>
      <c r="EQ73" s="123">
        <v>118</v>
      </c>
      <c r="ER73" s="123">
        <v>273</v>
      </c>
      <c r="ES73" s="123">
        <v>1656</v>
      </c>
      <c r="ET73" s="123">
        <v>290</v>
      </c>
      <c r="EU73" s="123">
        <v>54</v>
      </c>
      <c r="EV73" s="123">
        <v>438</v>
      </c>
      <c r="EW73" s="123">
        <v>1257</v>
      </c>
      <c r="EX73" s="123">
        <v>176</v>
      </c>
      <c r="EY73" s="114">
        <v>143433</v>
      </c>
      <c r="EZ73" s="114">
        <v>138975</v>
      </c>
      <c r="FA73" s="113">
        <v>106636</v>
      </c>
      <c r="FB73" s="113">
        <v>32339</v>
      </c>
      <c r="FC73" s="114">
        <v>4458</v>
      </c>
      <c r="FD73" s="123">
        <v>1519</v>
      </c>
      <c r="FE73" s="123">
        <v>824</v>
      </c>
      <c r="FF73" s="123">
        <v>1755</v>
      </c>
      <c r="FG73" s="123">
        <v>28</v>
      </c>
      <c r="FH73" s="123">
        <v>322</v>
      </c>
      <c r="FI73" s="123">
        <v>10</v>
      </c>
      <c r="FJ73" s="104">
        <v>171661</v>
      </c>
      <c r="FK73" s="104">
        <v>125862</v>
      </c>
      <c r="FL73" s="123">
        <v>119020</v>
      </c>
      <c r="FM73" s="123">
        <v>45799</v>
      </c>
      <c r="FN73" s="123">
        <v>6842</v>
      </c>
      <c r="FO73" s="104">
        <v>6778</v>
      </c>
      <c r="FP73" s="123">
        <v>2260</v>
      </c>
      <c r="FQ73" s="123">
        <v>3864</v>
      </c>
      <c r="FR73" s="123">
        <v>654</v>
      </c>
      <c r="FS73" s="104">
        <v>13802</v>
      </c>
      <c r="FT73" s="113">
        <v>1121</v>
      </c>
      <c r="FU73" s="123">
        <v>5207</v>
      </c>
      <c r="FV73" s="123">
        <v>173</v>
      </c>
      <c r="FW73" s="123">
        <v>7301</v>
      </c>
      <c r="FX73" s="104">
        <v>26845</v>
      </c>
      <c r="FY73" s="126">
        <v>13794</v>
      </c>
      <c r="FZ73" s="82">
        <v>8855</v>
      </c>
      <c r="GA73" s="82">
        <v>4196</v>
      </c>
      <c r="GB73" s="114">
        <v>18728</v>
      </c>
      <c r="GC73" s="114">
        <v>6165</v>
      </c>
      <c r="GD73" s="123">
        <v>3537</v>
      </c>
      <c r="GE73" s="123">
        <v>82</v>
      </c>
      <c r="GF73" s="123">
        <v>68</v>
      </c>
      <c r="GG73" s="123">
        <v>2141</v>
      </c>
      <c r="GH73" s="123">
        <v>103</v>
      </c>
      <c r="GI73" s="123">
        <v>234</v>
      </c>
      <c r="GJ73" s="123">
        <v>0</v>
      </c>
      <c r="GK73" s="123">
        <v>0</v>
      </c>
      <c r="GL73" s="123">
        <v>9868</v>
      </c>
      <c r="GM73" s="123">
        <v>2695</v>
      </c>
      <c r="GN73" s="119">
        <v>610864</v>
      </c>
      <c r="GO73" s="104">
        <v>550996</v>
      </c>
      <c r="GP73" s="82">
        <v>147560</v>
      </c>
      <c r="GQ73" s="82">
        <v>71199</v>
      </c>
      <c r="GR73" s="82">
        <v>227823</v>
      </c>
      <c r="GS73" s="82">
        <v>35741</v>
      </c>
      <c r="GT73" s="104">
        <v>18397</v>
      </c>
      <c r="GU73" s="82">
        <v>10041</v>
      </c>
      <c r="GV73" s="82">
        <v>8356</v>
      </c>
      <c r="GW73" s="112">
        <v>26052</v>
      </c>
      <c r="GX73" s="82">
        <v>26045</v>
      </c>
      <c r="GY73" s="82">
        <v>7</v>
      </c>
      <c r="GZ73" s="104">
        <v>24224</v>
      </c>
      <c r="HA73" s="82">
        <v>627</v>
      </c>
      <c r="HB73" s="82">
        <v>599</v>
      </c>
      <c r="HC73" s="104">
        <v>22998</v>
      </c>
      <c r="HD73" s="82">
        <v>246</v>
      </c>
      <c r="HE73" s="82">
        <v>500</v>
      </c>
      <c r="HF73" s="82">
        <v>1536</v>
      </c>
      <c r="HG73" s="82">
        <v>7801</v>
      </c>
      <c r="HH73" s="82">
        <v>12915</v>
      </c>
      <c r="HI73" s="104">
        <v>59868</v>
      </c>
      <c r="HJ73" s="112">
        <v>32861</v>
      </c>
      <c r="HK73" s="82">
        <v>33154</v>
      </c>
      <c r="HL73" s="82">
        <v>-293</v>
      </c>
      <c r="HM73" s="82">
        <v>1341</v>
      </c>
      <c r="HN73" s="82">
        <v>6765</v>
      </c>
      <c r="HO73" s="145">
        <v>18901</v>
      </c>
      <c r="HP73" s="126">
        <v>-1255</v>
      </c>
      <c r="HQ73" s="145">
        <v>30359</v>
      </c>
      <c r="HS73" s="241"/>
      <c r="HT73" s="225"/>
      <c r="HU73" s="225"/>
      <c r="HV73" s="225"/>
      <c r="HW73" s="225"/>
      <c r="HX73" s="245"/>
      <c r="HY73" s="245"/>
      <c r="HZ73" s="245"/>
      <c r="IA73" s="245"/>
      <c r="IB73" s="245"/>
      <c r="IC73" s="245"/>
      <c r="ID73" s="226"/>
      <c r="IE73" s="226"/>
      <c r="IF73" s="226"/>
      <c r="IG73" s="226"/>
      <c r="IH73" s="226"/>
      <c r="II73" s="226"/>
      <c r="IJ73" s="245"/>
      <c r="IK73" s="245"/>
      <c r="IL73" s="245"/>
      <c r="IM73" s="226"/>
      <c r="IN73" s="245"/>
      <c r="IO73" s="245"/>
      <c r="IP73" s="226"/>
      <c r="IQ73" s="226"/>
      <c r="IR73" s="245"/>
      <c r="IS73" s="245"/>
      <c r="IT73" s="245"/>
      <c r="IU73" s="245"/>
      <c r="IV73" s="245"/>
      <c r="IW73" s="245"/>
      <c r="IX73" s="245"/>
      <c r="IY73" s="245"/>
      <c r="IZ73" s="245"/>
      <c r="JA73" s="245"/>
      <c r="JB73" s="245"/>
      <c r="JC73" s="245"/>
      <c r="JD73" s="245"/>
      <c r="JE73" s="245"/>
      <c r="JF73" s="245"/>
      <c r="JG73" s="245"/>
      <c r="JH73" s="245"/>
      <c r="JI73" s="245"/>
      <c r="JJ73" s="245"/>
      <c r="JK73" s="245"/>
      <c r="JL73" s="245"/>
      <c r="JM73" s="245"/>
      <c r="JN73" s="245"/>
      <c r="JO73" s="245"/>
      <c r="JP73" s="245"/>
      <c r="JQ73" s="245"/>
      <c r="JR73" s="245"/>
      <c r="JS73" s="245"/>
      <c r="JT73" s="226"/>
      <c r="JU73" s="245"/>
      <c r="JV73" s="245"/>
      <c r="JW73" s="245"/>
      <c r="JX73" s="245"/>
      <c r="JY73" s="245"/>
      <c r="JZ73" s="245"/>
      <c r="KA73" s="245"/>
      <c r="KB73" s="245"/>
      <c r="KC73" s="245"/>
      <c r="KD73" s="245"/>
      <c r="KE73" s="245"/>
      <c r="KF73" s="245"/>
      <c r="KG73" s="245"/>
      <c r="KH73" s="245"/>
      <c r="KI73" s="245"/>
      <c r="KJ73" s="245"/>
      <c r="KK73" s="245"/>
      <c r="KL73" s="245"/>
      <c r="KM73" s="245"/>
      <c r="KN73" s="245"/>
      <c r="KO73" s="245"/>
      <c r="KP73" s="245"/>
      <c r="KQ73" s="245"/>
      <c r="KR73" s="245"/>
      <c r="KS73" s="245"/>
      <c r="KT73" s="226"/>
      <c r="KU73" s="226"/>
      <c r="KV73" s="226"/>
      <c r="KW73" s="226"/>
      <c r="KX73" s="226"/>
      <c r="KY73" s="245"/>
      <c r="KZ73" s="245"/>
      <c r="LA73" s="245"/>
      <c r="LB73" s="245"/>
      <c r="LC73" s="245"/>
      <c r="LD73" s="245"/>
      <c r="LE73" s="225"/>
      <c r="LF73" s="225"/>
      <c r="LG73" s="245"/>
      <c r="LH73" s="245"/>
      <c r="LI73" s="245"/>
      <c r="LJ73" s="225"/>
      <c r="LK73" s="245"/>
      <c r="LL73" s="245"/>
      <c r="LM73" s="245"/>
      <c r="LN73" s="245"/>
      <c r="LO73" s="225"/>
      <c r="LP73" s="245"/>
      <c r="LQ73" s="245"/>
      <c r="LR73" s="245"/>
      <c r="LS73" s="245"/>
      <c r="LT73" s="225"/>
      <c r="LU73" s="225"/>
      <c r="LV73" s="225"/>
      <c r="LW73" s="224"/>
      <c r="LX73" s="242"/>
      <c r="LY73" s="242"/>
      <c r="LZ73" s="226"/>
      <c r="MA73" s="226"/>
      <c r="MB73" s="245"/>
      <c r="MC73" s="245"/>
      <c r="MD73" s="245"/>
      <c r="ME73" s="245"/>
      <c r="MF73" s="245"/>
      <c r="MG73" s="245"/>
      <c r="MH73" s="245"/>
      <c r="MI73" s="245"/>
      <c r="MJ73" s="245"/>
      <c r="MK73" s="245"/>
      <c r="ML73" s="245"/>
      <c r="MM73" s="241"/>
      <c r="MN73" s="225"/>
      <c r="MO73" s="242"/>
      <c r="MP73" s="242"/>
      <c r="MQ73" s="242"/>
      <c r="MR73" s="242"/>
      <c r="MS73" s="242"/>
      <c r="MT73" s="242"/>
      <c r="MU73" s="242"/>
      <c r="MV73" s="242"/>
      <c r="MW73" s="242"/>
      <c r="MX73" s="242"/>
      <c r="MY73" s="243"/>
      <c r="MZ73" s="225"/>
      <c r="NA73" s="242"/>
      <c r="NB73" s="242"/>
      <c r="NC73" s="225"/>
      <c r="ND73" s="242"/>
      <c r="NE73" s="242"/>
      <c r="NF73" s="242"/>
      <c r="NG73" s="242"/>
      <c r="NH73" s="225"/>
      <c r="NI73" s="242"/>
      <c r="NJ73" s="242"/>
      <c r="NK73" s="242"/>
      <c r="NL73" s="242"/>
      <c r="NM73" s="242"/>
      <c r="NN73" s="244"/>
      <c r="NO73" s="33"/>
      <c r="NP73" s="122"/>
      <c r="NQ73" s="81"/>
      <c r="NR73" s="81"/>
      <c r="NS73" s="81"/>
      <c r="NT73" s="81"/>
      <c r="NU73" s="81"/>
      <c r="NV73" s="124"/>
    </row>
    <row r="74" spans="1:386" ht="14.25" customHeight="1">
      <c r="A74" s="39" t="s">
        <v>934</v>
      </c>
      <c r="B74" s="898">
        <v>1327108</v>
      </c>
      <c r="C74" s="559">
        <v>570521</v>
      </c>
      <c r="D74" s="917">
        <v>554839</v>
      </c>
      <c r="E74" s="42">
        <v>24013</v>
      </c>
      <c r="F74" s="42">
        <v>5008</v>
      </c>
      <c r="G74" s="58"/>
      <c r="H74" s="42">
        <v>160156</v>
      </c>
      <c r="I74" s="42">
        <v>7191</v>
      </c>
      <c r="J74" s="42">
        <v>164569</v>
      </c>
      <c r="K74" s="42">
        <v>179971</v>
      </c>
      <c r="L74" s="42">
        <v>13931</v>
      </c>
      <c r="M74" s="932">
        <v>15682</v>
      </c>
      <c r="N74" s="559">
        <v>634297</v>
      </c>
      <c r="O74" s="917">
        <v>581683</v>
      </c>
      <c r="P74" s="536">
        <v>153824</v>
      </c>
      <c r="Q74" s="536">
        <v>78092</v>
      </c>
      <c r="R74" s="536">
        <v>266865</v>
      </c>
      <c r="S74" s="536">
        <v>20799.979139999999</v>
      </c>
      <c r="T74" s="536">
        <v>26770</v>
      </c>
      <c r="U74" s="536">
        <v>31603</v>
      </c>
      <c r="V74" s="536">
        <v>24529</v>
      </c>
      <c r="W74" s="917">
        <v>52614</v>
      </c>
      <c r="X74" s="536">
        <v>37723</v>
      </c>
      <c r="Y74" s="536">
        <v>36717</v>
      </c>
      <c r="Z74" s="536">
        <v>7665</v>
      </c>
      <c r="AA74" s="536">
        <v>6540</v>
      </c>
      <c r="AB74" s="918">
        <v>686</v>
      </c>
      <c r="AC74" s="919">
        <v>-63776</v>
      </c>
      <c r="AD74" s="536">
        <v>-62809</v>
      </c>
      <c r="AE74" s="536">
        <v>-32181</v>
      </c>
      <c r="AF74" s="918">
        <v>-26844</v>
      </c>
      <c r="AG74" s="107"/>
      <c r="AH74" s="912">
        <v>-4.805637521588296</v>
      </c>
      <c r="AI74" s="480">
        <v>-4.732772313933757</v>
      </c>
      <c r="AJ74" s="480">
        <v>-2.4248968433616556</v>
      </c>
      <c r="AK74" s="480">
        <v>-2.0227441926354146</v>
      </c>
      <c r="AL74" s="920">
        <v>-7.2865207654539049E-2</v>
      </c>
      <c r="AM74" s="480"/>
      <c r="AN74" s="912">
        <v>1503799.338</v>
      </c>
      <c r="AO74" s="906">
        <v>113.31401347893315</v>
      </c>
      <c r="AP74" s="38">
        <v>1503799.338</v>
      </c>
      <c r="AQ74" s="124"/>
      <c r="AR74" s="952">
        <v>-802382</v>
      </c>
      <c r="AS74" s="906">
        <v>-60.460942138846271</v>
      </c>
      <c r="AT74" s="42"/>
      <c r="AU74" s="320">
        <v>30858</v>
      </c>
      <c r="AV74" s="42">
        <v>263373</v>
      </c>
      <c r="AW74" s="42">
        <v>272454</v>
      </c>
      <c r="AX74" s="321">
        <v>185281</v>
      </c>
      <c r="AY74" s="272"/>
      <c r="AZ74" s="903">
        <v>42.989794349819306</v>
      </c>
      <c r="BA74" s="480">
        <v>41.808127145643006</v>
      </c>
      <c r="BB74" s="480">
        <v>1.8094231969063557</v>
      </c>
      <c r="BC74" s="480">
        <v>0.37736190272381748</v>
      </c>
      <c r="BD74" s="480">
        <v>0</v>
      </c>
      <c r="BE74" s="480">
        <v>12.068045705398506</v>
      </c>
      <c r="BF74" s="480">
        <v>0.54185492062439533</v>
      </c>
      <c r="BG74" s="480">
        <v>12.400573276628579</v>
      </c>
      <c r="BH74" s="480">
        <v>13.561141971866645</v>
      </c>
      <c r="BI74" s="480">
        <v>1.0497261714947088</v>
      </c>
      <c r="BJ74" s="480">
        <v>1.1816672041762992</v>
      </c>
      <c r="BK74" s="903">
        <v>47.795431871407601</v>
      </c>
      <c r="BL74" s="480">
        <v>43.830871338278421</v>
      </c>
      <c r="BM74" s="480">
        <v>11.590917996123903</v>
      </c>
      <c r="BN74" s="480">
        <v>5.8843741428730745</v>
      </c>
      <c r="BO74" s="480">
        <v>20.10876281357659</v>
      </c>
      <c r="BP74" s="480">
        <v>1.5673162350012206</v>
      </c>
      <c r="BQ74" s="480">
        <v>2.0171681581303105</v>
      </c>
      <c r="BR74" s="480">
        <v>2.3813434927677326</v>
      </c>
      <c r="BS74" s="480">
        <v>1.8483047348068129</v>
      </c>
      <c r="BT74" s="480">
        <v>3.96456053312918</v>
      </c>
      <c r="BU74" s="480">
        <v>2.842496616703388</v>
      </c>
      <c r="BV74" s="480">
        <v>2.7666926881610236</v>
      </c>
      <c r="BW74" s="480">
        <v>0.5775716821841177</v>
      </c>
      <c r="BX74" s="480">
        <v>0.49280088734300448</v>
      </c>
      <c r="BY74" s="906">
        <v>5.1691346898669888E-2</v>
      </c>
      <c r="BZ74" s="480"/>
      <c r="CA74" s="912">
        <v>2.3252063886285064</v>
      </c>
      <c r="CB74" s="480">
        <v>19.845634266389773</v>
      </c>
      <c r="CC74" s="480">
        <v>20.52990412234724</v>
      </c>
      <c r="CD74" s="480">
        <v>13.9612601235167</v>
      </c>
      <c r="CE74" s="906">
        <v>113.31401347893315</v>
      </c>
      <c r="CF74" s="33" t="s">
        <v>934</v>
      </c>
      <c r="CG74" s="119">
        <v>570521</v>
      </c>
      <c r="CH74" s="104">
        <v>554839</v>
      </c>
      <c r="CI74" s="104">
        <v>160156</v>
      </c>
      <c r="CJ74" s="104">
        <v>136761</v>
      </c>
      <c r="CK74" s="1001">
        <v>94479</v>
      </c>
      <c r="CL74" s="123">
        <v>82250</v>
      </c>
      <c r="CM74" s="123">
        <v>1740</v>
      </c>
      <c r="CN74" s="123">
        <v>1298</v>
      </c>
      <c r="CO74" s="999">
        <v>154</v>
      </c>
      <c r="CP74" s="114">
        <v>101</v>
      </c>
      <c r="CQ74" s="123">
        <v>73</v>
      </c>
      <c r="CR74" s="123">
        <v>28</v>
      </c>
      <c r="CS74" s="123">
        <v>0</v>
      </c>
      <c r="CT74" s="114">
        <v>32</v>
      </c>
      <c r="CU74" s="123">
        <v>32</v>
      </c>
      <c r="CV74" s="123">
        <v>0</v>
      </c>
      <c r="CW74" s="999">
        <v>42128</v>
      </c>
      <c r="CX74" s="123">
        <v>12833</v>
      </c>
      <c r="CY74" s="123">
        <v>1141</v>
      </c>
      <c r="CZ74" s="123">
        <v>730</v>
      </c>
      <c r="DA74" s="123">
        <v>337</v>
      </c>
      <c r="DB74" s="123">
        <v>22</v>
      </c>
      <c r="DC74" s="123">
        <v>6701</v>
      </c>
      <c r="DD74" s="123">
        <v>289</v>
      </c>
      <c r="DE74" s="123">
        <v>0</v>
      </c>
      <c r="DF74" s="123">
        <v>116</v>
      </c>
      <c r="DG74" s="123">
        <v>73</v>
      </c>
      <c r="DH74" s="123">
        <v>0</v>
      </c>
      <c r="DI74" s="123">
        <v>207</v>
      </c>
      <c r="DJ74" s="123">
        <v>29</v>
      </c>
      <c r="DK74" s="123">
        <v>1108</v>
      </c>
      <c r="DL74" s="123">
        <v>24</v>
      </c>
      <c r="DM74" s="123">
        <v>65</v>
      </c>
      <c r="DN74" s="123">
        <v>0</v>
      </c>
      <c r="DO74" s="123">
        <v>10812</v>
      </c>
      <c r="DP74" s="123">
        <v>296</v>
      </c>
      <c r="DQ74" s="123">
        <v>544</v>
      </c>
      <c r="DR74" s="123">
        <v>994</v>
      </c>
      <c r="DS74" s="123">
        <v>2247</v>
      </c>
      <c r="DT74" s="123">
        <v>45</v>
      </c>
      <c r="DU74" s="123">
        <v>168</v>
      </c>
      <c r="DV74" s="123">
        <v>0</v>
      </c>
      <c r="DW74" s="123">
        <v>166</v>
      </c>
      <c r="DX74" s="123">
        <v>1120</v>
      </c>
      <c r="DY74" s="123">
        <v>3</v>
      </c>
      <c r="DZ74" s="123">
        <v>147</v>
      </c>
      <c r="EA74" s="123">
        <v>129</v>
      </c>
      <c r="EB74" s="999">
        <v>23395</v>
      </c>
      <c r="EC74" s="123">
        <v>13632</v>
      </c>
      <c r="ED74" s="123">
        <v>3</v>
      </c>
      <c r="EE74" s="123">
        <v>73</v>
      </c>
      <c r="EF74" s="125">
        <v>0</v>
      </c>
      <c r="EG74" s="123">
        <v>485</v>
      </c>
      <c r="EH74" s="123">
        <v>1962</v>
      </c>
      <c r="EI74" s="123">
        <v>121</v>
      </c>
      <c r="EJ74" s="123">
        <v>327</v>
      </c>
      <c r="EK74" s="123">
        <v>1122</v>
      </c>
      <c r="EL74" s="123">
        <v>424</v>
      </c>
      <c r="EM74" s="123">
        <v>17</v>
      </c>
      <c r="EN74" s="123">
        <v>174</v>
      </c>
      <c r="EO74" s="123">
        <v>38</v>
      </c>
      <c r="EP74" s="123">
        <v>4</v>
      </c>
      <c r="EQ74" s="123">
        <v>118</v>
      </c>
      <c r="ER74" s="123">
        <v>273</v>
      </c>
      <c r="ES74" s="123">
        <v>1656</v>
      </c>
      <c r="ET74" s="123">
        <v>290</v>
      </c>
      <c r="EU74" s="123">
        <v>54</v>
      </c>
      <c r="EV74" s="123">
        <v>438</v>
      </c>
      <c r="EW74" s="123">
        <v>1257</v>
      </c>
      <c r="EX74" s="123">
        <v>176</v>
      </c>
      <c r="EY74" s="114">
        <v>164569</v>
      </c>
      <c r="EZ74" s="999">
        <v>159901</v>
      </c>
      <c r="FA74" s="113">
        <v>106636</v>
      </c>
      <c r="FB74" s="113">
        <v>32339</v>
      </c>
      <c r="FC74" s="999">
        <v>4668</v>
      </c>
      <c r="FD74" s="123">
        <v>1519</v>
      </c>
      <c r="FE74" s="123">
        <v>824</v>
      </c>
      <c r="FF74" s="123">
        <v>1755</v>
      </c>
      <c r="FG74" s="123">
        <v>28</v>
      </c>
      <c r="FH74" s="123">
        <v>322</v>
      </c>
      <c r="FI74" s="123">
        <v>10</v>
      </c>
      <c r="FJ74" s="104">
        <v>179971</v>
      </c>
      <c r="FK74" s="104">
        <v>134668</v>
      </c>
      <c r="FL74" s="123">
        <v>127947</v>
      </c>
      <c r="FM74" s="123">
        <v>45303</v>
      </c>
      <c r="FN74" s="123">
        <v>6721</v>
      </c>
      <c r="FO74" s="104">
        <v>7191</v>
      </c>
      <c r="FP74" s="123">
        <v>2815</v>
      </c>
      <c r="FQ74" s="123">
        <v>3695</v>
      </c>
      <c r="FR74" s="123">
        <v>681</v>
      </c>
      <c r="FS74" s="104">
        <v>13931</v>
      </c>
      <c r="FT74" s="113">
        <v>1065</v>
      </c>
      <c r="FU74" s="123">
        <v>4937</v>
      </c>
      <c r="FV74" s="123">
        <v>185</v>
      </c>
      <c r="FW74" s="123">
        <v>7744</v>
      </c>
      <c r="FX74" s="104">
        <v>29021</v>
      </c>
      <c r="FY74" s="126">
        <v>14806</v>
      </c>
      <c r="FZ74" s="82">
        <v>9207</v>
      </c>
      <c r="GA74" s="82">
        <v>5008</v>
      </c>
      <c r="GB74" s="114">
        <v>15682</v>
      </c>
      <c r="GC74" s="999">
        <v>5428</v>
      </c>
      <c r="GD74" s="123">
        <v>3537</v>
      </c>
      <c r="GE74" s="123">
        <v>82</v>
      </c>
      <c r="GF74" s="123">
        <v>68</v>
      </c>
      <c r="GG74" s="123">
        <v>2141</v>
      </c>
      <c r="GH74" s="123">
        <v>103</v>
      </c>
      <c r="GI74" s="123">
        <v>234</v>
      </c>
      <c r="GJ74" s="123">
        <v>0</v>
      </c>
      <c r="GK74" s="123">
        <v>0</v>
      </c>
      <c r="GL74" s="123">
        <v>9285</v>
      </c>
      <c r="GM74" s="123">
        <v>969</v>
      </c>
      <c r="GN74" s="119">
        <v>634297</v>
      </c>
      <c r="GO74" s="104">
        <v>581683</v>
      </c>
      <c r="GP74" s="82">
        <v>153824</v>
      </c>
      <c r="GQ74" s="82">
        <v>78092</v>
      </c>
      <c r="GR74" s="82">
        <v>228763</v>
      </c>
      <c r="GS74" s="82">
        <v>38102</v>
      </c>
      <c r="GT74" s="104">
        <v>26770</v>
      </c>
      <c r="GU74" s="82">
        <v>18826</v>
      </c>
      <c r="GV74" s="82">
        <v>7944</v>
      </c>
      <c r="GW74" s="112">
        <v>31603</v>
      </c>
      <c r="GX74" s="82">
        <v>31595</v>
      </c>
      <c r="GY74" s="82">
        <v>8</v>
      </c>
      <c r="GZ74" s="104">
        <v>24529</v>
      </c>
      <c r="HA74" s="82">
        <v>599</v>
      </c>
      <c r="HB74" s="82">
        <v>66</v>
      </c>
      <c r="HC74" s="104">
        <v>23864</v>
      </c>
      <c r="HD74" s="82">
        <v>273</v>
      </c>
      <c r="HE74" s="82">
        <v>563</v>
      </c>
      <c r="HF74" s="82">
        <v>1932</v>
      </c>
      <c r="HG74" s="82">
        <v>9018</v>
      </c>
      <c r="HH74" s="82">
        <v>12078</v>
      </c>
      <c r="HI74" s="104">
        <v>52614</v>
      </c>
      <c r="HJ74" s="112">
        <v>37723</v>
      </c>
      <c r="HK74" s="82">
        <v>36717</v>
      </c>
      <c r="HL74" s="82">
        <v>1006</v>
      </c>
      <c r="HM74" s="82">
        <v>686</v>
      </c>
      <c r="HN74" s="82">
        <v>7665</v>
      </c>
      <c r="HO74" s="145">
        <v>6540</v>
      </c>
      <c r="HP74" s="126">
        <v>-967</v>
      </c>
      <c r="HQ74" s="145">
        <v>30858</v>
      </c>
      <c r="HS74" s="241"/>
      <c r="HT74" s="225"/>
      <c r="HU74" s="225"/>
      <c r="HV74" s="225"/>
      <c r="HW74" s="225"/>
      <c r="HX74" s="245"/>
      <c r="HY74" s="245"/>
      <c r="HZ74" s="245"/>
      <c r="IA74" s="245"/>
      <c r="IB74" s="245"/>
      <c r="IC74" s="245"/>
      <c r="ID74" s="226"/>
      <c r="IE74" s="226"/>
      <c r="IF74" s="226"/>
      <c r="IG74" s="226"/>
      <c r="IH74" s="226"/>
      <c r="II74" s="226"/>
      <c r="IJ74" s="245"/>
      <c r="IK74" s="245"/>
      <c r="IL74" s="245"/>
      <c r="IM74" s="226"/>
      <c r="IN74" s="245"/>
      <c r="IO74" s="245"/>
      <c r="IP74" s="226"/>
      <c r="IQ74" s="226"/>
      <c r="IR74" s="245"/>
      <c r="IS74" s="245"/>
      <c r="IT74" s="245"/>
      <c r="IU74" s="245"/>
      <c r="IV74" s="245"/>
      <c r="IW74" s="245"/>
      <c r="IX74" s="245"/>
      <c r="IY74" s="245"/>
      <c r="IZ74" s="245"/>
      <c r="JA74" s="245"/>
      <c r="JB74" s="245"/>
      <c r="JC74" s="245"/>
      <c r="JD74" s="245"/>
      <c r="JE74" s="245"/>
      <c r="JF74" s="245"/>
      <c r="JG74" s="245"/>
      <c r="JH74" s="245"/>
      <c r="JI74" s="245"/>
      <c r="JJ74" s="245"/>
      <c r="JK74" s="245"/>
      <c r="JL74" s="245"/>
      <c r="JM74" s="245"/>
      <c r="JN74" s="245"/>
      <c r="JO74" s="245"/>
      <c r="JP74" s="245"/>
      <c r="JQ74" s="245"/>
      <c r="JR74" s="245"/>
      <c r="JS74" s="245"/>
      <c r="JT74" s="226"/>
      <c r="JU74" s="245"/>
      <c r="JV74" s="245"/>
      <c r="JW74" s="245"/>
      <c r="JX74" s="245"/>
      <c r="JY74" s="245"/>
      <c r="JZ74" s="245"/>
      <c r="KA74" s="245"/>
      <c r="KB74" s="245"/>
      <c r="KC74" s="245"/>
      <c r="KD74" s="245"/>
      <c r="KE74" s="245"/>
      <c r="KF74" s="245"/>
      <c r="KG74" s="245"/>
      <c r="KH74" s="245"/>
      <c r="KI74" s="245"/>
      <c r="KJ74" s="245"/>
      <c r="KK74" s="245"/>
      <c r="KL74" s="245"/>
      <c r="KM74" s="245"/>
      <c r="KN74" s="245"/>
      <c r="KO74" s="245"/>
      <c r="KP74" s="245"/>
      <c r="KQ74" s="245"/>
      <c r="KR74" s="245"/>
      <c r="KS74" s="245"/>
      <c r="KT74" s="226"/>
      <c r="KU74" s="226"/>
      <c r="KV74" s="226"/>
      <c r="KW74" s="226"/>
      <c r="KX74" s="226"/>
      <c r="KY74" s="245"/>
      <c r="KZ74" s="245"/>
      <c r="LA74" s="245"/>
      <c r="LB74" s="245"/>
      <c r="LC74" s="245"/>
      <c r="LD74" s="245"/>
      <c r="LE74" s="225"/>
      <c r="LF74" s="225"/>
      <c r="LG74" s="245"/>
      <c r="LH74" s="245"/>
      <c r="LI74" s="245"/>
      <c r="LJ74" s="225"/>
      <c r="LK74" s="245"/>
      <c r="LL74" s="245"/>
      <c r="LM74" s="245"/>
      <c r="LN74" s="245"/>
      <c r="LO74" s="225"/>
      <c r="LP74" s="245"/>
      <c r="LQ74" s="245"/>
      <c r="LR74" s="245"/>
      <c r="LS74" s="245"/>
      <c r="LT74" s="225"/>
      <c r="LU74" s="225"/>
      <c r="LV74" s="225"/>
      <c r="LW74" s="224"/>
      <c r="LX74" s="242"/>
      <c r="LY74" s="242"/>
      <c r="LZ74" s="226"/>
      <c r="MA74" s="226"/>
      <c r="MB74" s="245"/>
      <c r="MC74" s="245"/>
      <c r="MD74" s="245"/>
      <c r="ME74" s="245"/>
      <c r="MF74" s="245"/>
      <c r="MG74" s="245"/>
      <c r="MH74" s="245"/>
      <c r="MI74" s="245"/>
      <c r="MJ74" s="245"/>
      <c r="MK74" s="245"/>
      <c r="ML74" s="245"/>
      <c r="MM74" s="241"/>
      <c r="MN74" s="225"/>
      <c r="MO74" s="242"/>
      <c r="MP74" s="242"/>
      <c r="MQ74" s="242"/>
      <c r="MR74" s="242"/>
      <c r="MS74" s="242"/>
      <c r="MT74" s="242"/>
      <c r="MU74" s="242"/>
      <c r="MV74" s="242"/>
      <c r="MW74" s="242"/>
      <c r="MX74" s="242"/>
      <c r="MY74" s="243"/>
      <c r="MZ74" s="225"/>
      <c r="NA74" s="242"/>
      <c r="NB74" s="242"/>
      <c r="NC74" s="225"/>
      <c r="ND74" s="242"/>
      <c r="NE74" s="242"/>
      <c r="NF74" s="242"/>
      <c r="NG74" s="242"/>
      <c r="NH74" s="225"/>
      <c r="NI74" s="242"/>
      <c r="NJ74" s="242"/>
      <c r="NK74" s="242"/>
      <c r="NL74" s="242"/>
      <c r="NM74" s="242"/>
      <c r="NN74" s="244"/>
      <c r="NO74" s="33"/>
      <c r="NP74" s="122"/>
      <c r="NQ74" s="81"/>
      <c r="NR74" s="81"/>
      <c r="NS74" s="81"/>
      <c r="NT74" s="81"/>
      <c r="NU74" s="81"/>
      <c r="NV74" s="124"/>
    </row>
    <row r="76" spans="1:386">
      <c r="CK76" s="1000"/>
      <c r="CO76" s="1000"/>
      <c r="CW76" s="1000"/>
      <c r="EB76" s="1000"/>
      <c r="EZ76" s="1000"/>
      <c r="FC76" s="1000"/>
      <c r="FL76" s="1000"/>
      <c r="FM76" s="1000"/>
      <c r="FN76" s="1000"/>
      <c r="FP76" s="1000"/>
      <c r="FQ76" s="1000"/>
      <c r="FR76" s="1000"/>
      <c r="FT76" s="1000"/>
      <c r="FU76" s="1000"/>
      <c r="FV76" s="1000"/>
      <c r="FW76" s="1002"/>
      <c r="FY76" s="1000"/>
      <c r="FZ76" s="1000"/>
      <c r="GA76" s="1000"/>
      <c r="GC76" s="1000"/>
      <c r="GL76" s="1000"/>
      <c r="GM76" s="1002"/>
      <c r="GP76" s="1002"/>
      <c r="GQ76" s="1002"/>
      <c r="GR76" s="1002"/>
      <c r="GS76" s="1000"/>
      <c r="GU76" s="1002"/>
      <c r="GV76" s="1002"/>
      <c r="GX76" s="1002"/>
      <c r="GY76" s="1002"/>
      <c r="HA76" s="1002"/>
      <c r="HB76" s="1002"/>
      <c r="HD76" s="1002"/>
      <c r="HE76" s="1002"/>
      <c r="HF76" s="1002"/>
      <c r="HG76" s="1000"/>
      <c r="HH76" s="1000"/>
      <c r="HK76" s="1000"/>
      <c r="HL76" s="1002"/>
      <c r="HM76" s="1000"/>
      <c r="HN76" s="1002"/>
      <c r="HO76" s="1002"/>
      <c r="HP76" s="1002"/>
      <c r="HQ76" s="1000"/>
    </row>
    <row r="77" spans="1:386" ht="15">
      <c r="CP77" s="955"/>
      <c r="FW77" s="205"/>
      <c r="HG77" s="223"/>
    </row>
    <row r="78" spans="1:386" ht="15">
      <c r="CP78" s="955"/>
      <c r="FW78" s="205"/>
      <c r="HG78" s="223"/>
    </row>
    <row r="79" spans="1:386" ht="15">
      <c r="CK79" s="223" t="s">
        <v>1022</v>
      </c>
      <c r="CP79" s="955"/>
      <c r="FW79" s="205"/>
      <c r="HG79" s="223"/>
    </row>
    <row r="80" spans="1:386" ht="15">
      <c r="CP80" s="955"/>
      <c r="FW80" s="205"/>
      <c r="HG80" s="223"/>
    </row>
    <row r="81" spans="94:215" ht="15">
      <c r="CP81" s="955"/>
      <c r="FW81" s="205"/>
      <c r="HG81" s="223"/>
    </row>
    <row r="82" spans="94:215" ht="15">
      <c r="CP82" s="955"/>
      <c r="FW82" s="205"/>
      <c r="HG82" s="223"/>
    </row>
    <row r="83" spans="94:215" ht="15">
      <c r="CP83" s="955"/>
      <c r="FW83" s="205"/>
      <c r="HG83" s="223"/>
    </row>
    <row r="84" spans="94:215" ht="15">
      <c r="CP84" s="955"/>
      <c r="HG84" s="223"/>
    </row>
    <row r="85" spans="94:215" ht="15">
      <c r="CP85" s="955"/>
    </row>
    <row r="86" spans="94:215" ht="15">
      <c r="CP86" s="955"/>
    </row>
    <row r="87" spans="94:215" ht="15">
      <c r="CP87" s="955"/>
    </row>
    <row r="88" spans="94:215" ht="15">
      <c r="CP88" s="955"/>
    </row>
    <row r="89" spans="94:215" ht="15">
      <c r="CP89" s="955"/>
    </row>
    <row r="90" spans="94:215" ht="15">
      <c r="CP90" s="955"/>
    </row>
    <row r="91" spans="94:215" ht="15">
      <c r="CP91" s="955"/>
    </row>
    <row r="92" spans="94:215" ht="15">
      <c r="CP92" s="955"/>
    </row>
    <row r="93" spans="94:215" ht="15">
      <c r="CP93" s="955"/>
    </row>
    <row r="94" spans="94:215" ht="15">
      <c r="CP94" s="955"/>
    </row>
    <row r="95" spans="94:215" ht="15">
      <c r="CP95" s="955"/>
    </row>
    <row r="96" spans="94:215" ht="15">
      <c r="CP96" s="955"/>
    </row>
    <row r="97" spans="94:94" ht="15">
      <c r="CP97" s="955"/>
    </row>
    <row r="98" spans="94:94" ht="15">
      <c r="CP98" s="955"/>
    </row>
    <row r="99" spans="94:94" ht="15">
      <c r="CP99" s="955"/>
    </row>
    <row r="100" spans="94:94" ht="15">
      <c r="CP100" s="955"/>
    </row>
    <row r="101" spans="94:94" ht="15">
      <c r="CP101" s="955"/>
    </row>
    <row r="102" spans="94:94" ht="15">
      <c r="CP102" s="955"/>
    </row>
    <row r="103" spans="94:94" ht="15">
      <c r="CP103" s="955"/>
    </row>
  </sheetData>
  <mergeCells count="18">
    <mergeCell ref="AN3:AO3"/>
    <mergeCell ref="AR3:AS3"/>
    <mergeCell ref="C1:AB1"/>
    <mergeCell ref="AH3:AL3"/>
    <mergeCell ref="AD3:AE3"/>
    <mergeCell ref="NP3:NQ3"/>
    <mergeCell ref="NR3:NV3"/>
    <mergeCell ref="AU1:AX1"/>
    <mergeCell ref="AZ1:BJ1"/>
    <mergeCell ref="BK3:BY3"/>
    <mergeCell ref="MM3:NN3"/>
    <mergeCell ref="CG1:GM1"/>
    <mergeCell ref="GN1:HO1"/>
    <mergeCell ref="HS1:ML1"/>
    <mergeCell ref="MM1:NN1"/>
    <mergeCell ref="AZ3:BJ3"/>
    <mergeCell ref="GN3:HO3"/>
    <mergeCell ref="AU3:AV3"/>
  </mergeCells>
  <hyperlinks>
    <hyperlink ref="A1" location="INDICE!A1" display="Índice"/>
  </hyperlinks>
  <printOptions horizontalCentered="1"/>
  <pageMargins left="0.74803149606299213" right="0.74803149606299213" top="0.98425196850393704" bottom="0.98425196850393704" header="0" footer="0"/>
  <pageSetup paperSize="9" scale="10" orientation="portrait" horizontalDpi="4294967292" r:id="rId1"/>
  <headerFooter alignWithMargins="0">
    <oddHeader>&amp;L&amp;8
BDMACRO&amp;R
&amp;8
&amp;"Arial,Cursiva"Base de Datos Macroeconómicos de la Economía Española&amp;"Arial,Normal"
Ministerio de Economía y Hacienda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FFFF00"/>
    <pageSetUpPr fitToPage="1"/>
  </sheetPr>
  <dimension ref="A1:S90"/>
  <sheetViews>
    <sheetView showGridLines="0" zoomScaleNormal="100" workbookViewId="0">
      <pane xSplit="1" ySplit="5" topLeftCell="D6" activePane="bottomRight" state="frozen"/>
      <selection activeCell="C77" sqref="C77"/>
      <selection pane="topRight" activeCell="C77" sqref="C77"/>
      <selection pane="bottomLeft" activeCell="C77" sqref="C77"/>
      <selection pane="bottomRight" activeCell="D8" sqref="D8"/>
    </sheetView>
  </sheetViews>
  <sheetFormatPr baseColWidth="10" defaultRowHeight="14.25"/>
  <cols>
    <col min="1" max="1" width="13" style="18" customWidth="1"/>
    <col min="2" max="2" width="13.5703125" style="18" customWidth="1"/>
    <col min="3" max="3" width="15.7109375" style="18" customWidth="1"/>
    <col min="4" max="4" width="15.42578125" style="18" customWidth="1"/>
    <col min="5" max="7" width="16.28515625" style="18" customWidth="1"/>
    <col min="8" max="8" width="21.7109375" style="18" customWidth="1"/>
    <col min="9" max="9" width="14.7109375" style="18" customWidth="1"/>
    <col min="10" max="10" width="15.7109375" style="18" customWidth="1"/>
    <col min="11" max="11" width="11.7109375" style="18" customWidth="1"/>
    <col min="12" max="12" width="17" style="18" customWidth="1"/>
    <col min="13" max="13" width="9" style="18" customWidth="1"/>
    <col min="14" max="14" width="12.42578125" style="18" customWidth="1"/>
    <col min="15" max="15" width="15" style="18" customWidth="1"/>
    <col min="16" max="16" width="14" style="18" customWidth="1"/>
    <col min="17" max="17" width="13.28515625" style="18" customWidth="1"/>
    <col min="18" max="18" width="15.5703125" style="18" customWidth="1"/>
    <col min="19" max="19" width="14.28515625" style="18" customWidth="1"/>
    <col min="20" max="16384" width="11.42578125" style="18"/>
  </cols>
  <sheetData>
    <row r="1" spans="1:19" ht="79.5" customHeight="1" thickTop="1" thickBot="1">
      <c r="A1" s="158" t="s">
        <v>135</v>
      </c>
      <c r="B1" s="365" t="s">
        <v>508</v>
      </c>
      <c r="C1" s="363"/>
      <c r="D1" s="363"/>
      <c r="E1" s="363"/>
      <c r="F1" s="363"/>
      <c r="G1" s="363"/>
      <c r="H1" s="363"/>
      <c r="I1" s="363"/>
      <c r="J1" s="364"/>
      <c r="K1" s="3"/>
      <c r="N1" s="1106" t="s">
        <v>508</v>
      </c>
      <c r="O1" s="1107"/>
      <c r="P1" s="1107"/>
      <c r="Q1" s="1107"/>
      <c r="R1" s="1107"/>
      <c r="S1" s="1108"/>
    </row>
    <row r="2" spans="1:19" ht="16.5" customHeight="1" thickTop="1" thickBot="1">
      <c r="A2" s="3"/>
      <c r="B2" s="1106" t="s">
        <v>137</v>
      </c>
      <c r="C2" s="1107"/>
      <c r="D2" s="1107"/>
      <c r="E2" s="1107"/>
      <c r="F2" s="1107"/>
      <c r="G2" s="1107"/>
      <c r="H2" s="1107"/>
      <c r="I2" s="1107"/>
      <c r="J2" s="1108"/>
      <c r="K2" s="3"/>
      <c r="N2" s="1106" t="s">
        <v>136</v>
      </c>
      <c r="O2" s="1107"/>
      <c r="P2" s="1107"/>
      <c r="Q2" s="1107"/>
      <c r="R2" s="1107"/>
      <c r="S2" s="1108"/>
    </row>
    <row r="3" spans="1:19" ht="18" customHeight="1" thickTop="1" thickBot="1">
      <c r="A3" s="635"/>
      <c r="B3" s="3"/>
      <c r="C3" s="3"/>
      <c r="D3" s="3"/>
      <c r="E3" s="3"/>
      <c r="F3" s="3"/>
      <c r="G3" s="3"/>
      <c r="H3" s="3"/>
      <c r="I3" s="3"/>
      <c r="J3" s="3"/>
      <c r="K3" s="3"/>
      <c r="N3" s="3"/>
      <c r="O3" s="3"/>
      <c r="P3" s="3"/>
      <c r="Q3" s="3"/>
      <c r="R3" s="3"/>
      <c r="S3" s="3"/>
    </row>
    <row r="4" spans="1:19" ht="36" customHeight="1" thickTop="1" thickBot="1">
      <c r="A4" s="481"/>
      <c r="B4" s="636" t="s">
        <v>620</v>
      </c>
      <c r="C4" s="637" t="s">
        <v>622</v>
      </c>
      <c r="D4" s="637" t="s">
        <v>176</v>
      </c>
      <c r="E4" s="637" t="s">
        <v>110</v>
      </c>
      <c r="F4" s="637" t="s">
        <v>31</v>
      </c>
      <c r="G4" s="637" t="s">
        <v>647</v>
      </c>
      <c r="H4" s="637" t="s">
        <v>648</v>
      </c>
      <c r="I4" s="637" t="s">
        <v>10</v>
      </c>
      <c r="J4" s="638" t="s">
        <v>12</v>
      </c>
      <c r="K4" s="636" t="s">
        <v>141</v>
      </c>
      <c r="L4" s="638" t="s">
        <v>181</v>
      </c>
      <c r="M4" s="639"/>
      <c r="N4" s="636" t="s">
        <v>620</v>
      </c>
      <c r="O4" s="637" t="s">
        <v>622</v>
      </c>
      <c r="P4" s="637" t="s">
        <v>176</v>
      </c>
      <c r="Q4" s="637" t="s">
        <v>110</v>
      </c>
      <c r="R4" s="637" t="s">
        <v>10</v>
      </c>
      <c r="S4" s="638" t="s">
        <v>12</v>
      </c>
    </row>
    <row r="5" spans="1:19" ht="88.5" customHeight="1" thickTop="1" thickBot="1">
      <c r="A5" s="481"/>
      <c r="B5" s="106" t="s">
        <v>0</v>
      </c>
      <c r="C5" s="640" t="s">
        <v>6</v>
      </c>
      <c r="D5" s="640" t="s">
        <v>7</v>
      </c>
      <c r="E5" s="641" t="s">
        <v>8</v>
      </c>
      <c r="F5" s="641" t="s">
        <v>30</v>
      </c>
      <c r="G5" s="641" t="s">
        <v>33</v>
      </c>
      <c r="H5" s="641" t="s">
        <v>544</v>
      </c>
      <c r="I5" s="640" t="s">
        <v>9</v>
      </c>
      <c r="J5" s="642" t="s">
        <v>11</v>
      </c>
      <c r="K5" s="640" t="s">
        <v>142</v>
      </c>
      <c r="L5" s="643" t="s">
        <v>180</v>
      </c>
      <c r="M5" s="481"/>
      <c r="N5" s="644" t="s">
        <v>0</v>
      </c>
      <c r="O5" s="640" t="s">
        <v>6</v>
      </c>
      <c r="P5" s="640" t="s">
        <v>7</v>
      </c>
      <c r="Q5" s="640" t="s">
        <v>8</v>
      </c>
      <c r="R5" s="640" t="s">
        <v>9</v>
      </c>
      <c r="S5" s="643" t="s">
        <v>11</v>
      </c>
    </row>
    <row r="6" spans="1:19" ht="14.25" customHeight="1" thickTop="1">
      <c r="A6" s="647">
        <v>1954</v>
      </c>
      <c r="B6" s="648">
        <v>2472.6066296374611</v>
      </c>
      <c r="C6" s="649">
        <v>1730.9021161774194</v>
      </c>
      <c r="D6" s="649">
        <v>212.83398758538249</v>
      </c>
      <c r="E6" s="649">
        <v>551.11829844914575</v>
      </c>
      <c r="F6" s="649">
        <v>511.88775486301785</v>
      </c>
      <c r="G6" s="649">
        <v>39.230543586127908</v>
      </c>
      <c r="H6" s="649"/>
      <c r="I6" s="649">
        <v>93.105610822381422</v>
      </c>
      <c r="J6" s="650">
        <v>115.35338339686781</v>
      </c>
      <c r="K6" s="651">
        <v>-0.89976999607690955</v>
      </c>
      <c r="L6" s="652">
        <v>0.22288959830620203</v>
      </c>
      <c r="M6" s="653"/>
      <c r="N6" s="654"/>
      <c r="O6" s="624"/>
      <c r="P6" s="624"/>
      <c r="Q6" s="624"/>
      <c r="R6" s="624"/>
      <c r="S6" s="655"/>
    </row>
    <row r="7" spans="1:19" ht="14.25" customHeight="1">
      <c r="A7" s="647">
        <v>1955</v>
      </c>
      <c r="B7" s="656">
        <v>2759.2966098429515</v>
      </c>
      <c r="C7" s="624">
        <v>1941.4095436049442</v>
      </c>
      <c r="D7" s="624">
        <v>239.56580576197217</v>
      </c>
      <c r="E7" s="624">
        <v>636.08569031576053</v>
      </c>
      <c r="F7" s="624">
        <v>577.94258344436662</v>
      </c>
      <c r="G7" s="624">
        <v>58.143106871393805</v>
      </c>
      <c r="H7" s="624"/>
      <c r="I7" s="624">
        <v>102.6839234245719</v>
      </c>
      <c r="J7" s="655">
        <v>160.44835326429725</v>
      </c>
      <c r="K7" s="654">
        <v>-2.0934476429126292</v>
      </c>
      <c r="L7" s="657">
        <v>0.23052457936081183</v>
      </c>
      <c r="M7" s="653"/>
      <c r="N7" s="654">
        <v>11.594645778634249</v>
      </c>
      <c r="O7" s="624">
        <v>12.161717607256506</v>
      </c>
      <c r="P7" s="624">
        <v>12.559938607486586</v>
      </c>
      <c r="Q7" s="624">
        <v>15.417269233432119</v>
      </c>
      <c r="R7" s="624">
        <v>10.287578286192801</v>
      </c>
      <c r="S7" s="655">
        <v>39.092888773173073</v>
      </c>
    </row>
    <row r="8" spans="1:19" ht="14.25" customHeight="1">
      <c r="A8" s="647">
        <v>1956</v>
      </c>
      <c r="B8" s="656">
        <v>3169.8193319626484</v>
      </c>
      <c r="C8" s="624">
        <v>2187.162061498826</v>
      </c>
      <c r="D8" s="624">
        <v>281.78213700682267</v>
      </c>
      <c r="E8" s="624">
        <v>782.37852779698244</v>
      </c>
      <c r="F8" s="624">
        <v>693.89043343688206</v>
      </c>
      <c r="G8" s="624">
        <v>88.48809436010032</v>
      </c>
      <c r="H8" s="624"/>
      <c r="I8" s="624">
        <v>116.46864322525531</v>
      </c>
      <c r="J8" s="655">
        <v>197.97203756523803</v>
      </c>
      <c r="K8" s="654">
        <v>-2.5712315373355517</v>
      </c>
      <c r="L8" s="657">
        <v>0.24682117365741449</v>
      </c>
      <c r="M8" s="653"/>
      <c r="N8" s="654">
        <v>14.877803301583526</v>
      </c>
      <c r="O8" s="624">
        <v>12.658458319801568</v>
      </c>
      <c r="P8" s="624">
        <v>17.622018764562664</v>
      </c>
      <c r="Q8" s="624">
        <v>22.998919753814985</v>
      </c>
      <c r="R8" s="624">
        <v>13.424418683036766</v>
      </c>
      <c r="S8" s="655">
        <v>23.386768101714452</v>
      </c>
    </row>
    <row r="9" spans="1:19" ht="14.25" customHeight="1">
      <c r="A9" s="647">
        <v>1957</v>
      </c>
      <c r="B9" s="656">
        <v>3716.3693544937596</v>
      </c>
      <c r="C9" s="624">
        <v>2486.4794216800969</v>
      </c>
      <c r="D9" s="624">
        <v>337.90913191523288</v>
      </c>
      <c r="E9" s="624">
        <v>966.73178849392536</v>
      </c>
      <c r="F9" s="624">
        <v>840.10952376958062</v>
      </c>
      <c r="G9" s="624">
        <v>126.62226472434476</v>
      </c>
      <c r="H9" s="624"/>
      <c r="I9" s="624">
        <v>138.42619031964583</v>
      </c>
      <c r="J9" s="655">
        <v>213.1771779151411</v>
      </c>
      <c r="K9" s="654">
        <v>-2.0113982348150587</v>
      </c>
      <c r="L9" s="657">
        <v>0.26012801642683137</v>
      </c>
      <c r="M9" s="653"/>
      <c r="N9" s="654">
        <v>17.242308324011169</v>
      </c>
      <c r="O9" s="624">
        <v>13.685193495728143</v>
      </c>
      <c r="P9" s="624">
        <v>19.918578056298596</v>
      </c>
      <c r="Q9" s="624">
        <v>23.563179988597582</v>
      </c>
      <c r="R9" s="624">
        <v>18.852754257576176</v>
      </c>
      <c r="S9" s="655">
        <v>7.6804484799488426</v>
      </c>
    </row>
    <row r="10" spans="1:19" ht="14.25" customHeight="1">
      <c r="A10" s="647">
        <v>1958</v>
      </c>
      <c r="B10" s="656">
        <v>4272.7142355661044</v>
      </c>
      <c r="C10" s="624">
        <v>2905.5213147751119</v>
      </c>
      <c r="D10" s="624">
        <v>327.62485180377956</v>
      </c>
      <c r="E10" s="624">
        <v>1135.6479707798769</v>
      </c>
      <c r="F10" s="624">
        <v>939.95181298254249</v>
      </c>
      <c r="G10" s="624">
        <v>195.69615779733462</v>
      </c>
      <c r="H10" s="624"/>
      <c r="I10" s="624">
        <v>164.92551550976808</v>
      </c>
      <c r="J10" s="655">
        <v>261.00541730243219</v>
      </c>
      <c r="K10" s="654">
        <v>-2.2486854138967289</v>
      </c>
      <c r="L10" s="657">
        <v>0.26579076160224685</v>
      </c>
      <c r="M10" s="653"/>
      <c r="N10" s="654">
        <v>14.970118091185514</v>
      </c>
      <c r="O10" s="624">
        <v>16.852819671110385</v>
      </c>
      <c r="P10" s="624">
        <v>-3.0435046407781607</v>
      </c>
      <c r="Q10" s="624">
        <v>17.472910717987933</v>
      </c>
      <c r="R10" s="624">
        <v>19.143288657248704</v>
      </c>
      <c r="S10" s="655">
        <v>22.435909816917633</v>
      </c>
    </row>
    <row r="11" spans="1:19" ht="14.25" customHeight="1">
      <c r="A11" s="647">
        <v>1959</v>
      </c>
      <c r="B11" s="656">
        <v>4431.1942977749022</v>
      </c>
      <c r="C11" s="624">
        <v>3233.4821492692267</v>
      </c>
      <c r="D11" s="624">
        <v>376.63377424656795</v>
      </c>
      <c r="E11" s="624">
        <v>900.47367421133345</v>
      </c>
      <c r="F11" s="624">
        <v>914.44151351286405</v>
      </c>
      <c r="G11" s="624">
        <v>-13.96783930153061</v>
      </c>
      <c r="H11" s="624"/>
      <c r="I11" s="624">
        <v>222.14774232454783</v>
      </c>
      <c r="J11" s="655">
        <v>301.54304227677341</v>
      </c>
      <c r="K11" s="654">
        <v>-1.7917359207673074</v>
      </c>
      <c r="L11" s="657">
        <v>0.20321241040220261</v>
      </c>
      <c r="M11" s="653"/>
      <c r="N11" s="654">
        <v>3.7091191563809467</v>
      </c>
      <c r="O11" s="624">
        <v>11.287503995457659</v>
      </c>
      <c r="P11" s="624">
        <v>14.958853753908974</v>
      </c>
      <c r="Q11" s="624">
        <v>-20.708379939872003</v>
      </c>
      <c r="R11" s="624">
        <v>34.695799881486899</v>
      </c>
      <c r="S11" s="655">
        <v>15.531334710715772</v>
      </c>
    </row>
    <row r="12" spans="1:19" ht="14.25" customHeight="1">
      <c r="A12" s="647">
        <v>1960</v>
      </c>
      <c r="B12" s="656">
        <v>4558.1478245155749</v>
      </c>
      <c r="C12" s="624">
        <v>3183.8900307648573</v>
      </c>
      <c r="D12" s="624">
        <v>396.42278283531539</v>
      </c>
      <c r="E12" s="624">
        <v>933.61357861687532</v>
      </c>
      <c r="F12" s="624">
        <v>969.85550850222285</v>
      </c>
      <c r="G12" s="624">
        <v>-36.241929885347545</v>
      </c>
      <c r="H12" s="624"/>
      <c r="I12" s="624">
        <v>372.85923386831684</v>
      </c>
      <c r="J12" s="655">
        <v>328.63780156979021</v>
      </c>
      <c r="K12" s="654">
        <v>0.97016231155746546</v>
      </c>
      <c r="L12" s="657">
        <v>0.20482301464544905</v>
      </c>
      <c r="M12" s="653"/>
      <c r="N12" s="654">
        <v>2.8649957146862581</v>
      </c>
      <c r="O12" s="624">
        <v>-1.5337062712895255</v>
      </c>
      <c r="P12" s="624">
        <v>5.2541779154920754</v>
      </c>
      <c r="Q12" s="624">
        <v>3.6802746548439513</v>
      </c>
      <c r="R12" s="624">
        <v>67.842909392968892</v>
      </c>
      <c r="S12" s="655">
        <v>8.9853704096238829</v>
      </c>
    </row>
    <row r="13" spans="1:19" ht="14.25" customHeight="1">
      <c r="A13" s="647">
        <v>1961</v>
      </c>
      <c r="B13" s="656">
        <v>5191.14064953057</v>
      </c>
      <c r="C13" s="624">
        <v>3527.5381749744301</v>
      </c>
      <c r="D13" s="624">
        <v>435.69363477831831</v>
      </c>
      <c r="E13" s="624">
        <v>1285.8025059682057</v>
      </c>
      <c r="F13" s="624">
        <v>1134.7083685138787</v>
      </c>
      <c r="G13" s="624">
        <v>151.09413745432701</v>
      </c>
      <c r="H13" s="624"/>
      <c r="I13" s="624">
        <v>402.63838628265842</v>
      </c>
      <c r="J13" s="655">
        <v>460.53205247304282</v>
      </c>
      <c r="K13" s="654">
        <v>-1.1152397921566559</v>
      </c>
      <c r="L13" s="657">
        <v>0.24769171031504986</v>
      </c>
      <c r="M13" s="653"/>
      <c r="N13" s="654">
        <v>13.887062231955305</v>
      </c>
      <c r="O13" s="624">
        <v>10.793342134590599</v>
      </c>
      <c r="P13" s="624">
        <v>9.9063055009421817</v>
      </c>
      <c r="Q13" s="624">
        <v>37.723201056382358</v>
      </c>
      <c r="R13" s="624">
        <v>7.9867010682263873</v>
      </c>
      <c r="S13" s="655">
        <v>40.133621352516037</v>
      </c>
    </row>
    <row r="14" spans="1:19" ht="14.25" customHeight="1">
      <c r="A14" s="647">
        <v>1962</v>
      </c>
      <c r="B14" s="656">
        <v>5998.7380812259844</v>
      </c>
      <c r="C14" s="624">
        <v>3981.7760291157711</v>
      </c>
      <c r="D14" s="624">
        <v>493.08222279445238</v>
      </c>
      <c r="E14" s="624">
        <v>1677.5127142878443</v>
      </c>
      <c r="F14" s="624">
        <v>1319.6231436510629</v>
      </c>
      <c r="G14" s="624">
        <v>357.88957063678117</v>
      </c>
      <c r="H14" s="624"/>
      <c r="I14" s="624">
        <v>468.90193021897107</v>
      </c>
      <c r="J14" s="655">
        <v>622.53481519105344</v>
      </c>
      <c r="K14" s="654">
        <v>-2.5610867301058065</v>
      </c>
      <c r="L14" s="657">
        <v>0.27964426710642531</v>
      </c>
      <c r="M14" s="653"/>
      <c r="N14" s="654">
        <v>15.557225015054144</v>
      </c>
      <c r="O14" s="624">
        <v>12.87690824620582</v>
      </c>
      <c r="P14" s="624">
        <v>13.17177563205243</v>
      </c>
      <c r="Q14" s="624">
        <v>30.46425920788527</v>
      </c>
      <c r="R14" s="624">
        <v>16.457333973565703</v>
      </c>
      <c r="S14" s="655">
        <v>35.17730456502666</v>
      </c>
    </row>
    <row r="15" spans="1:19" ht="14.25" customHeight="1">
      <c r="A15" s="647">
        <v>1963</v>
      </c>
      <c r="B15" s="656">
        <v>7080.4219282418344</v>
      </c>
      <c r="C15" s="624">
        <v>4769.2686516346403</v>
      </c>
      <c r="D15" s="624">
        <v>603.7999123768891</v>
      </c>
      <c r="E15" s="624">
        <v>1973.8734167170419</v>
      </c>
      <c r="F15" s="624">
        <v>1573.3046847493849</v>
      </c>
      <c r="G15" s="624">
        <v>400.56873196765673</v>
      </c>
      <c r="H15" s="624"/>
      <c r="I15" s="624">
        <v>516.25710829879722</v>
      </c>
      <c r="J15" s="655">
        <v>782.77716078553317</v>
      </c>
      <c r="K15" s="654">
        <v>-3.7641831968185619</v>
      </c>
      <c r="L15" s="657">
        <v>0.27877906666039343</v>
      </c>
      <c r="M15" s="653"/>
      <c r="N15" s="654">
        <v>18.031856573320869</v>
      </c>
      <c r="O15" s="624">
        <v>19.77742135068674</v>
      </c>
      <c r="P15" s="624">
        <v>22.454204281583024</v>
      </c>
      <c r="Q15" s="624">
        <v>17.666673993288427</v>
      </c>
      <c r="R15" s="624">
        <v>10.099164671323035</v>
      </c>
      <c r="S15" s="655">
        <v>25.740302660069215</v>
      </c>
    </row>
    <row r="16" spans="1:19" ht="14.25" customHeight="1" thickBot="1">
      <c r="A16" s="658">
        <v>1964</v>
      </c>
      <c r="B16" s="659">
        <v>7993.6135010232701</v>
      </c>
      <c r="C16" s="625">
        <v>5367.01608091853</v>
      </c>
      <c r="D16" s="625">
        <v>666.43571905533236</v>
      </c>
      <c r="E16" s="625">
        <v>2201.2637097210049</v>
      </c>
      <c r="F16" s="625">
        <v>1919.2515788577905</v>
      </c>
      <c r="G16" s="625">
        <v>282.01213086321411</v>
      </c>
      <c r="H16" s="625"/>
      <c r="I16" s="625">
        <v>674.22137028842155</v>
      </c>
      <c r="J16" s="660">
        <v>915.32337896002059</v>
      </c>
      <c r="K16" s="661">
        <v>-3.0161829645720966</v>
      </c>
      <c r="L16" s="662">
        <v>0.27537780122083949</v>
      </c>
      <c r="M16" s="663"/>
      <c r="N16" s="661">
        <v>12.897417442581617</v>
      </c>
      <c r="O16" s="625">
        <v>12.533314286646767</v>
      </c>
      <c r="P16" s="625">
        <v>10.373603141456943</v>
      </c>
      <c r="Q16" s="625">
        <v>11.520003819807245</v>
      </c>
      <c r="R16" s="625">
        <v>30.597982952749668</v>
      </c>
      <c r="S16" s="660">
        <v>16.932816236165426</v>
      </c>
    </row>
    <row r="17" spans="1:19" ht="14.25" customHeight="1">
      <c r="A17" s="647">
        <v>1965</v>
      </c>
      <c r="B17" s="656">
        <v>9272.5099277766112</v>
      </c>
      <c r="C17" s="624">
        <v>6281.0944686339162</v>
      </c>
      <c r="D17" s="624">
        <v>791.63280938481228</v>
      </c>
      <c r="E17" s="624">
        <v>2697.5131380562643</v>
      </c>
      <c r="F17" s="624">
        <v>2337.2151214022715</v>
      </c>
      <c r="G17" s="624">
        <v>360.2980166539927</v>
      </c>
      <c r="H17" s="624"/>
      <c r="I17" s="624">
        <v>725.56225811788897</v>
      </c>
      <c r="J17" s="655">
        <v>1223.2927464162717</v>
      </c>
      <c r="K17" s="654">
        <v>-5.3678075534585057</v>
      </c>
      <c r="L17" s="657">
        <v>0.29091509840023239</v>
      </c>
      <c r="M17" s="653"/>
      <c r="N17" s="654">
        <v>15.998977516108681</v>
      </c>
      <c r="O17" s="624">
        <v>17.031407656206387</v>
      </c>
      <c r="P17" s="624">
        <v>18.786071446912512</v>
      </c>
      <c r="Q17" s="624">
        <v>22.54384270924794</v>
      </c>
      <c r="R17" s="624">
        <v>7.614841369905645</v>
      </c>
      <c r="S17" s="655">
        <v>33.645963222982701</v>
      </c>
    </row>
    <row r="18" spans="1:19" ht="14.25" customHeight="1">
      <c r="A18" s="647">
        <v>1966</v>
      </c>
      <c r="B18" s="656">
        <v>10756.844207310711</v>
      </c>
      <c r="C18" s="624">
        <v>7210.0875413217382</v>
      </c>
      <c r="D18" s="624">
        <v>952.79459599578377</v>
      </c>
      <c r="E18" s="624">
        <v>3143.8043631019577</v>
      </c>
      <c r="F18" s="624">
        <v>2733.5336922482543</v>
      </c>
      <c r="G18" s="624">
        <v>410.27067085370345</v>
      </c>
      <c r="H18" s="624"/>
      <c r="I18" s="624">
        <v>913.92837393780621</v>
      </c>
      <c r="J18" s="655">
        <v>1463.770667046575</v>
      </c>
      <c r="K18" s="654">
        <v>-5.1115576512215135</v>
      </c>
      <c r="L18" s="657">
        <v>0.29226084365573718</v>
      </c>
      <c r="M18" s="653"/>
      <c r="N18" s="654">
        <v>16.007901755787259</v>
      </c>
      <c r="O18" s="624">
        <v>14.790305691579086</v>
      </c>
      <c r="P18" s="624">
        <v>20.358148967601821</v>
      </c>
      <c r="Q18" s="624">
        <v>16.544543147889001</v>
      </c>
      <c r="R18" s="624">
        <v>25.961399412993114</v>
      </c>
      <c r="S18" s="655">
        <v>19.658247899760827</v>
      </c>
    </row>
    <row r="19" spans="1:19" ht="14.25" customHeight="1">
      <c r="A19" s="647">
        <v>1967</v>
      </c>
      <c r="B19" s="656">
        <v>12181.002594087064</v>
      </c>
      <c r="C19" s="624">
        <v>8126.2912141257993</v>
      </c>
      <c r="D19" s="624">
        <v>1172.2630440437536</v>
      </c>
      <c r="E19" s="624">
        <v>3343.0726789662872</v>
      </c>
      <c r="F19" s="624">
        <v>3126.8626197327967</v>
      </c>
      <c r="G19" s="624">
        <v>216.21005923349034</v>
      </c>
      <c r="H19" s="624"/>
      <c r="I19" s="624">
        <v>1000.4249572301835</v>
      </c>
      <c r="J19" s="655">
        <v>1461.049300278961</v>
      </c>
      <c r="K19" s="654">
        <v>-3.7814977830509213</v>
      </c>
      <c r="L19" s="657">
        <v>0.27444971406451313</v>
      </c>
      <c r="M19" s="653"/>
      <c r="N19" s="654">
        <v>13.239555759378273</v>
      </c>
      <c r="O19" s="624">
        <v>12.707247554945834</v>
      </c>
      <c r="P19" s="624">
        <v>23.03418270530797</v>
      </c>
      <c r="Q19" s="624">
        <v>6.3384451718144996</v>
      </c>
      <c r="R19" s="624">
        <v>9.4642628196007337</v>
      </c>
      <c r="S19" s="655">
        <v>-0.18591483139259735</v>
      </c>
    </row>
    <row r="20" spans="1:19" ht="14.25" customHeight="1">
      <c r="A20" s="647">
        <v>1968</v>
      </c>
      <c r="B20" s="656">
        <v>13752.043061076061</v>
      </c>
      <c r="C20" s="624">
        <v>9084.3397090495746</v>
      </c>
      <c r="D20" s="624">
        <v>1283.3537755922903</v>
      </c>
      <c r="E20" s="624">
        <v>3738.8543720633029</v>
      </c>
      <c r="F20" s="624">
        <v>3602.0501126995282</v>
      </c>
      <c r="G20" s="624">
        <v>136.80425936377446</v>
      </c>
      <c r="H20" s="624"/>
      <c r="I20" s="624">
        <v>1400.4105477477051</v>
      </c>
      <c r="J20" s="655">
        <v>1754.9153433768122</v>
      </c>
      <c r="K20" s="654">
        <v>-2.5778336648210582</v>
      </c>
      <c r="L20" s="657">
        <v>0.2718762845242827</v>
      </c>
      <c r="M20" s="653"/>
      <c r="N20" s="654">
        <v>12.897464349540622</v>
      </c>
      <c r="O20" s="624">
        <v>11.789492520996724</v>
      </c>
      <c r="P20" s="624">
        <v>9.4766044287573958</v>
      </c>
      <c r="Q20" s="624">
        <v>11.838859968171423</v>
      </c>
      <c r="R20" s="624">
        <v>39.981568595103603</v>
      </c>
      <c r="S20" s="655">
        <v>20.113355726034897</v>
      </c>
    </row>
    <row r="21" spans="1:19" ht="14.25" customHeight="1">
      <c r="A21" s="647">
        <v>1969</v>
      </c>
      <c r="B21" s="656">
        <v>15746.146505093888</v>
      </c>
      <c r="C21" s="624">
        <v>9990.234686413909</v>
      </c>
      <c r="D21" s="624">
        <v>1467.0303894416918</v>
      </c>
      <c r="E21" s="624">
        <v>4660.8764252530409</v>
      </c>
      <c r="F21" s="624">
        <v>4153.4007243597407</v>
      </c>
      <c r="G21" s="624">
        <v>507.47570089329997</v>
      </c>
      <c r="H21" s="624"/>
      <c r="I21" s="624">
        <v>1710.9050318574955</v>
      </c>
      <c r="J21" s="655">
        <v>2082.9000278722456</v>
      </c>
      <c r="K21" s="654">
        <v>-2.3624510028177972</v>
      </c>
      <c r="L21" s="657">
        <v>0.29600108342350584</v>
      </c>
      <c r="M21" s="653"/>
      <c r="N21" s="654">
        <v>14.500415939373834</v>
      </c>
      <c r="O21" s="624">
        <v>9.9720508741202973</v>
      </c>
      <c r="P21" s="624">
        <v>14.312235436766564</v>
      </c>
      <c r="Q21" s="624">
        <v>24.660550035836671</v>
      </c>
      <c r="R21" s="624">
        <v>22.171675628205012</v>
      </c>
      <c r="S21" s="655">
        <v>18.689487543275128</v>
      </c>
    </row>
    <row r="22" spans="1:19" ht="14.25" customHeight="1">
      <c r="A22" s="647">
        <v>1970</v>
      </c>
      <c r="B22" s="656">
        <v>17390.561884834529</v>
      </c>
      <c r="C22" s="624">
        <v>11160.376190057355</v>
      </c>
      <c r="D22" s="624">
        <v>1687.1559671382179</v>
      </c>
      <c r="E22" s="624">
        <v>4810.146626863122</v>
      </c>
      <c r="F22" s="624">
        <v>4626.177711979024</v>
      </c>
      <c r="G22" s="624">
        <v>183.96891488409801</v>
      </c>
      <c r="H22" s="624"/>
      <c r="I22" s="624">
        <v>2086.4045453448171</v>
      </c>
      <c r="J22" s="655">
        <v>2353.5214445689826</v>
      </c>
      <c r="K22" s="654">
        <v>-1.5359877443471526</v>
      </c>
      <c r="L22" s="657">
        <v>0.27659523934403862</v>
      </c>
      <c r="M22" s="653"/>
      <c r="N22" s="654">
        <v>10.443287690792612</v>
      </c>
      <c r="O22" s="624">
        <v>11.712853004692313</v>
      </c>
      <c r="P22" s="624">
        <v>15.004841023116056</v>
      </c>
      <c r="Q22" s="624">
        <v>3.2026208805134182</v>
      </c>
      <c r="R22" s="624">
        <v>21.947420020131059</v>
      </c>
      <c r="S22" s="655">
        <v>12.992530273917469</v>
      </c>
    </row>
    <row r="23" spans="1:19" ht="14.25" customHeight="1">
      <c r="A23" s="647">
        <v>1971</v>
      </c>
      <c r="B23" s="656">
        <v>19626.545966796624</v>
      </c>
      <c r="C23" s="624">
        <v>12653.655089066477</v>
      </c>
      <c r="D23" s="624">
        <v>1939.9416677760753</v>
      </c>
      <c r="E23" s="624">
        <v>5005.7102054464367</v>
      </c>
      <c r="F23" s="624">
        <v>4781.8163053466278</v>
      </c>
      <c r="G23" s="624">
        <v>223.89390009980875</v>
      </c>
      <c r="H23" s="624"/>
      <c r="I23" s="624">
        <v>2530.6610809647591</v>
      </c>
      <c r="J23" s="655">
        <v>2503.4220764571223</v>
      </c>
      <c r="K23" s="654">
        <v>0.13878654223579931</v>
      </c>
      <c r="L23" s="657">
        <v>0.25504794444803935</v>
      </c>
      <c r="M23" s="653"/>
      <c r="N23" s="654">
        <v>12.857457376992443</v>
      </c>
      <c r="O23" s="624">
        <v>13.380184266005891</v>
      </c>
      <c r="P23" s="624">
        <v>14.982947964593741</v>
      </c>
      <c r="Q23" s="624">
        <v>4.0656469283317787</v>
      </c>
      <c r="R23" s="624">
        <v>21.292924069359742</v>
      </c>
      <c r="S23" s="655">
        <v>6.3692061202183847</v>
      </c>
    </row>
    <row r="24" spans="1:19" ht="14.25" customHeight="1">
      <c r="A24" s="647">
        <v>1972</v>
      </c>
      <c r="B24" s="656">
        <v>23034.928370801783</v>
      </c>
      <c r="C24" s="624">
        <v>14745.825740184322</v>
      </c>
      <c r="D24" s="624">
        <v>2249.0552267676135</v>
      </c>
      <c r="E24" s="624">
        <v>6152.4112183563202</v>
      </c>
      <c r="F24" s="624">
        <v>5873.5314555400655</v>
      </c>
      <c r="G24" s="624">
        <v>278.87976281625481</v>
      </c>
      <c r="H24" s="624"/>
      <c r="I24" s="624">
        <v>3042.6647500258505</v>
      </c>
      <c r="J24" s="655">
        <v>3155.028564532322</v>
      </c>
      <c r="K24" s="654">
        <v>-0.48779754248725898</v>
      </c>
      <c r="L24" s="657">
        <v>0.26709052962174118</v>
      </c>
      <c r="M24" s="653"/>
      <c r="N24" s="654">
        <v>17.366185623141828</v>
      </c>
      <c r="O24" s="624">
        <v>16.534121061396778</v>
      </c>
      <c r="P24" s="624">
        <v>15.93416771886249</v>
      </c>
      <c r="Q24" s="624">
        <v>22.907858542474592</v>
      </c>
      <c r="R24" s="624">
        <v>20.232012611736259</v>
      </c>
      <c r="S24" s="655">
        <v>26.028630737225189</v>
      </c>
    </row>
    <row r="25" spans="1:19" ht="14.25" customHeight="1">
      <c r="A25" s="647">
        <v>1973</v>
      </c>
      <c r="B25" s="656">
        <v>27769.620514865015</v>
      </c>
      <c r="C25" s="624">
        <v>17689.509520753298</v>
      </c>
      <c r="D25" s="624">
        <v>2707.0241737254109</v>
      </c>
      <c r="E25" s="624">
        <v>7773.2761227114297</v>
      </c>
      <c r="F25" s="624">
        <v>7498.1743787700316</v>
      </c>
      <c r="G25" s="624">
        <v>275.1017439413983</v>
      </c>
      <c r="H25" s="624"/>
      <c r="I25" s="624">
        <v>3662.2342867802836</v>
      </c>
      <c r="J25" s="655">
        <v>4062.4235891054059</v>
      </c>
      <c r="K25" s="654">
        <v>-1.4411046852833362</v>
      </c>
      <c r="L25" s="657">
        <v>0.27992014217660671</v>
      </c>
      <c r="M25" s="653"/>
      <c r="N25" s="654">
        <v>20.554403590265768</v>
      </c>
      <c r="O25" s="624">
        <v>19.962827666863369</v>
      </c>
      <c r="P25" s="624">
        <v>20.362725712876319</v>
      </c>
      <c r="Q25" s="624">
        <v>26.345197790406161</v>
      </c>
      <c r="R25" s="624">
        <v>20.362727663281643</v>
      </c>
      <c r="S25" s="655">
        <v>28.760279218187979</v>
      </c>
    </row>
    <row r="26" spans="1:19" ht="14.25" customHeight="1">
      <c r="A26" s="647">
        <v>1974</v>
      </c>
      <c r="B26" s="656">
        <v>34008.266924595555</v>
      </c>
      <c r="C26" s="624">
        <v>21731.723543945511</v>
      </c>
      <c r="D26" s="624">
        <v>3427.7679084230808</v>
      </c>
      <c r="E26" s="624">
        <v>10625.559100034618</v>
      </c>
      <c r="F26" s="624">
        <v>9650.9330849065645</v>
      </c>
      <c r="G26" s="624">
        <v>974.62601512805134</v>
      </c>
      <c r="H26" s="624"/>
      <c r="I26" s="624">
        <v>4408.1597876813221</v>
      </c>
      <c r="J26" s="655">
        <v>6184.9434154889714</v>
      </c>
      <c r="K26" s="654">
        <v>-5.2245638736816629</v>
      </c>
      <c r="L26" s="657">
        <v>0.31244047582883355</v>
      </c>
      <c r="M26" s="653"/>
      <c r="N26" s="654">
        <v>22.465724392564201</v>
      </c>
      <c r="O26" s="624">
        <v>22.850910696251336</v>
      </c>
      <c r="P26" s="624">
        <v>26.624946378139704</v>
      </c>
      <c r="Q26" s="624">
        <v>36.693447296817119</v>
      </c>
      <c r="R26" s="624">
        <v>20.368044272689922</v>
      </c>
      <c r="S26" s="655">
        <v>52.247624597191987</v>
      </c>
    </row>
    <row r="27" spans="1:19" ht="14.25" customHeight="1">
      <c r="A27" s="647">
        <v>1975</v>
      </c>
      <c r="B27" s="656">
        <v>39929.019302178502</v>
      </c>
      <c r="C27" s="624">
        <v>25570.936005264579</v>
      </c>
      <c r="D27" s="624">
        <v>4252.8340568744597</v>
      </c>
      <c r="E27" s="624">
        <v>11804.459602790623</v>
      </c>
      <c r="F27" s="624">
        <v>10708.92955061256</v>
      </c>
      <c r="G27" s="624">
        <v>1095.5300521780646</v>
      </c>
      <c r="H27" s="624"/>
      <c r="I27" s="624">
        <v>4860.5335479078976</v>
      </c>
      <c r="J27" s="655">
        <v>6559.7439106590637</v>
      </c>
      <c r="K27" s="654">
        <v>-4.2555775033985324</v>
      </c>
      <c r="L27" s="657">
        <v>0.29563610148938918</v>
      </c>
      <c r="M27" s="653"/>
      <c r="N27" s="654">
        <v>17.409744491569267</v>
      </c>
      <c r="O27" s="624">
        <v>17.666396563325868</v>
      </c>
      <c r="P27" s="624">
        <v>24.070070392570564</v>
      </c>
      <c r="Q27" s="624">
        <v>11.094950314211371</v>
      </c>
      <c r="R27" s="624">
        <v>10.262190619558332</v>
      </c>
      <c r="S27" s="655">
        <v>6.0598855962283871</v>
      </c>
    </row>
    <row r="28" spans="1:19" ht="14.25" customHeight="1">
      <c r="A28" s="647">
        <v>1976</v>
      </c>
      <c r="B28" s="656">
        <v>48050.688425537352</v>
      </c>
      <c r="C28" s="624">
        <v>31437.715618514347</v>
      </c>
      <c r="D28" s="624">
        <v>5530.626645732259</v>
      </c>
      <c r="E28" s="624">
        <v>13415.430918368418</v>
      </c>
      <c r="F28" s="624">
        <v>12158.901643720321</v>
      </c>
      <c r="G28" s="624">
        <v>1256.5292746480957</v>
      </c>
      <c r="H28" s="624"/>
      <c r="I28" s="624">
        <v>5941.657750552421</v>
      </c>
      <c r="J28" s="655">
        <v>8274.7425076300897</v>
      </c>
      <c r="K28" s="654">
        <v>-4.8554658289509778</v>
      </c>
      <c r="L28" s="657">
        <v>0.27919331351845023</v>
      </c>
      <c r="M28" s="653"/>
      <c r="N28" s="654">
        <v>20.340266966976905</v>
      </c>
      <c r="O28" s="624">
        <v>22.943155510779523</v>
      </c>
      <c r="P28" s="624">
        <v>30.045672409726908</v>
      </c>
      <c r="Q28" s="624">
        <v>13.647141587040167</v>
      </c>
      <c r="R28" s="624">
        <v>22.24291205869504</v>
      </c>
      <c r="S28" s="655">
        <v>26.144291916400732</v>
      </c>
    </row>
    <row r="29" spans="1:19" ht="14.25" customHeight="1">
      <c r="A29" s="647">
        <v>1977</v>
      </c>
      <c r="B29" s="656">
        <v>60968.839093171344</v>
      </c>
      <c r="C29" s="624">
        <v>39666.908981430977</v>
      </c>
      <c r="D29" s="624">
        <v>7178.3428890606201</v>
      </c>
      <c r="E29" s="624">
        <v>15721.723033714621</v>
      </c>
      <c r="F29" s="624">
        <v>14877.475668341669</v>
      </c>
      <c r="G29" s="624">
        <v>844.24736537295178</v>
      </c>
      <c r="H29" s="624"/>
      <c r="I29" s="624">
        <v>7986.4093794328919</v>
      </c>
      <c r="J29" s="655">
        <v>9584.5451904677757</v>
      </c>
      <c r="K29" s="654">
        <v>-2.621233788940355</v>
      </c>
      <c r="L29" s="657">
        <v>0.25786489077951774</v>
      </c>
      <c r="M29" s="653"/>
      <c r="N29" s="654">
        <v>26.884423701135617</v>
      </c>
      <c r="O29" s="624">
        <v>26.176181064728119</v>
      </c>
      <c r="P29" s="624">
        <v>29.792577747041229</v>
      </c>
      <c r="Q29" s="624">
        <v>17.191338313169101</v>
      </c>
      <c r="R29" s="624">
        <v>34.413823796740253</v>
      </c>
      <c r="S29" s="655">
        <v>15.828923759620617</v>
      </c>
    </row>
    <row r="30" spans="1:19" ht="14.25" customHeight="1">
      <c r="A30" s="647">
        <v>1978</v>
      </c>
      <c r="B30" s="656">
        <v>74624.686691396098</v>
      </c>
      <c r="C30" s="624">
        <v>47885.04336043619</v>
      </c>
      <c r="D30" s="624">
        <v>9148.5657973289508</v>
      </c>
      <c r="E30" s="624">
        <v>17559.9020038485</v>
      </c>
      <c r="F30" s="624">
        <v>17317.286219474376</v>
      </c>
      <c r="G30" s="624">
        <v>242.61578437412425</v>
      </c>
      <c r="H30" s="624"/>
      <c r="I30" s="624">
        <v>10282.689102299548</v>
      </c>
      <c r="J30" s="655">
        <v>10251.51357251708</v>
      </c>
      <c r="K30" s="654">
        <v>4.1776429710708447E-2</v>
      </c>
      <c r="L30" s="657">
        <v>0.23530955749892724</v>
      </c>
      <c r="M30" s="653"/>
      <c r="N30" s="654">
        <v>22.398077118306546</v>
      </c>
      <c r="O30" s="624">
        <v>20.717859268672335</v>
      </c>
      <c r="P30" s="624">
        <v>27.446765064271816</v>
      </c>
      <c r="Q30" s="624">
        <v>11.691968915824136</v>
      </c>
      <c r="R30" s="624">
        <v>28.752341806822244</v>
      </c>
      <c r="S30" s="655">
        <v>6.9587901021389342</v>
      </c>
    </row>
    <row r="31" spans="1:19" ht="14.25" customHeight="1">
      <c r="A31" s="647">
        <v>1979</v>
      </c>
      <c r="B31" s="656">
        <v>87295.487988853885</v>
      </c>
      <c r="C31" s="624">
        <v>56405.300664433045</v>
      </c>
      <c r="D31" s="624">
        <v>11132.555620702426</v>
      </c>
      <c r="E31" s="624">
        <v>20120.800925550437</v>
      </c>
      <c r="F31" s="624">
        <v>19257.640540447519</v>
      </c>
      <c r="G31" s="624">
        <v>863.16038510291537</v>
      </c>
      <c r="H31" s="624"/>
      <c r="I31" s="624">
        <v>11855.683625662163</v>
      </c>
      <c r="J31" s="655">
        <v>12218.85284749418</v>
      </c>
      <c r="K31" s="654">
        <v>-0.41602290129632719</v>
      </c>
      <c r="L31" s="657">
        <v>0.23049073198513437</v>
      </c>
      <c r="M31" s="653"/>
      <c r="N31" s="654">
        <v>16.979369507917387</v>
      </c>
      <c r="O31" s="624">
        <v>17.793149397117404</v>
      </c>
      <c r="P31" s="624">
        <v>21.68634808258938</v>
      </c>
      <c r="Q31" s="624">
        <v>14.583788230370986</v>
      </c>
      <c r="R31" s="624">
        <v>15.297501535963409</v>
      </c>
      <c r="S31" s="655">
        <v>19.190720092799452</v>
      </c>
    </row>
    <row r="32" spans="1:19" ht="14.25" customHeight="1" thickBot="1">
      <c r="A32" s="658">
        <v>1980</v>
      </c>
      <c r="B32" s="659">
        <v>100301.78642027477</v>
      </c>
      <c r="C32" s="625">
        <v>65537.148457277159</v>
      </c>
      <c r="D32" s="625">
        <v>13609.110996642619</v>
      </c>
      <c r="E32" s="625">
        <v>24135.427141894896</v>
      </c>
      <c r="F32" s="625">
        <v>22773.003487322716</v>
      </c>
      <c r="G32" s="625">
        <v>1362.4236545721787</v>
      </c>
      <c r="H32" s="625"/>
      <c r="I32" s="625">
        <v>14295.021064145527</v>
      </c>
      <c r="J32" s="660">
        <v>17274.921239685438</v>
      </c>
      <c r="K32" s="661">
        <v>-2.9709342992694303</v>
      </c>
      <c r="L32" s="664">
        <v>0.2406280885244155</v>
      </c>
      <c r="M32" s="665"/>
      <c r="N32" s="661">
        <v>14.899164585782</v>
      </c>
      <c r="O32" s="625">
        <v>16.189697927808933</v>
      </c>
      <c r="P32" s="625">
        <v>22.246063350761247</v>
      </c>
      <c r="Q32" s="625">
        <v>19.952616355576968</v>
      </c>
      <c r="R32" s="625">
        <v>20.575257534734725</v>
      </c>
      <c r="S32" s="660">
        <v>41.379239567715629</v>
      </c>
    </row>
    <row r="33" spans="1:19" ht="14.25" customHeight="1">
      <c r="A33" s="647">
        <v>1981</v>
      </c>
      <c r="B33" s="656">
        <v>112534.40443139896</v>
      </c>
      <c r="C33" s="624">
        <v>74159.312306204607</v>
      </c>
      <c r="D33" s="624">
        <v>16346.611988585895</v>
      </c>
      <c r="E33" s="624">
        <v>25191.115186940751</v>
      </c>
      <c r="F33" s="624">
        <v>25455.061985844339</v>
      </c>
      <c r="G33" s="624">
        <v>-263.94679890358776</v>
      </c>
      <c r="H33" s="624"/>
      <c r="I33" s="624">
        <v>18305.524310496694</v>
      </c>
      <c r="J33" s="655">
        <v>21468.159360828988</v>
      </c>
      <c r="K33" s="654">
        <v>-2.8103716959378744</v>
      </c>
      <c r="L33" s="657">
        <v>0.22385256592615879</v>
      </c>
      <c r="M33" s="653"/>
      <c r="N33" s="654">
        <v>12.195812704539733</v>
      </c>
      <c r="O33" s="624">
        <v>13.156147394096852</v>
      </c>
      <c r="P33" s="624">
        <v>20.115208058914511</v>
      </c>
      <c r="Q33" s="624">
        <v>4.3740184867636644</v>
      </c>
      <c r="R33" s="624">
        <v>28.055245447733036</v>
      </c>
      <c r="S33" s="655">
        <v>24.273558547465225</v>
      </c>
    </row>
    <row r="34" spans="1:19" ht="14.25" customHeight="1">
      <c r="A34" s="647">
        <v>1982</v>
      </c>
      <c r="B34" s="656">
        <v>129413.03956965175</v>
      </c>
      <c r="C34" s="624">
        <v>84881.435718804903</v>
      </c>
      <c r="D34" s="624">
        <v>19030.415343910412</v>
      </c>
      <c r="E34" s="624">
        <v>28830.186718147601</v>
      </c>
      <c r="F34" s="624">
        <v>28987.950163012523</v>
      </c>
      <c r="G34" s="624">
        <v>-157.76344486492269</v>
      </c>
      <c r="H34" s="624"/>
      <c r="I34" s="624">
        <v>21955.058677540997</v>
      </c>
      <c r="J34" s="655">
        <v>25284.056888752137</v>
      </c>
      <c r="K34" s="654">
        <v>-2.5723823675584332</v>
      </c>
      <c r="L34" s="657">
        <v>0.2227765209287958</v>
      </c>
      <c r="M34" s="653"/>
      <c r="N34" s="654">
        <v>14.998644391051119</v>
      </c>
      <c r="O34" s="624">
        <v>14.45822928930156</v>
      </c>
      <c r="P34" s="624">
        <v>16.418101544212927</v>
      </c>
      <c r="Q34" s="624">
        <v>14.445853247074059</v>
      </c>
      <c r="R34" s="624">
        <v>19.936792331873288</v>
      </c>
      <c r="S34" s="655">
        <v>17.774684190604951</v>
      </c>
    </row>
    <row r="35" spans="1:19" ht="14.25" customHeight="1">
      <c r="A35" s="647">
        <v>1983</v>
      </c>
      <c r="B35" s="656">
        <v>147363.75157668718</v>
      </c>
      <c r="C35" s="624">
        <v>95796.146032383811</v>
      </c>
      <c r="D35" s="624">
        <v>22342.024944329169</v>
      </c>
      <c r="E35" s="624">
        <v>31610.65713450954</v>
      </c>
      <c r="F35" s="624">
        <v>32143.715107862889</v>
      </c>
      <c r="G35" s="624">
        <v>-533.0579733533483</v>
      </c>
      <c r="H35" s="624"/>
      <c r="I35" s="624">
        <v>28120.696365084157</v>
      </c>
      <c r="J35" s="655">
        <v>30505.772899619482</v>
      </c>
      <c r="K35" s="654">
        <v>-1.6184960745208403</v>
      </c>
      <c r="L35" s="657">
        <v>0.21450768453095162</v>
      </c>
      <c r="M35" s="653"/>
      <c r="N35" s="654">
        <v>13.870868087735566</v>
      </c>
      <c r="O35" s="624">
        <v>12.858772028476452</v>
      </c>
      <c r="P35" s="624">
        <v>17.401667491605455</v>
      </c>
      <c r="Q35" s="624">
        <v>9.6443024928857923</v>
      </c>
      <c r="R35" s="624">
        <v>28.082993437181393</v>
      </c>
      <c r="S35" s="655">
        <v>20.652207965843793</v>
      </c>
    </row>
    <row r="36" spans="1:19" ht="14.25" customHeight="1">
      <c r="A36" s="647">
        <v>1984</v>
      </c>
      <c r="B36" s="656">
        <v>166292.90469065867</v>
      </c>
      <c r="C36" s="624">
        <v>105802.45000134752</v>
      </c>
      <c r="D36" s="624">
        <v>24829.177171698098</v>
      </c>
      <c r="E36" s="624">
        <v>33889.061972508847</v>
      </c>
      <c r="F36" s="624">
        <v>33264.588053864158</v>
      </c>
      <c r="G36" s="624">
        <v>624.47391864469262</v>
      </c>
      <c r="H36" s="624"/>
      <c r="I36" s="624">
        <v>35459.774051991553</v>
      </c>
      <c r="J36" s="655">
        <v>33687.558506887348</v>
      </c>
      <c r="K36" s="654">
        <v>1.0657192791243353</v>
      </c>
      <c r="L36" s="657">
        <v>0.2037913886677844</v>
      </c>
      <c r="M36" s="653"/>
      <c r="N36" s="654">
        <v>12.845189479395746</v>
      </c>
      <c r="O36" s="624">
        <v>10.445413916318813</v>
      </c>
      <c r="P36" s="624">
        <v>11.132170130354346</v>
      </c>
      <c r="Q36" s="624">
        <v>7.2077110839684488</v>
      </c>
      <c r="R36" s="624">
        <v>26.098491984785642</v>
      </c>
      <c r="S36" s="655">
        <v>10.430109795079323</v>
      </c>
    </row>
    <row r="37" spans="1:19" ht="14.25" customHeight="1">
      <c r="A37" s="647">
        <v>1985</v>
      </c>
      <c r="B37" s="656">
        <v>184777.024914056</v>
      </c>
      <c r="C37" s="624">
        <v>117051.17929513659</v>
      </c>
      <c r="D37" s="624">
        <v>28090.275690461283</v>
      </c>
      <c r="E37" s="624">
        <v>38039.47817403439</v>
      </c>
      <c r="F37" s="624">
        <v>37959.352446306002</v>
      </c>
      <c r="G37" s="624">
        <v>80.125727728389109</v>
      </c>
      <c r="H37" s="624"/>
      <c r="I37" s="624">
        <v>38595.125009006406</v>
      </c>
      <c r="J37" s="655">
        <v>36999.033254582682</v>
      </c>
      <c r="K37" s="654">
        <v>0.86379340460000487</v>
      </c>
      <c r="L37" s="657">
        <v>0.20586692632229259</v>
      </c>
      <c r="M37" s="653"/>
      <c r="N37" s="654">
        <v>11.115399215487788</v>
      </c>
      <c r="O37" s="624">
        <v>10.631823075595893</v>
      </c>
      <c r="P37" s="624">
        <v>13.134138502505021</v>
      </c>
      <c r="Q37" s="624">
        <v>12.247067224499752</v>
      </c>
      <c r="R37" s="624">
        <v>8.8419936134329635</v>
      </c>
      <c r="S37" s="655">
        <v>9.8299636259431278</v>
      </c>
    </row>
    <row r="38" spans="1:19" ht="14.25" customHeight="1">
      <c r="A38" s="647">
        <v>1986</v>
      </c>
      <c r="B38" s="656">
        <v>211536.86314515118</v>
      </c>
      <c r="C38" s="624">
        <v>132190.49824170509</v>
      </c>
      <c r="D38" s="624">
        <v>31708.006840536073</v>
      </c>
      <c r="E38" s="624">
        <v>45423.022263455292</v>
      </c>
      <c r="F38" s="624">
        <v>44556.920648397318</v>
      </c>
      <c r="G38" s="624">
        <v>866.10161505797032</v>
      </c>
      <c r="H38" s="624"/>
      <c r="I38" s="624">
        <v>38492.15779419279</v>
      </c>
      <c r="J38" s="655">
        <v>36276.821994738035</v>
      </c>
      <c r="K38" s="654">
        <v>1.0472575637725365</v>
      </c>
      <c r="L38" s="657">
        <v>0.21472863683474014</v>
      </c>
      <c r="M38" s="653"/>
      <c r="N38" s="654">
        <v>14.482232433140307</v>
      </c>
      <c r="O38" s="624">
        <v>12.933931155358746</v>
      </c>
      <c r="P38" s="624">
        <v>12.878944977045116</v>
      </c>
      <c r="Q38" s="624">
        <v>19.410213924703324</v>
      </c>
      <c r="R38" s="624">
        <v>-0.26678813655762745</v>
      </c>
      <c r="S38" s="655">
        <v>-1.9519733255603189</v>
      </c>
    </row>
    <row r="39" spans="1:19" ht="14.25" customHeight="1">
      <c r="A39" s="647">
        <v>1987</v>
      </c>
      <c r="B39" s="656">
        <v>236546.02825587906</v>
      </c>
      <c r="C39" s="624">
        <v>147808.1325309111</v>
      </c>
      <c r="D39" s="624">
        <v>36632.618449407579</v>
      </c>
      <c r="E39" s="624">
        <v>54163.812479435532</v>
      </c>
      <c r="F39" s="624">
        <v>52740.729287987779</v>
      </c>
      <c r="G39" s="624">
        <v>1423.0831914477606</v>
      </c>
      <c r="H39" s="624"/>
      <c r="I39" s="624">
        <v>41926.103169576585</v>
      </c>
      <c r="J39" s="655">
        <v>43984.638373451751</v>
      </c>
      <c r="K39" s="654">
        <v>-0.87024720687695745</v>
      </c>
      <c r="L39" s="657">
        <v>0.22897789863055693</v>
      </c>
      <c r="M39" s="653"/>
      <c r="N39" s="654">
        <v>11.822603748060324</v>
      </c>
      <c r="O39" s="624">
        <v>11.814490827207402</v>
      </c>
      <c r="P39" s="624">
        <v>15.531129514504194</v>
      </c>
      <c r="Q39" s="624">
        <v>19.243083750093337</v>
      </c>
      <c r="R39" s="624">
        <v>8.9211558202171304</v>
      </c>
      <c r="S39" s="655">
        <v>21.24722055264856</v>
      </c>
    </row>
    <row r="40" spans="1:19" ht="14.25" customHeight="1">
      <c r="A40" s="647">
        <v>1988</v>
      </c>
      <c r="B40" s="656">
        <v>263352.15832429164</v>
      </c>
      <c r="C40" s="624">
        <v>162490.70961571913</v>
      </c>
      <c r="D40" s="624">
        <v>40382.827254338896</v>
      </c>
      <c r="E40" s="624">
        <v>66029.422736520646</v>
      </c>
      <c r="F40" s="624">
        <v>63512.289947239566</v>
      </c>
      <c r="G40" s="624">
        <v>2517.1327892810759</v>
      </c>
      <c r="H40" s="624"/>
      <c r="I40" s="624">
        <v>45563.824739667121</v>
      </c>
      <c r="J40" s="655">
        <v>51114.62602195418</v>
      </c>
      <c r="K40" s="654">
        <v>-2.1077485438535142</v>
      </c>
      <c r="L40" s="657">
        <v>0.25072671952516168</v>
      </c>
      <c r="M40" s="653"/>
      <c r="N40" s="654">
        <v>11.332310360931341</v>
      </c>
      <c r="O40" s="624">
        <v>9.9335380492257208</v>
      </c>
      <c r="P40" s="624">
        <v>10.237348471583152</v>
      </c>
      <c r="Q40" s="624">
        <v>21.90689634632006</v>
      </c>
      <c r="R40" s="624">
        <v>8.6765077006494273</v>
      </c>
      <c r="S40" s="655">
        <v>16.210176807560028</v>
      </c>
    </row>
    <row r="41" spans="1:19" ht="14.25" customHeight="1">
      <c r="A41" s="647">
        <v>1989</v>
      </c>
      <c r="B41" s="656">
        <v>295097.83785191365</v>
      </c>
      <c r="C41" s="624">
        <v>182858.4855175399</v>
      </c>
      <c r="D41" s="624">
        <v>46725.132482930174</v>
      </c>
      <c r="E41" s="624">
        <v>77846.979802264381</v>
      </c>
      <c r="F41" s="624">
        <v>75254.179092642546</v>
      </c>
      <c r="G41" s="624">
        <v>2592.8007096218198</v>
      </c>
      <c r="H41" s="624"/>
      <c r="I41" s="624">
        <v>48990.702474884267</v>
      </c>
      <c r="J41" s="655">
        <v>61323.462425705031</v>
      </c>
      <c r="K41" s="654">
        <v>-4.1792105427114663</v>
      </c>
      <c r="L41" s="657">
        <v>0.2638005766796897</v>
      </c>
      <c r="M41" s="653"/>
      <c r="N41" s="654">
        <v>12.054459598743982</v>
      </c>
      <c r="O41" s="624">
        <v>12.534732570243158</v>
      </c>
      <c r="P41" s="624">
        <v>15.705451202428723</v>
      </c>
      <c r="Q41" s="624">
        <v>17.897410845010285</v>
      </c>
      <c r="R41" s="624">
        <v>7.5210493298069503</v>
      </c>
      <c r="S41" s="655">
        <v>19.972436850787222</v>
      </c>
    </row>
    <row r="42" spans="1:19" ht="14.25" customHeight="1">
      <c r="A42" s="647">
        <v>1990</v>
      </c>
      <c r="B42" s="656">
        <v>328698.34713386715</v>
      </c>
      <c r="C42" s="624">
        <v>201767.65503102957</v>
      </c>
      <c r="D42" s="624">
        <v>53398.864858379442</v>
      </c>
      <c r="E42" s="624">
        <v>87207.057087923517</v>
      </c>
      <c r="F42" s="624">
        <v>84634.263952068417</v>
      </c>
      <c r="G42" s="624">
        <v>2572.7931358550964</v>
      </c>
      <c r="H42" s="624"/>
      <c r="I42" s="624">
        <v>51678.239091589108</v>
      </c>
      <c r="J42" s="655">
        <v>65353.46893505448</v>
      </c>
      <c r="K42" s="654">
        <v>-4.1604194127255338</v>
      </c>
      <c r="L42" s="657">
        <v>0.26531030000101335</v>
      </c>
      <c r="M42" s="653"/>
      <c r="N42" s="654">
        <v>11.386226861755233</v>
      </c>
      <c r="O42" s="624">
        <v>10.34087614800676</v>
      </c>
      <c r="P42" s="624">
        <v>14.282960841014948</v>
      </c>
      <c r="Q42" s="624">
        <v>12.023687122396076</v>
      </c>
      <c r="R42" s="624">
        <v>5.4858095126981254</v>
      </c>
      <c r="S42" s="655">
        <v>6.5717204312002231</v>
      </c>
    </row>
    <row r="43" spans="1:19" ht="14.25" customHeight="1">
      <c r="A43" s="647">
        <v>1991</v>
      </c>
      <c r="B43" s="656">
        <v>360444.02666148916</v>
      </c>
      <c r="C43" s="624">
        <v>220994.9206053862</v>
      </c>
      <c r="D43" s="624">
        <v>60989.694100442845</v>
      </c>
      <c r="E43" s="624">
        <v>92722.775405835331</v>
      </c>
      <c r="F43" s="624">
        <v>90175.804730191143</v>
      </c>
      <c r="G43" s="624">
        <v>2546.9706756442015</v>
      </c>
      <c r="H43" s="624"/>
      <c r="I43" s="624">
        <v>56809.477894875439</v>
      </c>
      <c r="J43" s="655">
        <v>71072.841345050736</v>
      </c>
      <c r="K43" s="654">
        <v>-3.957164606745093</v>
      </c>
      <c r="L43" s="657">
        <v>0.25724597592767401</v>
      </c>
      <c r="M43" s="653"/>
      <c r="N43" s="654">
        <v>9.6579979195006835</v>
      </c>
      <c r="O43" s="624">
        <v>9.5294092461944313</v>
      </c>
      <c r="P43" s="624">
        <v>14.215338214014928</v>
      </c>
      <c r="Q43" s="624">
        <v>6.3248531736953106</v>
      </c>
      <c r="R43" s="624">
        <v>9.9292059742830183</v>
      </c>
      <c r="S43" s="655">
        <v>8.75144426637846</v>
      </c>
    </row>
    <row r="44" spans="1:19" ht="14.25" customHeight="1">
      <c r="A44" s="647">
        <v>1992</v>
      </c>
      <c r="B44" s="656">
        <v>388205.45191817905</v>
      </c>
      <c r="C44" s="624">
        <v>240652.52196799745</v>
      </c>
      <c r="D44" s="624">
        <v>69133.376601662094</v>
      </c>
      <c r="E44" s="624">
        <v>92407.922861222731</v>
      </c>
      <c r="F44" s="624">
        <v>89420.851434800265</v>
      </c>
      <c r="G44" s="624">
        <v>2987.0714264224612</v>
      </c>
      <c r="H44" s="624"/>
      <c r="I44" s="624">
        <v>62851.373065919746</v>
      </c>
      <c r="J44" s="655">
        <v>76839.742578622987</v>
      </c>
      <c r="K44" s="654">
        <v>-3.6033418499365975</v>
      </c>
      <c r="L44" s="657">
        <v>0.23803870451747103</v>
      </c>
      <c r="M44" s="653"/>
      <c r="N44" s="654">
        <v>7.7020073029985481</v>
      </c>
      <c r="O44" s="624">
        <v>8.8950466864857738</v>
      </c>
      <c r="P44" s="624">
        <v>13.352555085466665</v>
      </c>
      <c r="Q44" s="624">
        <v>-0.33956333083703383</v>
      </c>
      <c r="R44" s="624">
        <v>10.635364722458252</v>
      </c>
      <c r="S44" s="655">
        <v>8.1140715981433473</v>
      </c>
    </row>
    <row r="45" spans="1:19" ht="14.25" customHeight="1">
      <c r="A45" s="647">
        <v>1993</v>
      </c>
      <c r="B45" s="656">
        <v>401630.08474022639</v>
      </c>
      <c r="C45" s="624">
        <v>248812.45422539712</v>
      </c>
      <c r="D45" s="624">
        <v>73759.158754136311</v>
      </c>
      <c r="E45" s="624">
        <v>85218.457873496955</v>
      </c>
      <c r="F45" s="624">
        <v>85124.068629543559</v>
      </c>
      <c r="G45" s="624">
        <v>94.389243953393034</v>
      </c>
      <c r="H45" s="624"/>
      <c r="I45" s="624">
        <v>71199.766122742018</v>
      </c>
      <c r="J45" s="655">
        <v>77359.752235546024</v>
      </c>
      <c r="K45" s="654">
        <v>-1.5337461875616898</v>
      </c>
      <c r="L45" s="657">
        <v>0.21218146028232945</v>
      </c>
      <c r="M45" s="653"/>
      <c r="N45" s="654">
        <v>3.4581257825500034</v>
      </c>
      <c r="O45" s="624">
        <v>3.3907528542272303</v>
      </c>
      <c r="P45" s="624">
        <v>6.6910982507442096</v>
      </c>
      <c r="Q45" s="624">
        <v>-7.7801391537853704</v>
      </c>
      <c r="R45" s="624">
        <v>13.282753660872793</v>
      </c>
      <c r="S45" s="655">
        <v>0.6767457040748992</v>
      </c>
    </row>
    <row r="46" spans="1:19" ht="14.25" customHeight="1">
      <c r="A46" s="647">
        <v>1994</v>
      </c>
      <c r="B46" s="656">
        <v>427163.18928241031</v>
      </c>
      <c r="C46" s="624">
        <v>263947.2469639589</v>
      </c>
      <c r="D46" s="624">
        <v>76012.272298669865</v>
      </c>
      <c r="E46" s="624">
        <v>91578.284052326562</v>
      </c>
      <c r="F46" s="624">
        <v>89964.672148160942</v>
      </c>
      <c r="G46" s="624">
        <v>1613.6119041656161</v>
      </c>
      <c r="H46" s="624"/>
      <c r="I46" s="624">
        <v>86922.995155755169</v>
      </c>
      <c r="J46" s="655">
        <v>91297.609188300165</v>
      </c>
      <c r="K46" s="654">
        <v>-1.0241083834714064</v>
      </c>
      <c r="L46" s="657">
        <v>0.21438711562709453</v>
      </c>
      <c r="M46" s="653"/>
      <c r="N46" s="654">
        <v>6.3573685120472678</v>
      </c>
      <c r="O46" s="624">
        <v>6.0828115641073488</v>
      </c>
      <c r="P46" s="624">
        <v>3.0546898616942375</v>
      </c>
      <c r="Q46" s="624">
        <v>7.4629679268199078</v>
      </c>
      <c r="R46" s="624">
        <v>22.083259383054312</v>
      </c>
      <c r="S46" s="655">
        <v>18.016935874246286</v>
      </c>
    </row>
    <row r="47" spans="1:19" ht="14.25" customHeight="1" thickBot="1">
      <c r="A47" s="658">
        <v>1995</v>
      </c>
      <c r="B47" s="659">
        <v>460588</v>
      </c>
      <c r="C47" s="625">
        <v>280906</v>
      </c>
      <c r="D47" s="625">
        <v>81127</v>
      </c>
      <c r="E47" s="625">
        <v>103719</v>
      </c>
      <c r="F47" s="625">
        <v>100854</v>
      </c>
      <c r="G47" s="625">
        <v>1638</v>
      </c>
      <c r="H47" s="625">
        <v>1227</v>
      </c>
      <c r="I47" s="625">
        <v>100533</v>
      </c>
      <c r="J47" s="660">
        <v>105697</v>
      </c>
      <c r="K47" s="661">
        <v>-1.1211755408304167</v>
      </c>
      <c r="L47" s="664">
        <v>0.22518823764405499</v>
      </c>
      <c r="M47" s="665"/>
      <c r="N47" s="661">
        <v>7.8248340578550124</v>
      </c>
      <c r="O47" s="625">
        <v>6.4250539572237919</v>
      </c>
      <c r="P47" s="625">
        <v>6.728818316643892</v>
      </c>
      <c r="Q47" s="625">
        <v>13.257199644335337</v>
      </c>
      <c r="R47" s="625">
        <v>15.657542425749815</v>
      </c>
      <c r="S47" s="660">
        <v>15.771925398398201</v>
      </c>
    </row>
    <row r="48" spans="1:19" ht="14.25" customHeight="1">
      <c r="A48" s="647">
        <v>1996</v>
      </c>
      <c r="B48" s="656">
        <v>489203</v>
      </c>
      <c r="C48" s="624">
        <v>295805</v>
      </c>
      <c r="D48" s="624">
        <v>85548</v>
      </c>
      <c r="E48" s="624">
        <v>108733</v>
      </c>
      <c r="F48" s="624">
        <v>106093</v>
      </c>
      <c r="G48" s="624">
        <v>1367</v>
      </c>
      <c r="H48" s="624">
        <v>1273</v>
      </c>
      <c r="I48" s="624">
        <v>112675</v>
      </c>
      <c r="J48" s="655">
        <v>113558</v>
      </c>
      <c r="K48" s="654">
        <v>-0.18049766661283762</v>
      </c>
      <c r="L48" s="657">
        <v>0.22226560344069846</v>
      </c>
      <c r="M48" s="653"/>
      <c r="N48" s="654">
        <v>6.2127107089199107</v>
      </c>
      <c r="O48" s="624">
        <v>5.3039094928552633</v>
      </c>
      <c r="P48" s="624">
        <v>5.4494804442417388</v>
      </c>
      <c r="Q48" s="624">
        <v>4.8342155246386964</v>
      </c>
      <c r="R48" s="624">
        <v>12.077626252076424</v>
      </c>
      <c r="S48" s="655">
        <v>7.4372971796739629</v>
      </c>
    </row>
    <row r="49" spans="1:19" ht="14.25" customHeight="1">
      <c r="A49" s="647">
        <v>1997</v>
      </c>
      <c r="B49" s="656">
        <v>519268</v>
      </c>
      <c r="C49" s="624">
        <v>312646</v>
      </c>
      <c r="D49" s="624">
        <v>88310</v>
      </c>
      <c r="E49" s="624">
        <v>117412</v>
      </c>
      <c r="F49" s="624">
        <v>114921</v>
      </c>
      <c r="G49" s="624">
        <v>1174</v>
      </c>
      <c r="H49" s="624">
        <v>1317</v>
      </c>
      <c r="I49" s="624">
        <v>133295</v>
      </c>
      <c r="J49" s="655">
        <v>132395</v>
      </c>
      <c r="K49" s="654">
        <v>0.17332090558247379</v>
      </c>
      <c r="L49" s="657">
        <v>0.22611060184721571</v>
      </c>
      <c r="M49" s="653"/>
      <c r="N49" s="654">
        <v>6.1457104719308653</v>
      </c>
      <c r="O49" s="624">
        <v>5.6932776660299833</v>
      </c>
      <c r="P49" s="624">
        <v>3.2285968111469554</v>
      </c>
      <c r="Q49" s="624">
        <v>7.9819374063071935</v>
      </c>
      <c r="R49" s="624">
        <v>18.300421566452197</v>
      </c>
      <c r="S49" s="655">
        <v>16.587999084168437</v>
      </c>
    </row>
    <row r="50" spans="1:19" ht="14.25" customHeight="1">
      <c r="A50" s="647">
        <v>1998</v>
      </c>
      <c r="B50" s="656">
        <v>555993</v>
      </c>
      <c r="C50" s="624">
        <v>331776</v>
      </c>
      <c r="D50" s="624">
        <v>93728</v>
      </c>
      <c r="E50" s="624">
        <v>133033</v>
      </c>
      <c r="F50" s="624">
        <v>129417</v>
      </c>
      <c r="G50" s="624">
        <v>2263</v>
      </c>
      <c r="H50" s="624">
        <v>1353</v>
      </c>
      <c r="I50" s="624">
        <v>145125</v>
      </c>
      <c r="J50" s="655">
        <v>147669</v>
      </c>
      <c r="K50" s="654">
        <v>-0.45755971747845747</v>
      </c>
      <c r="L50" s="657">
        <v>0.23927099801616208</v>
      </c>
      <c r="M50" s="653"/>
      <c r="N50" s="654">
        <v>7.0724558416848327</v>
      </c>
      <c r="O50" s="624">
        <v>6.1187413240534116</v>
      </c>
      <c r="P50" s="624">
        <v>6.1352055259880078</v>
      </c>
      <c r="Q50" s="624">
        <v>13.304432255646791</v>
      </c>
      <c r="R50" s="624">
        <v>8.8750515773284846</v>
      </c>
      <c r="S50" s="655">
        <v>11.536689452018578</v>
      </c>
    </row>
    <row r="51" spans="1:19" ht="14.25" customHeight="1">
      <c r="A51" s="647">
        <v>1999</v>
      </c>
      <c r="B51" s="656">
        <v>595723</v>
      </c>
      <c r="C51" s="624">
        <v>355082</v>
      </c>
      <c r="D51" s="624">
        <v>100025</v>
      </c>
      <c r="E51" s="624">
        <v>152134</v>
      </c>
      <c r="F51" s="624">
        <v>147332</v>
      </c>
      <c r="G51" s="624">
        <v>3392</v>
      </c>
      <c r="H51" s="624">
        <v>1410</v>
      </c>
      <c r="I51" s="624">
        <v>156982</v>
      </c>
      <c r="J51" s="655">
        <v>168500</v>
      </c>
      <c r="K51" s="654">
        <v>-1.9334489351594617</v>
      </c>
      <c r="L51" s="657">
        <v>0.25537707961586176</v>
      </c>
      <c r="M51" s="653"/>
      <c r="N51" s="654">
        <v>7.1457734180106591</v>
      </c>
      <c r="O51" s="624">
        <v>7.0246190200617287</v>
      </c>
      <c r="P51" s="624">
        <v>6.7183765790372219</v>
      </c>
      <c r="Q51" s="624">
        <v>14.35809160133199</v>
      </c>
      <c r="R51" s="624">
        <v>8.1701981050818162</v>
      </c>
      <c r="S51" s="655">
        <v>14.106549106447531</v>
      </c>
    </row>
    <row r="52" spans="1:19" ht="14.25" customHeight="1">
      <c r="A52" s="647">
        <v>2000</v>
      </c>
      <c r="B52" s="656">
        <v>647851</v>
      </c>
      <c r="C52" s="624">
        <v>386232</v>
      </c>
      <c r="D52" s="624">
        <v>108177</v>
      </c>
      <c r="E52" s="624">
        <v>172590</v>
      </c>
      <c r="F52" s="624">
        <v>168058</v>
      </c>
      <c r="G52" s="624">
        <v>2905</v>
      </c>
      <c r="H52" s="624">
        <v>1627</v>
      </c>
      <c r="I52" s="624">
        <v>185048</v>
      </c>
      <c r="J52" s="655">
        <v>204196</v>
      </c>
      <c r="K52" s="654">
        <v>-2.9556178812720826</v>
      </c>
      <c r="L52" s="657">
        <v>0.2664038490331882</v>
      </c>
      <c r="M52" s="653"/>
      <c r="N52" s="654">
        <v>8.750375594026071</v>
      </c>
      <c r="O52" s="624">
        <v>8.7726215353073336</v>
      </c>
      <c r="P52" s="624">
        <v>8.1499625093726547</v>
      </c>
      <c r="Q52" s="624">
        <v>13.44604099017972</v>
      </c>
      <c r="R52" s="624">
        <v>17.878482883387914</v>
      </c>
      <c r="S52" s="655">
        <v>21.184569732937675</v>
      </c>
    </row>
    <row r="53" spans="1:19" ht="14.25" customHeight="1">
      <c r="A53" s="647">
        <v>2001</v>
      </c>
      <c r="B53" s="656">
        <v>700993</v>
      </c>
      <c r="C53" s="624">
        <v>415480</v>
      </c>
      <c r="D53" s="624">
        <v>115977</v>
      </c>
      <c r="E53" s="624">
        <v>185476</v>
      </c>
      <c r="F53" s="624">
        <v>181398</v>
      </c>
      <c r="G53" s="624">
        <v>2473</v>
      </c>
      <c r="H53" s="624">
        <v>1605</v>
      </c>
      <c r="I53" s="624">
        <v>195308</v>
      </c>
      <c r="J53" s="655">
        <v>211248</v>
      </c>
      <c r="K53" s="654">
        <v>-2.2739171432525005</v>
      </c>
      <c r="L53" s="657">
        <v>0.26459037394096663</v>
      </c>
      <c r="M53" s="653"/>
      <c r="N53" s="654">
        <v>8.2028120663547597</v>
      </c>
      <c r="O53" s="624">
        <v>7.5726506348515965</v>
      </c>
      <c r="P53" s="624">
        <v>7.2104051693058668</v>
      </c>
      <c r="Q53" s="624">
        <v>7.4662494930181289</v>
      </c>
      <c r="R53" s="624">
        <v>5.544507371060492</v>
      </c>
      <c r="S53" s="655">
        <v>3.4535446335873354</v>
      </c>
    </row>
    <row r="54" spans="1:19" ht="14.25" customHeight="1">
      <c r="A54" s="647">
        <v>2002</v>
      </c>
      <c r="B54" s="656">
        <v>749552</v>
      </c>
      <c r="C54" s="624">
        <v>439857</v>
      </c>
      <c r="D54" s="624">
        <v>124608</v>
      </c>
      <c r="E54" s="624">
        <v>200012</v>
      </c>
      <c r="F54" s="624">
        <v>196051</v>
      </c>
      <c r="G54" s="624">
        <v>2136</v>
      </c>
      <c r="H54" s="624">
        <v>1825</v>
      </c>
      <c r="I54" s="624">
        <v>199036</v>
      </c>
      <c r="J54" s="655">
        <v>213961</v>
      </c>
      <c r="K54" s="654">
        <v>-1.9911894038038722</v>
      </c>
      <c r="L54" s="657">
        <v>0.26684206032403357</v>
      </c>
      <c r="M54" s="653"/>
      <c r="N54" s="654">
        <v>6.9271733098618782</v>
      </c>
      <c r="O54" s="624">
        <v>5.8671897564263054</v>
      </c>
      <c r="P54" s="624">
        <v>7.4419928089190179</v>
      </c>
      <c r="Q54" s="624">
        <v>7.8371325670167469</v>
      </c>
      <c r="R54" s="624">
        <v>1.9087799782907089</v>
      </c>
      <c r="S54" s="655">
        <v>1.2842725138226152</v>
      </c>
    </row>
    <row r="55" spans="1:19" ht="14.25" customHeight="1">
      <c r="A55" s="647">
        <v>2003</v>
      </c>
      <c r="B55" s="656">
        <v>802266</v>
      </c>
      <c r="C55" s="624">
        <v>464719</v>
      </c>
      <c r="D55" s="624">
        <v>134593</v>
      </c>
      <c r="E55" s="624">
        <v>220651</v>
      </c>
      <c r="F55" s="624">
        <v>217403</v>
      </c>
      <c r="G55" s="624">
        <v>1377</v>
      </c>
      <c r="H55" s="624">
        <v>1871</v>
      </c>
      <c r="I55" s="624">
        <v>205612</v>
      </c>
      <c r="J55" s="655">
        <v>223309</v>
      </c>
      <c r="K55" s="654">
        <v>-2.2058768538115787</v>
      </c>
      <c r="L55" s="657">
        <v>0.27503471417210751</v>
      </c>
      <c r="M55" s="653"/>
      <c r="N55" s="654">
        <v>7.032734219907355</v>
      </c>
      <c r="O55" s="624">
        <v>5.6522915402051011</v>
      </c>
      <c r="P55" s="624">
        <v>8.0131291730868082</v>
      </c>
      <c r="Q55" s="624">
        <v>10.318880867147961</v>
      </c>
      <c r="R55" s="624">
        <v>3.3039249181052721</v>
      </c>
      <c r="S55" s="655">
        <v>4.3690205224316658</v>
      </c>
    </row>
    <row r="56" spans="1:19" ht="14.25" customHeight="1">
      <c r="A56" s="647">
        <v>2004</v>
      </c>
      <c r="B56" s="656">
        <v>859437</v>
      </c>
      <c r="C56" s="624">
        <v>500587</v>
      </c>
      <c r="D56" s="624">
        <v>147556</v>
      </c>
      <c r="E56" s="624">
        <v>243095</v>
      </c>
      <c r="F56" s="624">
        <v>238989</v>
      </c>
      <c r="G56" s="624">
        <v>2023</v>
      </c>
      <c r="H56" s="624">
        <v>2083</v>
      </c>
      <c r="I56" s="624">
        <v>218400</v>
      </c>
      <c r="J56" s="655">
        <v>250201</v>
      </c>
      <c r="K56" s="654">
        <v>-3.7002130464478489</v>
      </c>
      <c r="L56" s="657">
        <v>0.28285377520399985</v>
      </c>
      <c r="M56" s="653"/>
      <c r="N56" s="654">
        <v>7.1261900666362621</v>
      </c>
      <c r="O56" s="624">
        <v>7.718212511216449</v>
      </c>
      <c r="P56" s="624">
        <v>9.6312586835868075</v>
      </c>
      <c r="Q56" s="624">
        <v>10.171719140180645</v>
      </c>
      <c r="R56" s="624">
        <v>6.2194813532284066</v>
      </c>
      <c r="S56" s="655">
        <v>12.042506123801555</v>
      </c>
    </row>
    <row r="57" spans="1:19" ht="14.25" customHeight="1">
      <c r="A57" s="647">
        <v>2005</v>
      </c>
      <c r="B57" s="656">
        <v>927357</v>
      </c>
      <c r="C57" s="624">
        <v>538655</v>
      </c>
      <c r="D57" s="624">
        <v>160726</v>
      </c>
      <c r="E57" s="624">
        <v>272524</v>
      </c>
      <c r="F57" s="624">
        <v>269041</v>
      </c>
      <c r="G57" s="624">
        <v>2129</v>
      </c>
      <c r="H57" s="624">
        <v>1354</v>
      </c>
      <c r="I57" s="624">
        <v>231647</v>
      </c>
      <c r="J57" s="655">
        <v>276195</v>
      </c>
      <c r="K57" s="654">
        <v>-4.8037595014649161</v>
      </c>
      <c r="L57" s="657">
        <v>0.29387172361884367</v>
      </c>
      <c r="M57" s="653"/>
      <c r="N57" s="654">
        <v>7.9028480272550494</v>
      </c>
      <c r="O57" s="624">
        <v>7.6046721149370722</v>
      </c>
      <c r="P57" s="624">
        <v>8.9254249234189018</v>
      </c>
      <c r="Q57" s="624">
        <v>12.105966803101676</v>
      </c>
      <c r="R57" s="624">
        <v>6.0654761904761934</v>
      </c>
      <c r="S57" s="655">
        <v>10.389247045375516</v>
      </c>
    </row>
    <row r="58" spans="1:19" ht="14.25" customHeight="1">
      <c r="A58" s="647">
        <v>2006</v>
      </c>
      <c r="B58" s="656">
        <v>1003823</v>
      </c>
      <c r="C58" s="624">
        <v>579897</v>
      </c>
      <c r="D58" s="624">
        <v>174267</v>
      </c>
      <c r="E58" s="624">
        <v>306822</v>
      </c>
      <c r="F58" s="624">
        <v>301421</v>
      </c>
      <c r="G58" s="624">
        <v>3647</v>
      </c>
      <c r="H58" s="624">
        <v>1754</v>
      </c>
      <c r="I58" s="624">
        <v>253378</v>
      </c>
      <c r="J58" s="655">
        <v>310541</v>
      </c>
      <c r="K58" s="654">
        <v>-5.6945298125267101</v>
      </c>
      <c r="L58" s="657">
        <v>0.30565348672026843</v>
      </c>
      <c r="M58" s="653"/>
      <c r="N58" s="654">
        <v>8.2455839552621146</v>
      </c>
      <c r="O58" s="624">
        <v>7.6564777083662161</v>
      </c>
      <c r="P58" s="624">
        <v>8.4248970297276173</v>
      </c>
      <c r="Q58" s="624">
        <v>12.585313587060231</v>
      </c>
      <c r="R58" s="624">
        <v>9.3810841495896682</v>
      </c>
      <c r="S58" s="655">
        <v>12.435417006100757</v>
      </c>
    </row>
    <row r="59" spans="1:19" ht="14.25" customHeight="1">
      <c r="A59" s="647">
        <v>2007</v>
      </c>
      <c r="B59" s="656">
        <v>1075539</v>
      </c>
      <c r="C59" s="624">
        <v>619836</v>
      </c>
      <c r="D59" s="624">
        <v>190431</v>
      </c>
      <c r="E59" s="624">
        <v>327418</v>
      </c>
      <c r="F59" s="624">
        <v>321180</v>
      </c>
      <c r="G59" s="624">
        <v>5896</v>
      </c>
      <c r="H59" s="624">
        <v>342</v>
      </c>
      <c r="I59" s="624">
        <v>279476</v>
      </c>
      <c r="J59" s="655">
        <v>341622</v>
      </c>
      <c r="K59" s="654">
        <v>-5.7781261302472524</v>
      </c>
      <c r="L59" s="657">
        <v>0.30442224782178984</v>
      </c>
      <c r="M59" s="653"/>
      <c r="N59" s="654">
        <v>7.1442873893106551</v>
      </c>
      <c r="O59" s="624">
        <v>6.8872575647054513</v>
      </c>
      <c r="P59" s="624">
        <v>9.275422196973615</v>
      </c>
      <c r="Q59" s="624">
        <v>6.7126868347119784</v>
      </c>
      <c r="R59" s="624">
        <v>10.300026048038902</v>
      </c>
      <c r="S59" s="655">
        <v>10.008662302240289</v>
      </c>
    </row>
    <row r="60" spans="1:19" ht="15">
      <c r="A60" s="647">
        <v>2008</v>
      </c>
      <c r="B60" s="656">
        <v>1109541</v>
      </c>
      <c r="C60" s="624">
        <v>637518</v>
      </c>
      <c r="D60" s="624">
        <v>208850</v>
      </c>
      <c r="E60" s="624">
        <v>315715</v>
      </c>
      <c r="F60" s="624">
        <v>308857</v>
      </c>
      <c r="G60" s="624">
        <v>4408</v>
      </c>
      <c r="H60" s="624">
        <v>2450</v>
      </c>
      <c r="I60" s="624">
        <v>284308</v>
      </c>
      <c r="J60" s="655">
        <v>336850</v>
      </c>
      <c r="K60" s="654">
        <v>-4.7354716950522784</v>
      </c>
      <c r="L60" s="657">
        <v>0.28454559137517227</v>
      </c>
      <c r="M60" s="653"/>
      <c r="N60" s="654">
        <v>3.1613916371233453</v>
      </c>
      <c r="O60" s="624">
        <v>2.8526900664046728</v>
      </c>
      <c r="P60" s="624">
        <v>9.6722697459972409</v>
      </c>
      <c r="Q60" s="624">
        <v>-3.5743300612672502</v>
      </c>
      <c r="R60" s="624">
        <v>1.7289498919406343</v>
      </c>
      <c r="S60" s="655">
        <v>-1.3968655414463904</v>
      </c>
    </row>
    <row r="61" spans="1:19" ht="15">
      <c r="A61" s="647">
        <v>2009</v>
      </c>
      <c r="B61" s="656">
        <v>1069323</v>
      </c>
      <c r="C61" s="624">
        <v>608749</v>
      </c>
      <c r="D61" s="624">
        <v>220705</v>
      </c>
      <c r="E61" s="624">
        <v>249188</v>
      </c>
      <c r="F61" s="624">
        <v>247155</v>
      </c>
      <c r="G61" s="624">
        <v>-58</v>
      </c>
      <c r="H61" s="624">
        <v>2091</v>
      </c>
      <c r="I61" s="624">
        <v>246604</v>
      </c>
      <c r="J61" s="655">
        <v>255923</v>
      </c>
      <c r="K61" s="654">
        <v>-0.87148597757646662</v>
      </c>
      <c r="L61" s="657">
        <v>0.23303342395141599</v>
      </c>
      <c r="M61" s="653"/>
      <c r="N61" s="654">
        <v>-3.624742123094149</v>
      </c>
      <c r="O61" s="624">
        <v>-4.5126568975307313</v>
      </c>
      <c r="P61" s="624">
        <v>5.6763227196552579</v>
      </c>
      <c r="Q61" s="624">
        <v>-21.071852778613621</v>
      </c>
      <c r="R61" s="624">
        <v>-13.261673959227316</v>
      </c>
      <c r="S61" s="655">
        <v>-24.024640047498892</v>
      </c>
    </row>
    <row r="62" spans="1:19" ht="15">
      <c r="A62" s="647">
        <v>2010</v>
      </c>
      <c r="B62" s="656">
        <v>1072709</v>
      </c>
      <c r="C62" s="624">
        <v>623125</v>
      </c>
      <c r="D62" s="624">
        <v>221331</v>
      </c>
      <c r="E62" s="624">
        <v>239247</v>
      </c>
      <c r="F62" s="624">
        <v>233732</v>
      </c>
      <c r="G62" s="624">
        <v>3462</v>
      </c>
      <c r="H62" s="624">
        <v>2053</v>
      </c>
      <c r="I62" s="624">
        <v>278386</v>
      </c>
      <c r="J62" s="655">
        <v>289380</v>
      </c>
      <c r="K62" s="654">
        <v>-1.0248818645131159</v>
      </c>
      <c r="L62" s="657">
        <v>0.22303066348842043</v>
      </c>
      <c r="M62" s="653"/>
      <c r="N62" s="654">
        <v>0.31664894517371422</v>
      </c>
      <c r="O62" s="624">
        <v>2.3615644543153236</v>
      </c>
      <c r="P62" s="624">
        <v>0.28363652839762388</v>
      </c>
      <c r="Q62" s="624">
        <v>-3.9893574329421977</v>
      </c>
      <c r="R62" s="624">
        <v>12.887868809913861</v>
      </c>
      <c r="S62" s="655">
        <v>13.073072760166138</v>
      </c>
    </row>
    <row r="63" spans="1:19" ht="15">
      <c r="A63" s="647">
        <v>2011</v>
      </c>
      <c r="B63" s="656">
        <v>1063763</v>
      </c>
      <c r="C63" s="624">
        <v>622085</v>
      </c>
      <c r="D63" s="624">
        <v>219898</v>
      </c>
      <c r="E63" s="624">
        <v>218836</v>
      </c>
      <c r="F63" s="624">
        <v>212984</v>
      </c>
      <c r="G63" s="624">
        <v>3550</v>
      </c>
      <c r="H63" s="624">
        <v>2302</v>
      </c>
      <c r="I63" s="624">
        <v>314182</v>
      </c>
      <c r="J63" s="655">
        <v>311238</v>
      </c>
      <c r="K63" s="654">
        <v>0.27675337457685595</v>
      </c>
      <c r="L63" s="657">
        <v>0.20571875502344036</v>
      </c>
      <c r="M63" s="653"/>
      <c r="N63" s="654">
        <v>-0.83396335818940459</v>
      </c>
      <c r="O63" s="624">
        <v>-0.16690070210632069</v>
      </c>
      <c r="P63" s="624">
        <v>-0.6474465845272448</v>
      </c>
      <c r="Q63" s="624">
        <v>-8.5313504453556348</v>
      </c>
      <c r="R63" s="624">
        <v>12.858405235895475</v>
      </c>
      <c r="S63" s="655">
        <v>7.5533900062201953</v>
      </c>
    </row>
    <row r="64" spans="1:19" ht="15">
      <c r="A64" s="647">
        <v>2012</v>
      </c>
      <c r="B64" s="656">
        <v>1031104</v>
      </c>
      <c r="C64" s="624">
        <v>613733</v>
      </c>
      <c r="D64" s="624">
        <v>205987</v>
      </c>
      <c r="E64" s="624">
        <v>190090</v>
      </c>
      <c r="F64" s="624">
        <v>191038</v>
      </c>
      <c r="G64" s="624">
        <v>-3664</v>
      </c>
      <c r="H64" s="624">
        <v>2716</v>
      </c>
      <c r="I64" s="624">
        <v>324335</v>
      </c>
      <c r="J64" s="655">
        <v>303041</v>
      </c>
      <c r="K64" s="654">
        <v>2.0651651045869284</v>
      </c>
      <c r="L64" s="657">
        <v>0.18435579728136056</v>
      </c>
      <c r="M64" s="653"/>
      <c r="N64" s="654">
        <v>-3.0701387433103022</v>
      </c>
      <c r="O64" s="624">
        <v>-1.3425818015223023</v>
      </c>
      <c r="P64" s="624">
        <v>-6.3261148350598928</v>
      </c>
      <c r="Q64" s="624">
        <v>-13.135864300206546</v>
      </c>
      <c r="R64" s="624">
        <v>3.2315664169175751</v>
      </c>
      <c r="S64" s="655">
        <v>-2.6336758364981172</v>
      </c>
    </row>
    <row r="65" spans="1:19" ht="15">
      <c r="A65" s="647">
        <v>2013</v>
      </c>
      <c r="B65" s="656">
        <v>1020677</v>
      </c>
      <c r="C65" s="624">
        <v>601748</v>
      </c>
      <c r="D65" s="624">
        <v>203181</v>
      </c>
      <c r="E65" s="624">
        <v>175660</v>
      </c>
      <c r="F65" s="624">
        <v>177240</v>
      </c>
      <c r="G65" s="624">
        <v>-3640</v>
      </c>
      <c r="H65" s="624">
        <v>2060</v>
      </c>
      <c r="I65" s="624">
        <v>336333</v>
      </c>
      <c r="J65" s="655">
        <v>296245</v>
      </c>
      <c r="K65" s="654">
        <v>3.9275892373395305</v>
      </c>
      <c r="L65" s="657">
        <v>0.17210145814983585</v>
      </c>
      <c r="M65" s="653"/>
      <c r="N65" s="654">
        <v>-1.0112461982496379</v>
      </c>
      <c r="O65" s="624">
        <v>-1.9528035807101829</v>
      </c>
      <c r="P65" s="624">
        <v>-1.3622218877890391</v>
      </c>
      <c r="Q65" s="624">
        <v>-7.5911410384554738</v>
      </c>
      <c r="R65" s="624">
        <v>3.699261565973444</v>
      </c>
      <c r="S65" s="655">
        <v>-2.2426008361904781</v>
      </c>
    </row>
    <row r="66" spans="1:19" ht="15">
      <c r="A66" s="647">
        <v>2014</v>
      </c>
      <c r="B66" s="656">
        <v>1032608</v>
      </c>
      <c r="C66" s="624">
        <v>612711</v>
      </c>
      <c r="D66" s="624">
        <v>203133</v>
      </c>
      <c r="E66" s="624">
        <v>184777</v>
      </c>
      <c r="F66" s="624">
        <v>183515</v>
      </c>
      <c r="G66" s="624">
        <v>-430</v>
      </c>
      <c r="H66" s="624">
        <v>1692</v>
      </c>
      <c r="I66" s="624">
        <v>345593</v>
      </c>
      <c r="J66" s="655">
        <v>313606</v>
      </c>
      <c r="K66" s="654">
        <v>3.0976905079178159</v>
      </c>
      <c r="L66" s="657">
        <v>0.17894205739254393</v>
      </c>
      <c r="M66" s="653"/>
      <c r="N66" s="654">
        <v>1.1689300336933162</v>
      </c>
      <c r="O66" s="624">
        <v>1.8218589841594746</v>
      </c>
      <c r="P66" s="624">
        <v>-2.3624256205057037E-2</v>
      </c>
      <c r="Q66" s="624">
        <v>5.1901400432653899</v>
      </c>
      <c r="R66" s="624">
        <v>2.753223739567634</v>
      </c>
      <c r="S66" s="655">
        <v>5.8603520734527237</v>
      </c>
    </row>
    <row r="67" spans="1:19" s="214" customFormat="1" ht="15">
      <c r="A67" s="647">
        <v>2015</v>
      </c>
      <c r="B67" s="666">
        <v>1078092</v>
      </c>
      <c r="C67" s="667">
        <v>630215</v>
      </c>
      <c r="D67" s="667">
        <v>210417</v>
      </c>
      <c r="E67" s="667">
        <v>204702</v>
      </c>
      <c r="F67" s="667">
        <v>194122</v>
      </c>
      <c r="G67" s="667">
        <v>8544</v>
      </c>
      <c r="H67" s="667">
        <v>2036</v>
      </c>
      <c r="I67" s="667">
        <v>362356</v>
      </c>
      <c r="J67" s="668">
        <v>329598</v>
      </c>
      <c r="K67" s="669">
        <v>3.0385161934231957</v>
      </c>
      <c r="L67" s="670">
        <v>0.18987433354481806</v>
      </c>
      <c r="M67" s="671"/>
      <c r="N67" s="669">
        <v>4.4047692832129837</v>
      </c>
      <c r="O67" s="667">
        <v>2.8568117758617007</v>
      </c>
      <c r="P67" s="667">
        <v>3.5858280043124413</v>
      </c>
      <c r="Q67" s="667">
        <v>10.783268480384468</v>
      </c>
      <c r="R67" s="667">
        <v>4.8505033377412188</v>
      </c>
      <c r="S67" s="668">
        <v>5.0993922310159867</v>
      </c>
    </row>
    <row r="68" spans="1:19" ht="15">
      <c r="A68" s="647">
        <v>2016</v>
      </c>
      <c r="B68" s="656">
        <v>1114420</v>
      </c>
      <c r="C68" s="624">
        <v>648265</v>
      </c>
      <c r="D68" s="624">
        <v>212863</v>
      </c>
      <c r="E68" s="624">
        <v>208882</v>
      </c>
      <c r="F68" s="624">
        <v>200048</v>
      </c>
      <c r="G68" s="624">
        <v>6771</v>
      </c>
      <c r="H68" s="624">
        <v>2063</v>
      </c>
      <c r="I68" s="624">
        <v>377370</v>
      </c>
      <c r="J68" s="655">
        <v>332960</v>
      </c>
      <c r="K68" s="654">
        <v>3.9850325729976133</v>
      </c>
      <c r="L68" s="657">
        <v>0.18743561673336803</v>
      </c>
      <c r="M68" s="653"/>
      <c r="N68" s="654">
        <v>3.3696567639867503</v>
      </c>
      <c r="O68" s="624">
        <v>2.8641019334671558</v>
      </c>
      <c r="P68" s="624">
        <v>1.1624536040338862</v>
      </c>
      <c r="Q68" s="624">
        <v>2.041992750437216</v>
      </c>
      <c r="R68" s="624">
        <v>4.1434390488911399</v>
      </c>
      <c r="S68" s="655">
        <v>1.0200304613498856</v>
      </c>
    </row>
    <row r="69" spans="1:19" ht="15">
      <c r="A69" s="647">
        <v>2017</v>
      </c>
      <c r="B69" s="656">
        <v>1162492</v>
      </c>
      <c r="C69" s="624">
        <v>678102</v>
      </c>
      <c r="D69" s="624">
        <v>216961</v>
      </c>
      <c r="E69" s="624">
        <v>225532</v>
      </c>
      <c r="F69" s="624">
        <v>216932</v>
      </c>
      <c r="G69" s="624">
        <v>6435</v>
      </c>
      <c r="H69" s="624">
        <v>2165</v>
      </c>
      <c r="I69" s="624">
        <v>408390</v>
      </c>
      <c r="J69" s="655">
        <v>366493</v>
      </c>
      <c r="K69" s="654">
        <v>3.6040678129397881</v>
      </c>
      <c r="L69" s="657">
        <v>0.19400735660976592</v>
      </c>
      <c r="M69" s="653"/>
      <c r="N69" s="654">
        <v>4.3136339979541027</v>
      </c>
      <c r="O69" s="624">
        <v>4.6025930753627042</v>
      </c>
      <c r="P69" s="624">
        <v>1.9251819245242219</v>
      </c>
      <c r="Q69" s="624">
        <v>7.9710075545044612</v>
      </c>
      <c r="R69" s="624">
        <v>8.2200492884967105</v>
      </c>
      <c r="S69" s="655">
        <v>10.071179721287837</v>
      </c>
    </row>
    <row r="70" spans="1:19" ht="15">
      <c r="A70" s="647">
        <v>2018</v>
      </c>
      <c r="B70" s="656">
        <v>1203859</v>
      </c>
      <c r="C70" s="624">
        <v>699474</v>
      </c>
      <c r="D70" s="624">
        <v>225295</v>
      </c>
      <c r="E70" s="624">
        <v>246403</v>
      </c>
      <c r="F70" s="624">
        <v>233996</v>
      </c>
      <c r="G70" s="624">
        <v>9964</v>
      </c>
      <c r="H70" s="624">
        <v>2443</v>
      </c>
      <c r="I70" s="624">
        <v>423097</v>
      </c>
      <c r="J70" s="655">
        <v>390410</v>
      </c>
      <c r="K70" s="654">
        <v>2.7151850839674747</v>
      </c>
      <c r="L70" s="657">
        <v>0.20467762420682156</v>
      </c>
      <c r="M70" s="3"/>
      <c r="N70" s="654">
        <v>3.5584761013409016</v>
      </c>
      <c r="O70" s="624">
        <v>3.1517382340709776</v>
      </c>
      <c r="P70" s="624">
        <v>3.841243357101054</v>
      </c>
      <c r="Q70" s="624">
        <v>9.2541191493890054</v>
      </c>
      <c r="R70" s="624">
        <v>3.6012145253311756</v>
      </c>
      <c r="S70" s="655">
        <v>6.5259090896688354</v>
      </c>
    </row>
    <row r="71" spans="1:19" ht="15">
      <c r="A71" s="647">
        <v>2019</v>
      </c>
      <c r="B71" s="656">
        <v>1245513</v>
      </c>
      <c r="C71" s="624">
        <v>714535</v>
      </c>
      <c r="D71" s="624">
        <v>234928</v>
      </c>
      <c r="E71" s="624">
        <v>259433</v>
      </c>
      <c r="F71" s="624">
        <v>249502</v>
      </c>
      <c r="G71" s="624">
        <v>7383</v>
      </c>
      <c r="H71" s="624">
        <v>2548</v>
      </c>
      <c r="I71" s="624">
        <v>434770</v>
      </c>
      <c r="J71" s="655">
        <v>398153</v>
      </c>
      <c r="K71" s="654">
        <v>2.9399131121072202</v>
      </c>
      <c r="L71" s="657">
        <v>0.20829409247434591</v>
      </c>
      <c r="N71" s="654">
        <v>3.4600397554863216</v>
      </c>
      <c r="O71" s="624">
        <v>2.1531893966037385</v>
      </c>
      <c r="P71" s="624">
        <v>4.2757273796577788</v>
      </c>
      <c r="Q71" s="624">
        <v>5.2880849664979745</v>
      </c>
      <c r="R71" s="624">
        <v>2.7589418029435375</v>
      </c>
      <c r="S71" s="655">
        <v>1.9832996081043053</v>
      </c>
    </row>
    <row r="72" spans="1:19" ht="15">
      <c r="A72" s="647">
        <v>2020</v>
      </c>
      <c r="B72" s="656">
        <v>1117989</v>
      </c>
      <c r="C72" s="624">
        <v>627300</v>
      </c>
      <c r="D72" s="624">
        <v>246346</v>
      </c>
      <c r="E72" s="624">
        <v>228057</v>
      </c>
      <c r="F72" s="624">
        <v>227565</v>
      </c>
      <c r="G72" s="624">
        <v>-2055</v>
      </c>
      <c r="H72" s="624">
        <v>2547</v>
      </c>
      <c r="I72" s="624">
        <v>344340</v>
      </c>
      <c r="J72" s="655">
        <v>328054</v>
      </c>
      <c r="K72" s="654">
        <v>1.4567227405636369</v>
      </c>
      <c r="L72" s="657">
        <v>0.20398859022763194</v>
      </c>
      <c r="N72" s="654">
        <v>-10.23867273966631</v>
      </c>
      <c r="O72" s="624">
        <v>-12.208639184924463</v>
      </c>
      <c r="P72" s="624">
        <v>4.8602124906354183</v>
      </c>
      <c r="Q72" s="624">
        <v>-12.094066676174576</v>
      </c>
      <c r="R72" s="624">
        <v>-20.799503185592382</v>
      </c>
      <c r="S72" s="655">
        <v>-17.606045917021852</v>
      </c>
    </row>
    <row r="73" spans="1:19" ht="15">
      <c r="A73" s="647" t="s">
        <v>935</v>
      </c>
      <c r="B73" s="656">
        <v>1206842</v>
      </c>
      <c r="C73" s="624">
        <v>678755</v>
      </c>
      <c r="D73" s="624">
        <v>258641</v>
      </c>
      <c r="E73" s="624">
        <v>251522</v>
      </c>
      <c r="F73" s="624">
        <v>238550</v>
      </c>
      <c r="G73" s="624">
        <v>10229</v>
      </c>
      <c r="H73" s="624">
        <v>2743</v>
      </c>
      <c r="I73" s="624">
        <v>421592</v>
      </c>
      <c r="J73" s="655">
        <v>403668</v>
      </c>
      <c r="K73" s="654">
        <v>1.48519855954632</v>
      </c>
      <c r="L73" s="657">
        <v>0.20841336314115683</v>
      </c>
      <c r="N73" s="654">
        <v>7.9475737238917432</v>
      </c>
      <c r="O73" s="624">
        <v>8.2026143790849595</v>
      </c>
      <c r="P73" s="624">
        <v>4.9909476914583584</v>
      </c>
      <c r="Q73" s="624">
        <v>10.2890943930684</v>
      </c>
      <c r="R73" s="624">
        <v>22.434802811175004</v>
      </c>
      <c r="S73" s="655">
        <v>23.04925408621752</v>
      </c>
    </row>
    <row r="74" spans="1:19" ht="15">
      <c r="A74" s="647" t="s">
        <v>934</v>
      </c>
      <c r="B74" s="656">
        <v>1327108</v>
      </c>
      <c r="C74" s="624">
        <v>756862</v>
      </c>
      <c r="D74" s="624">
        <v>272454</v>
      </c>
      <c r="E74" s="624">
        <v>279087</v>
      </c>
      <c r="F74" s="624">
        <v>266351</v>
      </c>
      <c r="G74" s="624">
        <v>10747</v>
      </c>
      <c r="H74" s="624">
        <v>1989</v>
      </c>
      <c r="I74" s="624">
        <v>551431</v>
      </c>
      <c r="J74" s="655">
        <v>532726</v>
      </c>
      <c r="K74" s="654">
        <v>1.4094557488915747</v>
      </c>
      <c r="L74" s="657">
        <v>0.21029712728730443</v>
      </c>
      <c r="N74" s="654">
        <v>9.965347576567595</v>
      </c>
      <c r="O74" s="624">
        <v>11.507392210738775</v>
      </c>
      <c r="P74" s="624">
        <v>5.3406072509772251</v>
      </c>
      <c r="Q74" s="624">
        <v>10.959279903944786</v>
      </c>
      <c r="R74" s="624">
        <v>30.79731114442399</v>
      </c>
      <c r="S74" s="655">
        <v>31.971322968379944</v>
      </c>
    </row>
    <row r="85" spans="2:3" ht="15">
      <c r="C85" s="184"/>
    </row>
    <row r="86" spans="2:3" ht="15">
      <c r="B86" s="39"/>
      <c r="C86" s="656"/>
    </row>
    <row r="87" spans="2:3" ht="15">
      <c r="B87" s="39"/>
      <c r="C87" s="656"/>
    </row>
    <row r="88" spans="2:3" ht="15">
      <c r="B88" s="39"/>
      <c r="C88" s="656"/>
    </row>
    <row r="89" spans="2:3" ht="15">
      <c r="B89" s="39"/>
      <c r="C89" s="656"/>
    </row>
    <row r="90" spans="2:3" ht="15">
      <c r="B90" s="39"/>
      <c r="C90" s="656"/>
    </row>
  </sheetData>
  <mergeCells count="3">
    <mergeCell ref="N1:S1"/>
    <mergeCell ref="N2:S2"/>
    <mergeCell ref="B2:J2"/>
  </mergeCells>
  <hyperlinks>
    <hyperlink ref="A1" location="'INDICE DE CUADROS'!A1" display="Índice"/>
  </hyperlinks>
  <pageMargins left="0.75" right="0.75" top="1" bottom="1" header="0" footer="0"/>
  <pageSetup paperSize="9" scale="55" orientation="portrait" verticalDpi="98" r:id="rId1"/>
  <headerFooter alignWithMargins="0">
    <oddHeader>&amp;L&amp;8
BDMACRO
ABRIL 2008&amp;10
&amp;R
&amp;"Arial,Cursiva"&amp;8Base de Datos Macroeconómicos de la Economía Española&amp;"Arial,Normal"
Ministerio de Economía y Hacienda y FEDEA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tabColor rgb="FFFFFF00"/>
    <pageSetUpPr fitToPage="1"/>
  </sheetPr>
  <dimension ref="A1:Y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4.25"/>
  <cols>
    <col min="1" max="1" width="13" style="3" customWidth="1"/>
    <col min="2" max="2" width="17.28515625" style="3" bestFit="1" customWidth="1"/>
    <col min="3" max="3" width="14.5703125" style="3" customWidth="1"/>
    <col min="4" max="7" width="12" style="3" customWidth="1"/>
    <col min="8" max="8" width="23.7109375" style="3" customWidth="1"/>
    <col min="9" max="9" width="14.7109375" style="3" customWidth="1"/>
    <col min="10" max="10" width="14.28515625" style="3" customWidth="1"/>
    <col min="11" max="11" width="11.5703125" style="3" customWidth="1"/>
    <col min="12" max="12" width="6.140625" style="3" customWidth="1"/>
    <col min="13" max="13" width="18.28515625" style="3" customWidth="1"/>
    <col min="14" max="14" width="12.5703125" style="3" customWidth="1"/>
    <col min="15" max="15" width="12.7109375" style="3" customWidth="1"/>
    <col min="16" max="16" width="14.5703125" style="3" customWidth="1"/>
    <col min="17" max="17" width="15.42578125" style="3" customWidth="1"/>
    <col min="18" max="18" width="20.28515625" style="3" customWidth="1"/>
    <col min="19" max="19" width="6.7109375" style="3" customWidth="1"/>
    <col min="20" max="25" width="21.28515625" style="3" customWidth="1"/>
    <col min="26" max="16384" width="11.42578125" style="18"/>
  </cols>
  <sheetData>
    <row r="1" spans="1:25" ht="59.25" customHeight="1" thickTop="1" thickBot="1">
      <c r="A1" s="158" t="s">
        <v>135</v>
      </c>
      <c r="B1" s="365" t="s">
        <v>507</v>
      </c>
      <c r="C1" s="363"/>
      <c r="D1" s="363"/>
      <c r="E1" s="363"/>
      <c r="F1" s="1107"/>
      <c r="G1" s="1107"/>
      <c r="H1" s="1107"/>
      <c r="I1" s="1107"/>
      <c r="J1" s="364"/>
      <c r="M1" s="1106" t="s">
        <v>507</v>
      </c>
      <c r="N1" s="1107"/>
      <c r="O1" s="1107"/>
      <c r="P1" s="1107"/>
      <c r="Q1" s="1107"/>
      <c r="R1" s="1108"/>
      <c r="T1" s="1109" t="s">
        <v>185</v>
      </c>
      <c r="U1" s="1110"/>
      <c r="V1" s="1110"/>
      <c r="W1" s="1110"/>
      <c r="X1" s="1110"/>
      <c r="Y1" s="1111"/>
    </row>
    <row r="2" spans="1:25" ht="16.5" customHeight="1" thickTop="1" thickBot="1">
      <c r="B2" s="16"/>
      <c r="C2" s="673"/>
      <c r="D2" s="673"/>
      <c r="E2" s="673"/>
      <c r="F2" s="673"/>
      <c r="G2" s="673"/>
      <c r="H2" s="673"/>
      <c r="I2" s="673"/>
      <c r="J2" s="674"/>
      <c r="M2" s="16" t="s">
        <v>136</v>
      </c>
      <c r="N2" s="673"/>
      <c r="O2" s="673"/>
      <c r="P2" s="673"/>
      <c r="Q2" s="673"/>
      <c r="R2" s="674"/>
      <c r="T2" s="17" t="s">
        <v>138</v>
      </c>
      <c r="U2" s="675"/>
      <c r="V2" s="675"/>
      <c r="W2" s="675"/>
      <c r="X2" s="675"/>
      <c r="Y2" s="676"/>
    </row>
    <row r="3" spans="1:25" ht="18" customHeight="1" thickTop="1" thickBot="1">
      <c r="A3" s="677"/>
      <c r="K3" s="211"/>
      <c r="T3" s="64"/>
      <c r="U3" s="64"/>
      <c r="V3" s="64"/>
      <c r="W3" s="64"/>
      <c r="X3" s="64"/>
      <c r="Y3" s="64"/>
    </row>
    <row r="4" spans="1:25" ht="72.75" thickTop="1" thickBot="1">
      <c r="A4" s="481"/>
      <c r="B4" s="636" t="s">
        <v>621</v>
      </c>
      <c r="C4" s="637" t="s">
        <v>622</v>
      </c>
      <c r="D4" s="637" t="s">
        <v>176</v>
      </c>
      <c r="E4" s="637" t="s">
        <v>110</v>
      </c>
      <c r="F4" s="637" t="s">
        <v>31</v>
      </c>
      <c r="G4" s="637" t="s">
        <v>647</v>
      </c>
      <c r="H4" s="637" t="s">
        <v>648</v>
      </c>
      <c r="I4" s="637" t="s">
        <v>10</v>
      </c>
      <c r="J4" s="637" t="s">
        <v>12</v>
      </c>
      <c r="K4" s="678" t="s">
        <v>141</v>
      </c>
      <c r="L4" s="622"/>
      <c r="M4" s="636" t="s">
        <v>621</v>
      </c>
      <c r="N4" s="637" t="s">
        <v>622</v>
      </c>
      <c r="O4" s="637" t="s">
        <v>176</v>
      </c>
      <c r="P4" s="637" t="s">
        <v>110</v>
      </c>
      <c r="Q4" s="637" t="s">
        <v>10</v>
      </c>
      <c r="R4" s="638" t="s">
        <v>12</v>
      </c>
      <c r="S4" s="622"/>
      <c r="T4" s="636" t="s">
        <v>621</v>
      </c>
      <c r="U4" s="637" t="s">
        <v>622</v>
      </c>
      <c r="V4" s="637" t="s">
        <v>176</v>
      </c>
      <c r="W4" s="637" t="s">
        <v>110</v>
      </c>
      <c r="X4" s="637" t="s">
        <v>10</v>
      </c>
      <c r="Y4" s="638" t="s">
        <v>12</v>
      </c>
    </row>
    <row r="5" spans="1:25" ht="87" customHeight="1" thickTop="1" thickBot="1">
      <c r="A5" s="17"/>
      <c r="B5" s="17" t="s">
        <v>814</v>
      </c>
      <c r="C5" s="675" t="s">
        <v>1017</v>
      </c>
      <c r="D5" s="675" t="s">
        <v>1018</v>
      </c>
      <c r="E5" s="595" t="s">
        <v>964</v>
      </c>
      <c r="F5" s="595" t="s">
        <v>946</v>
      </c>
      <c r="G5" s="595" t="s">
        <v>972</v>
      </c>
      <c r="H5" s="595" t="s">
        <v>1019</v>
      </c>
      <c r="I5" s="675" t="s">
        <v>984</v>
      </c>
      <c r="J5" s="675" t="s">
        <v>989</v>
      </c>
      <c r="K5" s="679" t="s">
        <v>1020</v>
      </c>
      <c r="L5" s="623"/>
      <c r="M5" s="680" t="s">
        <v>814</v>
      </c>
      <c r="N5" s="675" t="s">
        <v>1017</v>
      </c>
      <c r="O5" s="675" t="s">
        <v>1018</v>
      </c>
      <c r="P5" s="675" t="s">
        <v>964</v>
      </c>
      <c r="Q5" s="675" t="s">
        <v>984</v>
      </c>
      <c r="R5" s="676" t="s">
        <v>989</v>
      </c>
      <c r="T5" s="62" t="s">
        <v>814</v>
      </c>
      <c r="U5" s="681" t="s">
        <v>1017</v>
      </c>
      <c r="V5" s="681" t="s">
        <v>1018</v>
      </c>
      <c r="W5" s="681" t="s">
        <v>964</v>
      </c>
      <c r="X5" s="681" t="s">
        <v>984</v>
      </c>
      <c r="Y5" s="676" t="s">
        <v>989</v>
      </c>
    </row>
    <row r="6" spans="1:25" ht="14.25" customHeight="1" thickTop="1">
      <c r="A6" s="545">
        <v>1954</v>
      </c>
      <c r="B6" s="683">
        <v>140333.14862300098</v>
      </c>
      <c r="C6" s="684">
        <v>98201.87016840608</v>
      </c>
      <c r="D6" s="684">
        <v>20958.636953410311</v>
      </c>
      <c r="E6" s="684">
        <v>20182.0672115122</v>
      </c>
      <c r="F6" s="684">
        <v>19912.800174102074</v>
      </c>
      <c r="G6" s="684">
        <v>269.26703741012824</v>
      </c>
      <c r="H6" s="684"/>
      <c r="I6" s="684">
        <v>2973.4147894282378</v>
      </c>
      <c r="J6" s="685">
        <v>1982.8404997558607</v>
      </c>
      <c r="K6" s="655">
        <v>0.70587334453209816</v>
      </c>
      <c r="L6" s="624"/>
      <c r="M6" s="683"/>
      <c r="N6" s="684"/>
      <c r="O6" s="684"/>
      <c r="P6" s="684"/>
      <c r="Q6" s="684"/>
      <c r="R6" s="655"/>
      <c r="S6" s="624"/>
      <c r="T6" s="683"/>
      <c r="U6" s="624"/>
      <c r="V6" s="624"/>
      <c r="W6" s="624"/>
      <c r="X6" s="624"/>
      <c r="Y6" s="685"/>
    </row>
    <row r="7" spans="1:25" ht="14.25" customHeight="1">
      <c r="A7" s="545">
        <v>1955</v>
      </c>
      <c r="B7" s="654">
        <v>147617.36508755138</v>
      </c>
      <c r="C7" s="624">
        <v>103303.74406457599</v>
      </c>
      <c r="D7" s="624">
        <v>21655.123006881608</v>
      </c>
      <c r="E7" s="624">
        <v>22151.123123162128</v>
      </c>
      <c r="F7" s="624">
        <v>21774.740127733468</v>
      </c>
      <c r="G7" s="624">
        <v>376.382995428659</v>
      </c>
      <c r="H7" s="624"/>
      <c r="I7" s="624">
        <v>3212.5419638233752</v>
      </c>
      <c r="J7" s="655">
        <v>2705.167070891715</v>
      </c>
      <c r="K7" s="655">
        <v>0.34370949016109176</v>
      </c>
      <c r="L7" s="624"/>
      <c r="M7" s="654">
        <v>5.1906598947046634</v>
      </c>
      <c r="N7" s="624">
        <v>5.1952919913039519</v>
      </c>
      <c r="O7" s="624">
        <v>3.3231457514128371</v>
      </c>
      <c r="P7" s="624">
        <v>9.7564629580003892</v>
      </c>
      <c r="Q7" s="624">
        <v>8.0421734379386489</v>
      </c>
      <c r="R7" s="655">
        <v>36.428879237880786</v>
      </c>
      <c r="S7" s="624"/>
      <c r="T7" s="654">
        <v>5.1906598947046634</v>
      </c>
      <c r="U7" s="624">
        <v>5.4594777078908585</v>
      </c>
      <c r="V7" s="624">
        <v>3.5826297908944538</v>
      </c>
      <c r="W7" s="624">
        <v>10.03210352392041</v>
      </c>
      <c r="X7" s="624">
        <v>8.3135087655089137</v>
      </c>
      <c r="Y7" s="655">
        <v>36.771504468937579</v>
      </c>
    </row>
    <row r="8" spans="1:25" ht="14.25" customHeight="1">
      <c r="A8" s="545">
        <v>1956</v>
      </c>
      <c r="B8" s="654">
        <v>158198.75243200644</v>
      </c>
      <c r="C8" s="624">
        <v>110812.49068376394</v>
      </c>
      <c r="D8" s="624">
        <v>23158.190001489329</v>
      </c>
      <c r="E8" s="624">
        <v>24066.82899523247</v>
      </c>
      <c r="F8" s="624">
        <v>23519.52827730223</v>
      </c>
      <c r="G8" s="624">
        <v>547.30071793023569</v>
      </c>
      <c r="H8" s="624"/>
      <c r="I8" s="624">
        <v>3452.269433955998</v>
      </c>
      <c r="J8" s="655">
        <v>3291.026682435288</v>
      </c>
      <c r="K8" s="655">
        <v>0.10192416124773925</v>
      </c>
      <c r="L8" s="624"/>
      <c r="M8" s="654">
        <v>7.1681182889149042</v>
      </c>
      <c r="N8" s="624">
        <v>7.268610336614878</v>
      </c>
      <c r="O8" s="624">
        <v>6.9409303014814183</v>
      </c>
      <c r="P8" s="624">
        <v>8.648346458185685</v>
      </c>
      <c r="Q8" s="624">
        <v>7.4622362239064266</v>
      </c>
      <c r="R8" s="655">
        <v>21.657058369797987</v>
      </c>
      <c r="S8" s="624"/>
      <c r="T8" s="654">
        <v>7.1681182889149042</v>
      </c>
      <c r="U8" s="624">
        <v>7.4029823298771058</v>
      </c>
      <c r="V8" s="624">
        <v>7.0748918203342726</v>
      </c>
      <c r="W8" s="624">
        <v>8.7844468032206144</v>
      </c>
      <c r="X8" s="624">
        <v>7.5968507661896778</v>
      </c>
      <c r="Y8" s="655">
        <v>21.80945431653647</v>
      </c>
    </row>
    <row r="9" spans="1:25" ht="14.25" customHeight="1">
      <c r="A9" s="545">
        <v>1957</v>
      </c>
      <c r="B9" s="654">
        <v>164963.07405700645</v>
      </c>
      <c r="C9" s="624">
        <v>114775.76470029617</v>
      </c>
      <c r="D9" s="624">
        <v>24494.06954056683</v>
      </c>
      <c r="E9" s="624">
        <v>25330.985705276704</v>
      </c>
      <c r="F9" s="624">
        <v>24606.077422420625</v>
      </c>
      <c r="G9" s="624">
        <v>724.90828285607915</v>
      </c>
      <c r="H9" s="624"/>
      <c r="I9" s="624">
        <v>3800.1921243565334</v>
      </c>
      <c r="J9" s="655">
        <v>3437.9380134898097</v>
      </c>
      <c r="K9" s="655">
        <v>0.2195970904019037</v>
      </c>
      <c r="L9" s="624"/>
      <c r="M9" s="654">
        <v>4.2758375278005412</v>
      </c>
      <c r="N9" s="624">
        <v>3.5765589168486489</v>
      </c>
      <c r="O9" s="624">
        <v>5.7684971882154379</v>
      </c>
      <c r="P9" s="624">
        <v>5.2526932829192186</v>
      </c>
      <c r="Q9" s="624">
        <v>10.078086228682515</v>
      </c>
      <c r="R9" s="655">
        <v>4.4639969599338025</v>
      </c>
      <c r="S9" s="624"/>
      <c r="T9" s="654">
        <v>4.2758375278005412</v>
      </c>
      <c r="U9" s="624">
        <v>3.1709483779560399</v>
      </c>
      <c r="V9" s="624">
        <v>5.3543029188652058</v>
      </c>
      <c r="W9" s="624">
        <v>4.8405189252380021</v>
      </c>
      <c r="X9" s="624">
        <v>9.6470154116714326</v>
      </c>
      <c r="Y9" s="655">
        <v>4.0549111731023491</v>
      </c>
    </row>
    <row r="10" spans="1:25" ht="14.25" customHeight="1">
      <c r="A10" s="545">
        <v>1958</v>
      </c>
      <c r="B10" s="654">
        <v>172401.71531803126</v>
      </c>
      <c r="C10" s="624">
        <v>120793.09767721096</v>
      </c>
      <c r="D10" s="624">
        <v>23928.33966915408</v>
      </c>
      <c r="E10" s="624">
        <v>27405.581556785004</v>
      </c>
      <c r="F10" s="624">
        <v>26341.859335993788</v>
      </c>
      <c r="G10" s="624">
        <v>1063.7222207912196</v>
      </c>
      <c r="H10" s="624"/>
      <c r="I10" s="624">
        <v>4366.8174381800118</v>
      </c>
      <c r="J10" s="655">
        <v>4092.1210232988196</v>
      </c>
      <c r="K10" s="655">
        <v>0.15933508223770093</v>
      </c>
      <c r="L10" s="624"/>
      <c r="M10" s="654">
        <v>4.509276578135446</v>
      </c>
      <c r="N10" s="624">
        <v>5.2426860257714702</v>
      </c>
      <c r="O10" s="624">
        <v>-2.3096605914170176</v>
      </c>
      <c r="P10" s="624">
        <v>8.1899531097842093</v>
      </c>
      <c r="Q10" s="624">
        <v>14.910438611558941</v>
      </c>
      <c r="R10" s="655">
        <v>19.028353834249522</v>
      </c>
      <c r="S10" s="624"/>
      <c r="T10" s="654">
        <v>4.509276578135446</v>
      </c>
      <c r="U10" s="624">
        <v>4.3634711485466049</v>
      </c>
      <c r="V10" s="624">
        <v>-3.1257819107468832</v>
      </c>
      <c r="W10" s="624">
        <v>7.2861162738724783</v>
      </c>
      <c r="X10" s="624">
        <v>13.950457723661636</v>
      </c>
      <c r="Y10" s="655">
        <v>18.033971198699629</v>
      </c>
    </row>
    <row r="11" spans="1:25" ht="14.25" customHeight="1">
      <c r="A11" s="545">
        <v>1959</v>
      </c>
      <c r="B11" s="654">
        <v>169130.64732486758</v>
      </c>
      <c r="C11" s="624">
        <v>119823.36634703106</v>
      </c>
      <c r="D11" s="624">
        <v>24251.826223296026</v>
      </c>
      <c r="E11" s="624">
        <v>23940.532835276641</v>
      </c>
      <c r="F11" s="624">
        <v>24011.682080123315</v>
      </c>
      <c r="G11" s="624">
        <v>-71.149244846674677</v>
      </c>
      <c r="H11" s="624"/>
      <c r="I11" s="624">
        <v>5417.0374535024948</v>
      </c>
      <c r="J11" s="655">
        <v>4302.1155342386555</v>
      </c>
      <c r="K11" s="655">
        <v>0.6592075043160498</v>
      </c>
      <c r="L11" s="624"/>
      <c r="M11" s="654">
        <v>-1.8973523477591292</v>
      </c>
      <c r="N11" s="624">
        <v>-0.80280359459881101</v>
      </c>
      <c r="O11" s="624">
        <v>1.3518972006191898</v>
      </c>
      <c r="P11" s="624">
        <v>-12.643587636805664</v>
      </c>
      <c r="Q11" s="624">
        <v>24.050009650968839</v>
      </c>
      <c r="R11" s="655">
        <v>5.1316788957172843</v>
      </c>
      <c r="S11" s="624"/>
      <c r="T11" s="654">
        <v>-1.8973523477591292</v>
      </c>
      <c r="U11" s="624">
        <v>1.6874662263805629</v>
      </c>
      <c r="V11" s="624">
        <v>3.8962591386947132</v>
      </c>
      <c r="W11" s="624">
        <v>-10.450571651877627</v>
      </c>
      <c r="X11" s="624">
        <v>27.164190358894437</v>
      </c>
      <c r="Y11" s="655">
        <v>7.7709293651856193</v>
      </c>
    </row>
    <row r="12" spans="1:25" ht="14.25" customHeight="1">
      <c r="A12" s="545">
        <v>1960</v>
      </c>
      <c r="B12" s="654">
        <v>173107.9154377488</v>
      </c>
      <c r="C12" s="624">
        <v>117011.67258893793</v>
      </c>
      <c r="D12" s="624">
        <v>25348.848650894084</v>
      </c>
      <c r="E12" s="624">
        <v>26162.888306545752</v>
      </c>
      <c r="F12" s="624">
        <v>26348.595093648401</v>
      </c>
      <c r="G12" s="624">
        <v>-185.70678710264733</v>
      </c>
      <c r="H12" s="624"/>
      <c r="I12" s="624">
        <v>9163.1859473273071</v>
      </c>
      <c r="J12" s="655">
        <v>4578.6800559562671</v>
      </c>
      <c r="K12" s="655">
        <v>2.6483513938562044</v>
      </c>
      <c r="L12" s="624"/>
      <c r="M12" s="654">
        <v>2.3515951578200189</v>
      </c>
      <c r="N12" s="624">
        <v>-2.3465321028871222</v>
      </c>
      <c r="O12" s="624">
        <v>4.5234631713807705</v>
      </c>
      <c r="P12" s="624">
        <v>9.2828154099997562</v>
      </c>
      <c r="Q12" s="624">
        <v>69.154930642073836</v>
      </c>
      <c r="R12" s="655">
        <v>6.4285703049245413</v>
      </c>
      <c r="S12" s="624"/>
      <c r="T12" s="654">
        <v>2.3515951578200189</v>
      </c>
      <c r="U12" s="624">
        <v>-4.5389748120575728</v>
      </c>
      <c r="V12" s="624">
        <v>2.1767804605447028</v>
      </c>
      <c r="W12" s="624">
        <v>6.829279278177891</v>
      </c>
      <c r="X12" s="624">
        <v>65.35719050654491</v>
      </c>
      <c r="Y12" s="655">
        <v>4.0391155519370558</v>
      </c>
    </row>
    <row r="13" spans="1:25" ht="14.25" customHeight="1">
      <c r="A13" s="545">
        <v>1961</v>
      </c>
      <c r="B13" s="654">
        <v>193604.39986896195</v>
      </c>
      <c r="C13" s="624">
        <v>131004.90808550183</v>
      </c>
      <c r="D13" s="624">
        <v>26965.323883088851</v>
      </c>
      <c r="E13" s="624">
        <v>32128.145649782957</v>
      </c>
      <c r="F13" s="624">
        <v>31346.208582083684</v>
      </c>
      <c r="G13" s="624">
        <v>781.93706769927064</v>
      </c>
      <c r="H13" s="624"/>
      <c r="I13" s="624">
        <v>9977.3532095637584</v>
      </c>
      <c r="J13" s="655">
        <v>6471.3309589754936</v>
      </c>
      <c r="K13" s="655">
        <v>1.8109207502315341</v>
      </c>
      <c r="L13" s="624"/>
      <c r="M13" s="654">
        <v>11.840293021484548</v>
      </c>
      <c r="N13" s="624">
        <v>11.958837256965072</v>
      </c>
      <c r="O13" s="624">
        <v>6.3769177624473761</v>
      </c>
      <c r="P13" s="624">
        <v>22.800454114023584</v>
      </c>
      <c r="Q13" s="624">
        <v>8.8851985206512829</v>
      </c>
      <c r="R13" s="655">
        <v>41.336168500289382</v>
      </c>
      <c r="S13" s="624"/>
      <c r="T13" s="654">
        <v>11.840293021484548</v>
      </c>
      <c r="U13" s="624">
        <v>11.007384958266853</v>
      </c>
      <c r="V13" s="624">
        <v>5.4729019168628712</v>
      </c>
      <c r="W13" s="624">
        <v>21.756867227891409</v>
      </c>
      <c r="X13" s="624">
        <v>7.959866720456632</v>
      </c>
      <c r="Y13" s="655">
        <v>40.135060792282729</v>
      </c>
    </row>
    <row r="14" spans="1:25" ht="14.25" customHeight="1">
      <c r="A14" s="545">
        <v>1962</v>
      </c>
      <c r="B14" s="654">
        <v>211629.52461124028</v>
      </c>
      <c r="C14" s="624">
        <v>143211.10410949253</v>
      </c>
      <c r="D14" s="624">
        <v>28935.165278270655</v>
      </c>
      <c r="E14" s="624">
        <v>36914.452868961991</v>
      </c>
      <c r="F14" s="624">
        <v>35071.230885116609</v>
      </c>
      <c r="G14" s="624">
        <v>1843.2219838453871</v>
      </c>
      <c r="H14" s="624"/>
      <c r="I14" s="624">
        <v>11305.575367595913</v>
      </c>
      <c r="J14" s="655">
        <v>8736.7730130808104</v>
      </c>
      <c r="K14" s="655">
        <v>1.2138204058407953</v>
      </c>
      <c r="L14" s="624"/>
      <c r="M14" s="654">
        <v>9.310286726168604</v>
      </c>
      <c r="N14" s="624">
        <v>9.3173578016055636</v>
      </c>
      <c r="O14" s="624">
        <v>7.3050908037384232</v>
      </c>
      <c r="P14" s="624">
        <v>14.897552044717433</v>
      </c>
      <c r="Q14" s="624">
        <v>13.312369825285852</v>
      </c>
      <c r="R14" s="655">
        <v>35.007358895208938</v>
      </c>
      <c r="S14" s="624"/>
      <c r="T14" s="654">
        <v>9.310286726168604</v>
      </c>
      <c r="U14" s="624">
        <v>8.7818607853260353</v>
      </c>
      <c r="V14" s="624">
        <v>6.779450986672142</v>
      </c>
      <c r="W14" s="624">
        <v>14.334720143772394</v>
      </c>
      <c r="X14" s="624">
        <v>12.757303025563861</v>
      </c>
      <c r="Y14" s="655">
        <v>34.346018012863723</v>
      </c>
    </row>
    <row r="15" spans="1:25" ht="14.25" customHeight="1">
      <c r="A15" s="545">
        <v>1963</v>
      </c>
      <c r="B15" s="654">
        <v>230162.04088069138</v>
      </c>
      <c r="C15" s="624">
        <v>157356.1624418468</v>
      </c>
      <c r="D15" s="624">
        <v>31320.359653798172</v>
      </c>
      <c r="E15" s="624">
        <v>40549.177258056749</v>
      </c>
      <c r="F15" s="624">
        <v>38572.440299691931</v>
      </c>
      <c r="G15" s="624">
        <v>1976.7369583648194</v>
      </c>
      <c r="H15" s="624"/>
      <c r="I15" s="624">
        <v>11586.945395327153</v>
      </c>
      <c r="J15" s="655">
        <v>10650.60386833747</v>
      </c>
      <c r="K15" s="655">
        <v>0.40681839777179096</v>
      </c>
      <c r="L15" s="624"/>
      <c r="M15" s="654">
        <v>8.7570561354777929</v>
      </c>
      <c r="N15" s="624">
        <v>9.8770681367972735</v>
      </c>
      <c r="O15" s="624">
        <v>8.2432374330300373</v>
      </c>
      <c r="P15" s="624">
        <v>9.8463450128793983</v>
      </c>
      <c r="Q15" s="624">
        <v>2.4887722966997705</v>
      </c>
      <c r="R15" s="655">
        <v>21.905466153135112</v>
      </c>
      <c r="S15" s="624"/>
      <c r="T15" s="654">
        <v>8.7570561354777929</v>
      </c>
      <c r="U15" s="624">
        <v>11.325934811781547</v>
      </c>
      <c r="V15" s="624">
        <v>9.670560005141926</v>
      </c>
      <c r="W15" s="624">
        <v>11.294806565019089</v>
      </c>
      <c r="X15" s="624">
        <v>3.8402150432050197</v>
      </c>
      <c r="Y15" s="655">
        <v>23.512942311743569</v>
      </c>
    </row>
    <row r="16" spans="1:25" ht="14.25" customHeight="1" thickBot="1">
      <c r="A16" s="545">
        <v>1964</v>
      </c>
      <c r="B16" s="661">
        <v>244395.70799092695</v>
      </c>
      <c r="C16" s="625">
        <v>164360.56609651769</v>
      </c>
      <c r="D16" s="625">
        <v>31754.930422043668</v>
      </c>
      <c r="E16" s="625">
        <v>45771.574568783784</v>
      </c>
      <c r="F16" s="625">
        <v>44425.279435395016</v>
      </c>
      <c r="G16" s="625">
        <v>1346.29513338877</v>
      </c>
      <c r="H16" s="625"/>
      <c r="I16" s="625">
        <v>14562.945364350357</v>
      </c>
      <c r="J16" s="660">
        <v>12054.308460768532</v>
      </c>
      <c r="K16" s="660">
        <v>1.0264652044032443</v>
      </c>
      <c r="L16" s="625"/>
      <c r="M16" s="661">
        <v>6.1841939947056002</v>
      </c>
      <c r="N16" s="625">
        <v>4.451305589801402</v>
      </c>
      <c r="O16" s="625">
        <v>1.3875024841638384</v>
      </c>
      <c r="P16" s="625">
        <v>12.879169600634487</v>
      </c>
      <c r="Q16" s="625">
        <v>25.684076928707888</v>
      </c>
      <c r="R16" s="660">
        <v>13.179577513008912</v>
      </c>
      <c r="S16" s="625"/>
      <c r="T16" s="661">
        <v>6.1841939947056002</v>
      </c>
      <c r="U16" s="625">
        <v>4.2829246423405243</v>
      </c>
      <c r="V16" s="625">
        <v>1.2240605469608701</v>
      </c>
      <c r="W16" s="625">
        <v>12.697202497220793</v>
      </c>
      <c r="X16" s="625">
        <v>25.481467647430822</v>
      </c>
      <c r="Y16" s="660">
        <v>12.99712613638655</v>
      </c>
    </row>
    <row r="17" spans="1:25" ht="14.25" customHeight="1">
      <c r="A17" s="545">
        <v>1965</v>
      </c>
      <c r="B17" s="654">
        <v>259678.71828405099</v>
      </c>
      <c r="C17" s="624">
        <v>174521.52476890234</v>
      </c>
      <c r="D17" s="624">
        <v>32693.931198251608</v>
      </c>
      <c r="E17" s="624">
        <v>52937.737829126709</v>
      </c>
      <c r="F17" s="624">
        <v>51428.962841038214</v>
      </c>
      <c r="G17" s="624">
        <v>1508.7749880884951</v>
      </c>
      <c r="H17" s="624"/>
      <c r="I17" s="624">
        <v>15457.868686532098</v>
      </c>
      <c r="J17" s="655">
        <v>15932.344198761712</v>
      </c>
      <c r="K17" s="655">
        <v>-0.18271636403819819</v>
      </c>
      <c r="L17" s="624"/>
      <c r="M17" s="654">
        <v>6.2533873523226591</v>
      </c>
      <c r="N17" s="624">
        <v>6.1821146724560405</v>
      </c>
      <c r="O17" s="624">
        <v>2.9570235668225697</v>
      </c>
      <c r="P17" s="624">
        <v>15.656361678302954</v>
      </c>
      <c r="Q17" s="624">
        <v>6.145208265166513</v>
      </c>
      <c r="R17" s="655">
        <v>32.171366367589457</v>
      </c>
      <c r="S17" s="624"/>
      <c r="T17" s="654">
        <v>6.2533873523226591</v>
      </c>
      <c r="U17" s="624">
        <v>6.7971730214007708</v>
      </c>
      <c r="V17" s="624">
        <v>3.5534006226253689</v>
      </c>
      <c r="W17" s="624">
        <v>16.326299464701787</v>
      </c>
      <c r="X17" s="624">
        <v>6.7600528342858679</v>
      </c>
      <c r="Y17" s="655">
        <v>32.936967077526226</v>
      </c>
    </row>
    <row r="18" spans="1:25" ht="14.25" customHeight="1">
      <c r="A18" s="545">
        <v>1966</v>
      </c>
      <c r="B18" s="654">
        <v>278494.87301309902</v>
      </c>
      <c r="C18" s="624">
        <v>186740.48793729526</v>
      </c>
      <c r="D18" s="624">
        <v>33281.941769259683</v>
      </c>
      <c r="E18" s="624">
        <v>59633.84224002008</v>
      </c>
      <c r="F18" s="624">
        <v>58037.902108511036</v>
      </c>
      <c r="G18" s="624">
        <v>1595.9401315090442</v>
      </c>
      <c r="H18" s="624"/>
      <c r="I18" s="624">
        <v>17819.445376658005</v>
      </c>
      <c r="J18" s="655">
        <v>18980.844310134009</v>
      </c>
      <c r="K18" s="655">
        <v>-0.41702704287176517</v>
      </c>
      <c r="L18" s="624"/>
      <c r="M18" s="654">
        <v>7.2459363837686031</v>
      </c>
      <c r="N18" s="624">
        <v>7.0014075252740282</v>
      </c>
      <c r="O18" s="624">
        <v>1.7985312547532439</v>
      </c>
      <c r="P18" s="624">
        <v>12.649018801119084</v>
      </c>
      <c r="Q18" s="624">
        <v>15.277505185326534</v>
      </c>
      <c r="R18" s="655">
        <v>19.134033719967157</v>
      </c>
      <c r="S18" s="624"/>
      <c r="T18" s="654">
        <v>7.2459363837686031</v>
      </c>
      <c r="U18" s="624">
        <v>7.2187151912731728</v>
      </c>
      <c r="V18" s="624">
        <v>2.0052724719085813</v>
      </c>
      <c r="W18" s="624">
        <v>12.877796122080799</v>
      </c>
      <c r="X18" s="624">
        <v>15.511620662621617</v>
      </c>
      <c r="Y18" s="655">
        <v>19.375981367269191</v>
      </c>
    </row>
    <row r="19" spans="1:25" ht="14.25" customHeight="1">
      <c r="A19" s="545">
        <v>1967</v>
      </c>
      <c r="B19" s="654">
        <v>290582.41258821834</v>
      </c>
      <c r="C19" s="624">
        <v>196347.84898193349</v>
      </c>
      <c r="D19" s="624">
        <v>33789.49422030503</v>
      </c>
      <c r="E19" s="624">
        <v>61800.287631259213</v>
      </c>
      <c r="F19" s="624">
        <v>61037.458118616807</v>
      </c>
      <c r="G19" s="624">
        <v>762.82951264240853</v>
      </c>
      <c r="H19" s="624"/>
      <c r="I19" s="624">
        <v>16856.341937000332</v>
      </c>
      <c r="J19" s="655">
        <v>18211.560182279689</v>
      </c>
      <c r="K19" s="655">
        <v>-0.46637999636950639</v>
      </c>
      <c r="L19" s="624"/>
      <c r="M19" s="654">
        <v>4.3403095519646495</v>
      </c>
      <c r="N19" s="624">
        <v>5.1447659534145762</v>
      </c>
      <c r="O19" s="624">
        <v>1.5250085303440519</v>
      </c>
      <c r="P19" s="624">
        <v>3.6329126379605281</v>
      </c>
      <c r="Q19" s="624">
        <v>-5.4047890902331748</v>
      </c>
      <c r="R19" s="655">
        <v>-4.0529499915006095</v>
      </c>
      <c r="S19" s="624"/>
      <c r="T19" s="654">
        <v>4.3403095519646495</v>
      </c>
      <c r="U19" s="624">
        <v>6.0207112058592749</v>
      </c>
      <c r="V19" s="624">
        <v>2.3707981273836332</v>
      </c>
      <c r="W19" s="624">
        <v>4.4962628675141003</v>
      </c>
      <c r="X19" s="624">
        <v>-4.6167305963170202</v>
      </c>
      <c r="Y19" s="655">
        <v>-3.2536295290987449</v>
      </c>
    </row>
    <row r="20" spans="1:25" ht="14.25" customHeight="1">
      <c r="A20" s="545">
        <v>1968</v>
      </c>
      <c r="B20" s="654">
        <v>309751.80804045935</v>
      </c>
      <c r="C20" s="624">
        <v>207884.97870112347</v>
      </c>
      <c r="D20" s="624">
        <v>34392.235333503115</v>
      </c>
      <c r="E20" s="624">
        <v>67204.175441595304</v>
      </c>
      <c r="F20" s="624">
        <v>66747.678210097787</v>
      </c>
      <c r="G20" s="624">
        <v>456.49723149751765</v>
      </c>
      <c r="H20" s="624"/>
      <c r="I20" s="624">
        <v>19940.648484644873</v>
      </c>
      <c r="J20" s="655">
        <v>19670.229920407437</v>
      </c>
      <c r="K20" s="655">
        <v>8.7301690326893666E-2</v>
      </c>
      <c r="L20" s="624"/>
      <c r="M20" s="654">
        <v>6.5968877061413078</v>
      </c>
      <c r="N20" s="624">
        <v>5.8758625465010983</v>
      </c>
      <c r="O20" s="624">
        <v>1.7838121792183692</v>
      </c>
      <c r="P20" s="624">
        <v>8.7441143358089271</v>
      </c>
      <c r="Q20" s="624">
        <v>18.297603116808926</v>
      </c>
      <c r="R20" s="655">
        <v>8.009581406139322</v>
      </c>
      <c r="S20" s="624"/>
      <c r="T20" s="654">
        <v>6.5968877061413078</v>
      </c>
      <c r="U20" s="624">
        <v>5.9766022448249023</v>
      </c>
      <c r="V20" s="624">
        <v>1.8806583374130659</v>
      </c>
      <c r="W20" s="624">
        <v>8.8475831436107821</v>
      </c>
      <c r="X20" s="624">
        <v>18.410161962269878</v>
      </c>
      <c r="Y20" s="655">
        <v>8.1123513140789694</v>
      </c>
    </row>
    <row r="21" spans="1:25" ht="14.25" customHeight="1">
      <c r="A21" s="545">
        <v>1969</v>
      </c>
      <c r="B21" s="654">
        <v>337343.17622139573</v>
      </c>
      <c r="C21" s="624">
        <v>225025.35129199785</v>
      </c>
      <c r="D21" s="624">
        <v>36267.185922259669</v>
      </c>
      <c r="E21" s="624">
        <v>75779.248672935224</v>
      </c>
      <c r="F21" s="624">
        <v>74164.988361380805</v>
      </c>
      <c r="G21" s="624">
        <v>1614.260311554408</v>
      </c>
      <c r="H21" s="624"/>
      <c r="I21" s="624">
        <v>23318.133325592655</v>
      </c>
      <c r="J21" s="655">
        <v>23046.742991389627</v>
      </c>
      <c r="K21" s="655">
        <v>8.0449332707093701E-2</v>
      </c>
      <c r="L21" s="624"/>
      <c r="M21" s="654">
        <v>8.9075729228132339</v>
      </c>
      <c r="N21" s="624">
        <v>8.2451231916651047</v>
      </c>
      <c r="O21" s="624">
        <v>5.4516682924941273</v>
      </c>
      <c r="P21" s="624">
        <v>12.75973282164915</v>
      </c>
      <c r="Q21" s="624">
        <v>16.93768807743934</v>
      </c>
      <c r="R21" s="655">
        <v>17.165600425845206</v>
      </c>
      <c r="S21" s="624"/>
      <c r="T21" s="654">
        <v>8.9075729228132339</v>
      </c>
      <c r="U21" s="624">
        <v>7.1568936136823913</v>
      </c>
      <c r="V21" s="624">
        <v>4.3915223838390416</v>
      </c>
      <c r="W21" s="624">
        <v>11.626116148270981</v>
      </c>
      <c r="X21" s="624">
        <v>15.762068823706699</v>
      </c>
      <c r="Y21" s="655">
        <v>15.987689882201206</v>
      </c>
    </row>
    <row r="22" spans="1:25" ht="14.25" customHeight="1">
      <c r="A22" s="545">
        <v>1970</v>
      </c>
      <c r="B22" s="654">
        <v>351665.52398863184</v>
      </c>
      <c r="C22" s="624">
        <v>233891.94196247956</v>
      </c>
      <c r="D22" s="624">
        <v>38088.980582760931</v>
      </c>
      <c r="E22" s="624">
        <v>76959.59134106421</v>
      </c>
      <c r="F22" s="624">
        <v>76176.298769039175</v>
      </c>
      <c r="G22" s="624">
        <v>783.29257202503015</v>
      </c>
      <c r="H22" s="624"/>
      <c r="I22" s="624">
        <v>27321.060393465454</v>
      </c>
      <c r="J22" s="655">
        <v>24596.050291138319</v>
      </c>
      <c r="K22" s="655">
        <v>0.77488690714396691</v>
      </c>
      <c r="L22" s="624"/>
      <c r="M22" s="654">
        <v>4.2456313857187622</v>
      </c>
      <c r="N22" s="624">
        <v>3.9402630057340682</v>
      </c>
      <c r="O22" s="624">
        <v>5.0232589437911201</v>
      </c>
      <c r="P22" s="624">
        <v>1.5576067179332576</v>
      </c>
      <c r="Q22" s="624">
        <v>17.166584528785656</v>
      </c>
      <c r="R22" s="655">
        <v>6.722456619260786</v>
      </c>
      <c r="S22" s="624"/>
      <c r="T22" s="654">
        <v>4.2456313857187622</v>
      </c>
      <c r="U22" s="624">
        <v>4.6645267738115059</v>
      </c>
      <c r="V22" s="624">
        <v>5.7550691110812346</v>
      </c>
      <c r="W22" s="624">
        <v>2.2652679532564779</v>
      </c>
      <c r="X22" s="624">
        <v>17.983010325196226</v>
      </c>
      <c r="Y22" s="655">
        <v>7.4661069269888136</v>
      </c>
    </row>
    <row r="23" spans="1:25" ht="14.25" customHeight="1">
      <c r="A23" s="545">
        <v>1971</v>
      </c>
      <c r="B23" s="654">
        <v>368014.8569987251</v>
      </c>
      <c r="C23" s="624">
        <v>246643.64941780848</v>
      </c>
      <c r="D23" s="624">
        <v>39859.859666346791</v>
      </c>
      <c r="E23" s="624">
        <v>75057.370646366457</v>
      </c>
      <c r="F23" s="624">
        <v>74138.462328914247</v>
      </c>
      <c r="G23" s="624">
        <v>918.90831745220032</v>
      </c>
      <c r="H23" s="624"/>
      <c r="I23" s="624">
        <v>31305.144952073315</v>
      </c>
      <c r="J23" s="655">
        <v>24851.167683870011</v>
      </c>
      <c r="K23" s="655">
        <v>1.7537273687365458</v>
      </c>
      <c r="L23" s="624"/>
      <c r="M23" s="654">
        <v>4.6491145406172274</v>
      </c>
      <c r="N23" s="624">
        <v>5.4519652743635572</v>
      </c>
      <c r="O23" s="624">
        <v>4.6493212905450054</v>
      </c>
      <c r="P23" s="624">
        <v>-2.4717136117155647</v>
      </c>
      <c r="Q23" s="624">
        <v>14.582466790201011</v>
      </c>
      <c r="R23" s="655">
        <v>1.0372291067546335</v>
      </c>
      <c r="S23" s="624"/>
      <c r="T23" s="654">
        <v>4.6491145406172274</v>
      </c>
      <c r="U23" s="624">
        <v>5.0999974288340022</v>
      </c>
      <c r="V23" s="624">
        <v>4.3000324360895181</v>
      </c>
      <c r="W23" s="624">
        <v>-2.7972345325344539</v>
      </c>
      <c r="X23" s="624">
        <v>14.200023998673327</v>
      </c>
      <c r="Y23" s="655">
        <v>0.69999636050419589</v>
      </c>
    </row>
    <row r="24" spans="1:25" ht="14.25" customHeight="1">
      <c r="A24" s="545">
        <v>1972</v>
      </c>
      <c r="B24" s="654">
        <v>398004.94982268329</v>
      </c>
      <c r="C24" s="624">
        <v>266165.12366774183</v>
      </c>
      <c r="D24" s="624">
        <v>41783.446044438315</v>
      </c>
      <c r="E24" s="624">
        <v>85462.742476724816</v>
      </c>
      <c r="F24" s="624">
        <v>84365.02239778504</v>
      </c>
      <c r="G24" s="624">
        <v>1097.7200789397734</v>
      </c>
      <c r="H24" s="624"/>
      <c r="I24" s="624">
        <v>35373.781877400193</v>
      </c>
      <c r="J24" s="655">
        <v>30780.144243621824</v>
      </c>
      <c r="K24" s="655">
        <v>1.1541659559321809</v>
      </c>
      <c r="L24" s="624"/>
      <c r="M24" s="654">
        <v>8.1491527457713708</v>
      </c>
      <c r="N24" s="624">
        <v>7.914849742133212</v>
      </c>
      <c r="O24" s="624">
        <v>4.8258734330557163</v>
      </c>
      <c r="P24" s="624">
        <v>13.863224545106135</v>
      </c>
      <c r="Q24" s="624">
        <v>12.996703677800458</v>
      </c>
      <c r="R24" s="655">
        <v>23.857939534970395</v>
      </c>
      <c r="S24" s="624"/>
      <c r="T24" s="654">
        <v>8.1491527457713708</v>
      </c>
      <c r="U24" s="624">
        <v>8.3000011378603133</v>
      </c>
      <c r="V24" s="624">
        <v>5.2000001779618277</v>
      </c>
      <c r="W24" s="624">
        <v>14.269605872238845</v>
      </c>
      <c r="X24" s="624">
        <v>13.399992365483971</v>
      </c>
      <c r="Y24" s="655">
        <v>24.299992305258922</v>
      </c>
    </row>
    <row r="25" spans="1:25" ht="14.25" customHeight="1">
      <c r="A25" s="545">
        <v>1973</v>
      </c>
      <c r="B25" s="654">
        <v>429004.39492470701</v>
      </c>
      <c r="C25" s="624">
        <v>285780.82906999398</v>
      </c>
      <c r="D25" s="624">
        <v>44280.143724249727</v>
      </c>
      <c r="E25" s="624">
        <v>95964.628090181926</v>
      </c>
      <c r="F25" s="624">
        <v>94951.984668024292</v>
      </c>
      <c r="G25" s="624">
        <v>1012.6434221576392</v>
      </c>
      <c r="H25" s="624"/>
      <c r="I25" s="624">
        <v>38755.863283875427</v>
      </c>
      <c r="J25" s="655">
        <v>35777.069243594116</v>
      </c>
      <c r="K25" s="655">
        <v>0.69435047181838505</v>
      </c>
      <c r="L25" s="624"/>
      <c r="M25" s="654">
        <v>7.7887084358710501</v>
      </c>
      <c r="N25" s="624">
        <v>7.3697504511292644</v>
      </c>
      <c r="O25" s="624">
        <v>5.9753273513057703</v>
      </c>
      <c r="P25" s="624">
        <v>12.288261889462792</v>
      </c>
      <c r="Q25" s="624">
        <v>9.5609833808468103</v>
      </c>
      <c r="R25" s="655">
        <v>16.234248158235133</v>
      </c>
      <c r="S25" s="624"/>
      <c r="T25" s="654">
        <v>7.7887084358710501</v>
      </c>
      <c r="U25" s="624">
        <v>7.7999968874320036</v>
      </c>
      <c r="V25" s="624">
        <v>6.399986128450541</v>
      </c>
      <c r="W25" s="624">
        <v>12.738217527001151</v>
      </c>
      <c r="X25" s="624">
        <v>10.00001041089369</v>
      </c>
      <c r="Y25" s="655">
        <v>16.700015945123781</v>
      </c>
    </row>
    <row r="26" spans="1:25" ht="14.25" customHeight="1">
      <c r="A26" s="545">
        <v>1974</v>
      </c>
      <c r="B26" s="654">
        <v>453108.32531736221</v>
      </c>
      <c r="C26" s="624">
        <v>301503.45595783426</v>
      </c>
      <c r="D26" s="624">
        <v>48583.148004392518</v>
      </c>
      <c r="E26" s="624">
        <v>103293.69019607091</v>
      </c>
      <c r="F26" s="624">
        <v>101224.36194330735</v>
      </c>
      <c r="G26" s="624">
        <v>2069.3282527635561</v>
      </c>
      <c r="H26" s="624"/>
      <c r="I26" s="624">
        <v>38514.923299514288</v>
      </c>
      <c r="J26" s="655">
        <v>38786.892140449767</v>
      </c>
      <c r="K26" s="655">
        <v>-6.0022918525054349E-2</v>
      </c>
      <c r="L26" s="624"/>
      <c r="M26" s="654">
        <v>5.6185742332279798</v>
      </c>
      <c r="N26" s="624">
        <v>5.5016380696374378</v>
      </c>
      <c r="O26" s="624">
        <v>9.7176836347671482</v>
      </c>
      <c r="P26" s="624">
        <v>7.637253696228119</v>
      </c>
      <c r="Q26" s="624">
        <v>-0.62168653707007637</v>
      </c>
      <c r="R26" s="655">
        <v>8.4127150727824294</v>
      </c>
      <c r="S26" s="624"/>
      <c r="T26" s="654">
        <v>5.6185742332279798</v>
      </c>
      <c r="U26" s="624">
        <v>5.099999926902421</v>
      </c>
      <c r="V26" s="624">
        <v>9.2999952700503208</v>
      </c>
      <c r="W26" s="624">
        <v>7.2274853982694065</v>
      </c>
      <c r="X26" s="624">
        <v>-1.0000135657086573</v>
      </c>
      <c r="Y26" s="655">
        <v>7.9999946418261692</v>
      </c>
    </row>
    <row r="27" spans="1:25" ht="14.25" customHeight="1">
      <c r="A27" s="545">
        <v>1975</v>
      </c>
      <c r="B27" s="654">
        <v>455564.5861604925</v>
      </c>
      <c r="C27" s="624">
        <v>306241.07037299871</v>
      </c>
      <c r="D27" s="624">
        <v>50994.670210495031</v>
      </c>
      <c r="E27" s="624">
        <v>98405.616501672994</v>
      </c>
      <c r="F27" s="624">
        <v>96452.123868326511</v>
      </c>
      <c r="G27" s="624">
        <v>1953.4926333464909</v>
      </c>
      <c r="H27" s="624"/>
      <c r="I27" s="624">
        <v>38274.697074148506</v>
      </c>
      <c r="J27" s="655">
        <v>38351.467998822787</v>
      </c>
      <c r="K27" s="655">
        <v>-1.685182013845906E-2</v>
      </c>
      <c r="L27" s="624"/>
      <c r="M27" s="654">
        <v>0.54209130706435182</v>
      </c>
      <c r="N27" s="624">
        <v>1.5713300532870234</v>
      </c>
      <c r="O27" s="624">
        <v>4.9637010057159703</v>
      </c>
      <c r="P27" s="624">
        <v>-4.7322093780553516</v>
      </c>
      <c r="Q27" s="624">
        <v>-0.62372245557298367</v>
      </c>
      <c r="R27" s="655">
        <v>-1.1226064208761044</v>
      </c>
      <c r="S27" s="624"/>
      <c r="T27" s="654">
        <v>0.54209130706435182</v>
      </c>
      <c r="U27" s="624">
        <v>1.8000018430883724</v>
      </c>
      <c r="V27" s="624">
        <v>5.2000101823365563</v>
      </c>
      <c r="W27" s="624">
        <v>-4.5177290106080514</v>
      </c>
      <c r="X27" s="624">
        <v>-0.39999247942756888</v>
      </c>
      <c r="Y27" s="655">
        <v>-0.89999960309821159</v>
      </c>
    </row>
    <row r="28" spans="1:25" ht="14.25" customHeight="1">
      <c r="A28" s="545">
        <v>1976</v>
      </c>
      <c r="B28" s="654">
        <v>470615.41148398916</v>
      </c>
      <c r="C28" s="624">
        <v>321389.77249518578</v>
      </c>
      <c r="D28" s="624">
        <v>54176.034585393798</v>
      </c>
      <c r="E28" s="624">
        <v>96959.196572456596</v>
      </c>
      <c r="F28" s="624">
        <v>95088.526955250331</v>
      </c>
      <c r="G28" s="624">
        <v>1870.6696172062536</v>
      </c>
      <c r="H28" s="624"/>
      <c r="I28" s="624">
        <v>39939.784366782391</v>
      </c>
      <c r="J28" s="655">
        <v>41849.376535829382</v>
      </c>
      <c r="K28" s="655">
        <v>-0.4057649032413716</v>
      </c>
      <c r="L28" s="624"/>
      <c r="M28" s="654">
        <v>3.3037742135193948</v>
      </c>
      <c r="N28" s="624">
        <v>4.9466592131930831</v>
      </c>
      <c r="O28" s="624">
        <v>6.2386213338899488</v>
      </c>
      <c r="P28" s="624">
        <v>-1.4698550556733747</v>
      </c>
      <c r="Q28" s="624">
        <v>4.3503604728945655</v>
      </c>
      <c r="R28" s="655">
        <v>9.1206640046059384</v>
      </c>
      <c r="S28" s="624"/>
      <c r="T28" s="654">
        <v>3.3037742135193948</v>
      </c>
      <c r="U28" s="624">
        <v>5.5999997722642414</v>
      </c>
      <c r="V28" s="624">
        <v>6.9000049432169641</v>
      </c>
      <c r="W28" s="624">
        <v>-0.85646020855852933</v>
      </c>
      <c r="X28" s="624">
        <v>4.9999888018168015</v>
      </c>
      <c r="Y28" s="655">
        <v>9.7999896368984309</v>
      </c>
    </row>
    <row r="29" spans="1:25" ht="14.25" customHeight="1">
      <c r="A29" s="545">
        <v>1977</v>
      </c>
      <c r="B29" s="654">
        <v>483976.34237706417</v>
      </c>
      <c r="C29" s="624">
        <v>326835.79212333245</v>
      </c>
      <c r="D29" s="624">
        <v>56396.77750000247</v>
      </c>
      <c r="E29" s="624">
        <v>95508.9229948258</v>
      </c>
      <c r="F29" s="624">
        <v>94413.334443140528</v>
      </c>
      <c r="G29" s="624">
        <v>1095.5885516852761</v>
      </c>
      <c r="H29" s="624"/>
      <c r="I29" s="624">
        <v>44858.308451321478</v>
      </c>
      <c r="J29" s="655">
        <v>39623.458692418062</v>
      </c>
      <c r="K29" s="655">
        <v>1.0816333982756876</v>
      </c>
      <c r="L29" s="624"/>
      <c r="M29" s="654">
        <v>2.839033862266449</v>
      </c>
      <c r="N29" s="624">
        <v>1.6945217596270101</v>
      </c>
      <c r="O29" s="624">
        <v>4.0991241452127181</v>
      </c>
      <c r="P29" s="624">
        <v>-1.495756595453035</v>
      </c>
      <c r="Q29" s="624">
        <v>12.314848871917761</v>
      </c>
      <c r="R29" s="655">
        <v>-5.3188793422181524</v>
      </c>
      <c r="S29" s="624"/>
      <c r="T29" s="654">
        <v>2.839033862266449</v>
      </c>
      <c r="U29" s="624">
        <v>1.4999991104071686</v>
      </c>
      <c r="V29" s="624">
        <v>3.900001940202924</v>
      </c>
      <c r="W29" s="624">
        <v>-1.6841768373195731</v>
      </c>
      <c r="X29" s="624">
        <v>12.100011518132536</v>
      </c>
      <c r="Y29" s="655">
        <v>-5.4999866634658829</v>
      </c>
    </row>
    <row r="30" spans="1:25" ht="14.25" customHeight="1">
      <c r="A30" s="545">
        <v>1978</v>
      </c>
      <c r="B30" s="654">
        <v>491054.63224416715</v>
      </c>
      <c r="C30" s="624">
        <v>329238.35915750975</v>
      </c>
      <c r="D30" s="624">
        <v>59345.04486618338</v>
      </c>
      <c r="E30" s="624">
        <v>92057.351214018185</v>
      </c>
      <c r="F30" s="624">
        <v>91714.030579089886</v>
      </c>
      <c r="G30" s="624">
        <v>343.3206349282961</v>
      </c>
      <c r="H30" s="624"/>
      <c r="I30" s="624">
        <v>49576.989845808625</v>
      </c>
      <c r="J30" s="655">
        <v>39163.112839352798</v>
      </c>
      <c r="K30" s="655">
        <v>2.1207165807322501</v>
      </c>
      <c r="L30" s="624"/>
      <c r="M30" s="654">
        <v>1.4625280715866662</v>
      </c>
      <c r="N30" s="624">
        <v>0.73509912074460892</v>
      </c>
      <c r="O30" s="624">
        <v>5.2277231020527282</v>
      </c>
      <c r="P30" s="624">
        <v>-3.6138736283253925</v>
      </c>
      <c r="Q30" s="624">
        <v>10.519080093284572</v>
      </c>
      <c r="R30" s="655">
        <v>-1.16180128705764</v>
      </c>
      <c r="S30" s="624"/>
      <c r="T30" s="654">
        <v>1.4625280715866662</v>
      </c>
      <c r="U30" s="624">
        <v>0.90000397322258507</v>
      </c>
      <c r="V30" s="624">
        <v>5.3999824466724355</v>
      </c>
      <c r="W30" s="624">
        <v>-3.4560881087897122</v>
      </c>
      <c r="X30" s="624">
        <v>10.700001467838849</v>
      </c>
      <c r="Y30" s="655">
        <v>-1.0000016887030339</v>
      </c>
    </row>
    <row r="31" spans="1:25" ht="14.25" customHeight="1">
      <c r="A31" s="545">
        <v>1979</v>
      </c>
      <c r="B31" s="654">
        <v>491260.94649688038</v>
      </c>
      <c r="C31" s="624">
        <v>332591.17164672067</v>
      </c>
      <c r="D31" s="624">
        <v>61665.609330466606</v>
      </c>
      <c r="E31" s="624">
        <v>88302.827416845263</v>
      </c>
      <c r="F31" s="624">
        <v>87434.838793847637</v>
      </c>
      <c r="G31" s="624">
        <v>867.98862299761527</v>
      </c>
      <c r="H31" s="624"/>
      <c r="I31" s="624">
        <v>52207.742592784656</v>
      </c>
      <c r="J31" s="655">
        <v>43506.404489936853</v>
      </c>
      <c r="K31" s="655">
        <v>1.7712252856442068</v>
      </c>
      <c r="L31" s="624"/>
      <c r="M31" s="654">
        <v>4.2014521229605251E-2</v>
      </c>
      <c r="N31" s="624">
        <v>1.0183541485841552</v>
      </c>
      <c r="O31" s="624">
        <v>3.910291869381588</v>
      </c>
      <c r="P31" s="624">
        <v>-4.0784616846559878</v>
      </c>
      <c r="Q31" s="624">
        <v>5.3063987046370498</v>
      </c>
      <c r="R31" s="655">
        <v>11.090261564243509</v>
      </c>
      <c r="S31" s="624"/>
      <c r="T31" s="654">
        <v>4.2014521229605251E-2</v>
      </c>
      <c r="U31" s="624">
        <v>1.299999899976112</v>
      </c>
      <c r="V31" s="624">
        <v>4.2000005315110611</v>
      </c>
      <c r="W31" s="624">
        <v>-3.81102618779805</v>
      </c>
      <c r="X31" s="624">
        <v>5.5999998035613396</v>
      </c>
      <c r="Y31" s="655">
        <v>11.399988449563448</v>
      </c>
    </row>
    <row r="32" spans="1:25" ht="14.25" customHeight="1" thickBot="1">
      <c r="A32" s="545">
        <v>1980</v>
      </c>
      <c r="B32" s="661">
        <v>497650.19064927509</v>
      </c>
      <c r="C32" s="625">
        <v>335235.78122256941</v>
      </c>
      <c r="D32" s="625">
        <v>64380.217130628436</v>
      </c>
      <c r="E32" s="625">
        <v>89551.369965064761</v>
      </c>
      <c r="F32" s="625">
        <v>88217.687561967206</v>
      </c>
      <c r="G32" s="625">
        <v>1333.6824030975658</v>
      </c>
      <c r="H32" s="625"/>
      <c r="I32" s="625">
        <v>53512.124822110658</v>
      </c>
      <c r="J32" s="660">
        <v>45029.302491098038</v>
      </c>
      <c r="K32" s="660">
        <v>1.7045753202556273</v>
      </c>
      <c r="L32" s="625"/>
      <c r="M32" s="661">
        <v>1.3005805159061801</v>
      </c>
      <c r="N32" s="625">
        <v>0.79515326962973365</v>
      </c>
      <c r="O32" s="625">
        <v>4.4021421820616746</v>
      </c>
      <c r="P32" s="625">
        <v>1.4139326958644061</v>
      </c>
      <c r="Q32" s="625">
        <v>2.4984459479507892</v>
      </c>
      <c r="R32" s="660">
        <v>3.5003995825797052</v>
      </c>
      <c r="S32" s="625"/>
      <c r="T32" s="661">
        <v>1.3005805159061801</v>
      </c>
      <c r="U32" s="625">
        <v>0.5999977965331027</v>
      </c>
      <c r="V32" s="625">
        <v>4.2000030038480407</v>
      </c>
      <c r="W32" s="625">
        <v>1.2175791672289105</v>
      </c>
      <c r="X32" s="625">
        <v>2.2999926288995054</v>
      </c>
      <c r="Y32" s="660">
        <v>3.3000063216835906</v>
      </c>
    </row>
    <row r="33" spans="1:25" ht="14.25" customHeight="1">
      <c r="A33" s="545">
        <v>1981</v>
      </c>
      <c r="B33" s="654">
        <v>496992.60045569792</v>
      </c>
      <c r="C33" s="624">
        <v>328831.43260116538</v>
      </c>
      <c r="D33" s="624">
        <v>66381.745969772266</v>
      </c>
      <c r="E33" s="624">
        <v>85777.787330248422</v>
      </c>
      <c r="F33" s="624">
        <v>85963.794725110609</v>
      </c>
      <c r="G33" s="624">
        <v>-186.00739486219916</v>
      </c>
      <c r="H33" s="624"/>
      <c r="I33" s="624">
        <v>59006.170294641393</v>
      </c>
      <c r="J33" s="655">
        <v>43004.535740129533</v>
      </c>
      <c r="K33" s="655">
        <v>3.2196927157144368</v>
      </c>
      <c r="L33" s="624"/>
      <c r="M33" s="654">
        <v>-0.13213904182759473</v>
      </c>
      <c r="N33" s="624">
        <v>-1.9104012698310524</v>
      </c>
      <c r="O33" s="624">
        <v>3.108919056738646</v>
      </c>
      <c r="P33" s="624">
        <v>-4.213874825464381</v>
      </c>
      <c r="Q33" s="624">
        <v>10.266917060001802</v>
      </c>
      <c r="R33" s="655">
        <v>-4.4965536638476351</v>
      </c>
      <c r="S33" s="624"/>
      <c r="T33" s="654">
        <v>-0.13213904182759473</v>
      </c>
      <c r="U33" s="624">
        <v>-0.99860288393627261</v>
      </c>
      <c r="V33" s="624">
        <v>4.0673748684084687</v>
      </c>
      <c r="W33" s="624">
        <v>-3.3234885311386186</v>
      </c>
      <c r="X33" s="624">
        <v>11.291910517967496</v>
      </c>
      <c r="Y33" s="655">
        <v>-3.6087950294562798</v>
      </c>
    </row>
    <row r="34" spans="1:25" ht="14.25" customHeight="1">
      <c r="A34" s="545">
        <v>1982</v>
      </c>
      <c r="B34" s="654">
        <v>503179.18282412773</v>
      </c>
      <c r="C34" s="624">
        <v>329462.91743484151</v>
      </c>
      <c r="D34" s="624">
        <v>69661.433584059298</v>
      </c>
      <c r="E34" s="624">
        <v>86858.631868958691</v>
      </c>
      <c r="F34" s="624">
        <v>86960.954806025402</v>
      </c>
      <c r="G34" s="624">
        <v>-102.32293706669421</v>
      </c>
      <c r="H34" s="624"/>
      <c r="I34" s="624">
        <v>62387.519197157053</v>
      </c>
      <c r="J34" s="655">
        <v>45191.319260888886</v>
      </c>
      <c r="K34" s="655">
        <v>3.4175102077461381</v>
      </c>
      <c r="L34" s="624"/>
      <c r="M34" s="654">
        <v>1.2448037179542126</v>
      </c>
      <c r="N34" s="624">
        <v>0.19203907262783648</v>
      </c>
      <c r="O34" s="624">
        <v>4.9406468094112421</v>
      </c>
      <c r="P34" s="624">
        <v>1.2600517830437585</v>
      </c>
      <c r="Q34" s="624">
        <v>5.7305005317769941</v>
      </c>
      <c r="R34" s="655">
        <v>5.0850066931864557</v>
      </c>
      <c r="S34" s="624"/>
      <c r="T34" s="654">
        <v>1.2448037179542126</v>
      </c>
      <c r="U34" s="624">
        <v>4.0617807263298999E-2</v>
      </c>
      <c r="V34" s="624">
        <v>4.782048924038973</v>
      </c>
      <c r="W34" s="624">
        <v>1.1070164190189358</v>
      </c>
      <c r="X34" s="624">
        <v>5.5707089323012493</v>
      </c>
      <c r="Y34" s="655">
        <v>4.9261906352281004</v>
      </c>
    </row>
    <row r="35" spans="1:25" ht="14.25" customHeight="1">
      <c r="A35" s="545">
        <v>1983</v>
      </c>
      <c r="B35" s="654">
        <v>512091.00216394942</v>
      </c>
      <c r="C35" s="624">
        <v>330810.92872184492</v>
      </c>
      <c r="D35" s="624">
        <v>71935.474867141995</v>
      </c>
      <c r="E35" s="624">
        <v>85610.052398017462</v>
      </c>
      <c r="F35" s="624">
        <v>85902.458269589217</v>
      </c>
      <c r="G35" s="624">
        <v>-292.40587157176066</v>
      </c>
      <c r="H35" s="624"/>
      <c r="I35" s="624">
        <v>68394.794978110469</v>
      </c>
      <c r="J35" s="655">
        <v>44660.248801165406</v>
      </c>
      <c r="K35" s="655">
        <v>4.6348297620246584</v>
      </c>
      <c r="L35" s="624"/>
      <c r="M35" s="654">
        <v>1.7711025503486688</v>
      </c>
      <c r="N35" s="624">
        <v>0.40915417659106446</v>
      </c>
      <c r="O35" s="624">
        <v>3.2644193007292266</v>
      </c>
      <c r="P35" s="624">
        <v>-1.4374846161806065</v>
      </c>
      <c r="Q35" s="624">
        <v>9.6289704387334538</v>
      </c>
      <c r="R35" s="655">
        <v>-1.1751603370054653</v>
      </c>
      <c r="S35" s="624"/>
      <c r="T35" s="654">
        <v>1.7711025503486688</v>
      </c>
      <c r="U35" s="624">
        <v>0.39039726826020082</v>
      </c>
      <c r="V35" s="624">
        <v>3.2451290152712087</v>
      </c>
      <c r="W35" s="624">
        <v>-1.4558965635879551</v>
      </c>
      <c r="X35" s="624">
        <v>9.6084912248033163</v>
      </c>
      <c r="Y35" s="655">
        <v>-1.1936212878377983</v>
      </c>
    </row>
    <row r="36" spans="1:25" ht="14.25" customHeight="1">
      <c r="A36" s="545">
        <v>1984</v>
      </c>
      <c r="B36" s="654">
        <v>521226.92562446778</v>
      </c>
      <c r="C36" s="624">
        <v>332149.40401649498</v>
      </c>
      <c r="D36" s="624">
        <v>73715.990859870188</v>
      </c>
      <c r="E36" s="624">
        <v>82603.646023084031</v>
      </c>
      <c r="F36" s="624">
        <v>82287.58091803659</v>
      </c>
      <c r="G36" s="624">
        <v>316.06510504743966</v>
      </c>
      <c r="H36" s="624"/>
      <c r="I36" s="624">
        <v>77090.280618454679</v>
      </c>
      <c r="J36" s="655">
        <v>44332.395893436136</v>
      </c>
      <c r="K36" s="655">
        <v>6.2847644882835274</v>
      </c>
      <c r="L36" s="624"/>
      <c r="M36" s="654">
        <v>1.7840429575822547</v>
      </c>
      <c r="N36" s="624">
        <v>0.4046043157708068</v>
      </c>
      <c r="O36" s="624">
        <v>2.4751570709954152</v>
      </c>
      <c r="P36" s="624">
        <v>-3.5117445798959146</v>
      </c>
      <c r="Q36" s="624">
        <v>12.713665774021511</v>
      </c>
      <c r="R36" s="655">
        <v>-0.73410452590383368</v>
      </c>
      <c r="S36" s="624"/>
      <c r="T36" s="654">
        <v>1.7840429575822547</v>
      </c>
      <c r="U36" s="624">
        <v>-0.19858759112733049</v>
      </c>
      <c r="V36" s="624">
        <v>1.8595260864945118</v>
      </c>
      <c r="W36" s="624">
        <v>-4.0914085821271762</v>
      </c>
      <c r="X36" s="624">
        <v>12.036525801656396</v>
      </c>
      <c r="Y36" s="655">
        <v>-1.3304555118871186</v>
      </c>
    </row>
    <row r="37" spans="1:25" ht="14.25" customHeight="1">
      <c r="A37" s="545">
        <v>1985</v>
      </c>
      <c r="B37" s="654">
        <v>533323.64075258479</v>
      </c>
      <c r="C37" s="624">
        <v>339037.57239696977</v>
      </c>
      <c r="D37" s="624">
        <v>76755.928390069108</v>
      </c>
      <c r="E37" s="624">
        <v>87662.098386429658</v>
      </c>
      <c r="F37" s="624">
        <v>87624.547911950387</v>
      </c>
      <c r="G37" s="624">
        <v>37.55047447926308</v>
      </c>
      <c r="H37" s="624"/>
      <c r="I37" s="624">
        <v>77448.666797657148</v>
      </c>
      <c r="J37" s="655">
        <v>47580.625218540823</v>
      </c>
      <c r="K37" s="655">
        <v>5.6003595747169337</v>
      </c>
      <c r="L37" s="624"/>
      <c r="M37" s="654">
        <v>2.3208154708477924</v>
      </c>
      <c r="N37" s="624">
        <v>2.0738162697810258</v>
      </c>
      <c r="O37" s="624">
        <v>4.1238508697219567</v>
      </c>
      <c r="P37" s="624">
        <v>6.1237640308661634</v>
      </c>
      <c r="Q37" s="624">
        <v>0.46489152241673271</v>
      </c>
      <c r="R37" s="655">
        <v>7.326987995218226</v>
      </c>
      <c r="S37" s="624"/>
      <c r="T37" s="654">
        <v>2.3208154708477924</v>
      </c>
      <c r="U37" s="624">
        <v>2.2812878288021032</v>
      </c>
      <c r="V37" s="624">
        <v>4.3354892551637825</v>
      </c>
      <c r="W37" s="624">
        <v>6.3394673676991475</v>
      </c>
      <c r="X37" s="624">
        <v>0.66909283900071781</v>
      </c>
      <c r="Y37" s="655">
        <v>7.5451369617029584</v>
      </c>
    </row>
    <row r="38" spans="1:25" ht="14.25" customHeight="1">
      <c r="A38" s="545">
        <v>1986</v>
      </c>
      <c r="B38" s="654">
        <v>550676.17003981466</v>
      </c>
      <c r="C38" s="624">
        <v>351051.60204678297</v>
      </c>
      <c r="D38" s="624">
        <v>80433.105209647358</v>
      </c>
      <c r="E38" s="624">
        <v>97290.150322876158</v>
      </c>
      <c r="F38" s="624">
        <v>96925.076446325518</v>
      </c>
      <c r="G38" s="624">
        <v>365.07387655064389</v>
      </c>
      <c r="H38" s="624"/>
      <c r="I38" s="624">
        <v>77732.982046569945</v>
      </c>
      <c r="J38" s="655">
        <v>55831.669586061806</v>
      </c>
      <c r="K38" s="655">
        <v>3.9771672812579935</v>
      </c>
      <c r="L38" s="624"/>
      <c r="M38" s="654">
        <v>3.2536583720052858</v>
      </c>
      <c r="N38" s="624">
        <v>3.5435688041519864</v>
      </c>
      <c r="O38" s="624">
        <v>4.7907398121628475</v>
      </c>
      <c r="P38" s="624">
        <v>10.983141076550984</v>
      </c>
      <c r="Q38" s="624">
        <v>0.36710154050243471</v>
      </c>
      <c r="R38" s="655">
        <v>17.341185261066695</v>
      </c>
      <c r="S38" s="624"/>
      <c r="T38" s="654">
        <v>3.2536583720052858</v>
      </c>
      <c r="U38" s="624">
        <v>3.4037689846091235</v>
      </c>
      <c r="V38" s="624">
        <v>4.6492561190209614</v>
      </c>
      <c r="W38" s="624">
        <v>10.833296684726479</v>
      </c>
      <c r="X38" s="624">
        <v>0.23159044265781414</v>
      </c>
      <c r="Y38" s="655">
        <v>17.182756527018817</v>
      </c>
    </row>
    <row r="39" spans="1:25" ht="14.25" customHeight="1">
      <c r="A39" s="545">
        <v>1987</v>
      </c>
      <c r="B39" s="654">
        <v>581224.66970412631</v>
      </c>
      <c r="C39" s="624">
        <v>371948.30636474519</v>
      </c>
      <c r="D39" s="624">
        <v>87807.696180611019</v>
      </c>
      <c r="E39" s="624">
        <v>109315.06411663805</v>
      </c>
      <c r="F39" s="624">
        <v>108746.94150211863</v>
      </c>
      <c r="G39" s="624">
        <v>568.12261451942697</v>
      </c>
      <c r="H39" s="624"/>
      <c r="I39" s="624">
        <v>81829.172264304696</v>
      </c>
      <c r="J39" s="655">
        <v>69675.569222172679</v>
      </c>
      <c r="K39" s="655">
        <v>2.0910335840216203</v>
      </c>
      <c r="L39" s="624"/>
      <c r="M39" s="654">
        <v>5.5474526275765657</v>
      </c>
      <c r="N39" s="624">
        <v>5.9526018955975202</v>
      </c>
      <c r="O39" s="624">
        <v>9.1686015997292749</v>
      </c>
      <c r="P39" s="624">
        <v>12.359847069672414</v>
      </c>
      <c r="Q39" s="624">
        <v>5.2695652603173215</v>
      </c>
      <c r="R39" s="655">
        <v>24.795783000490744</v>
      </c>
      <c r="S39" s="624"/>
      <c r="T39" s="654">
        <v>5.5474526275765657</v>
      </c>
      <c r="U39" s="624">
        <v>5.9522230573117119</v>
      </c>
      <c r="V39" s="624">
        <v>9.1682112624921217</v>
      </c>
      <c r="W39" s="624">
        <v>12.359445321993778</v>
      </c>
      <c r="X39" s="624">
        <v>5.2691888642596885</v>
      </c>
      <c r="Y39" s="655">
        <v>24.795336787564757</v>
      </c>
    </row>
    <row r="40" spans="1:25" ht="14.25" customHeight="1">
      <c r="A40" s="545">
        <v>1988</v>
      </c>
      <c r="B40" s="654">
        <v>610829.31478710962</v>
      </c>
      <c r="C40" s="624">
        <v>390876.69654266333</v>
      </c>
      <c r="D40" s="624">
        <v>91178.396621019318</v>
      </c>
      <c r="E40" s="624">
        <v>124694.94407869929</v>
      </c>
      <c r="F40" s="624">
        <v>123718.8821327355</v>
      </c>
      <c r="G40" s="624">
        <v>976.06194596380112</v>
      </c>
      <c r="H40" s="624"/>
      <c r="I40" s="624">
        <v>85111.955179922123</v>
      </c>
      <c r="J40" s="655">
        <v>81032.67763519437</v>
      </c>
      <c r="K40" s="655">
        <v>0.66782609249025482</v>
      </c>
      <c r="L40" s="624"/>
      <c r="M40" s="654">
        <v>5.0934942417453888</v>
      </c>
      <c r="N40" s="624">
        <v>5.0889841018273874</v>
      </c>
      <c r="O40" s="624">
        <v>3.8387300738139452</v>
      </c>
      <c r="P40" s="624">
        <v>14.069314313031068</v>
      </c>
      <c r="Q40" s="624">
        <v>4.0117513409694272</v>
      </c>
      <c r="R40" s="655">
        <v>16.299986551681521</v>
      </c>
      <c r="S40" s="624"/>
      <c r="T40" s="654">
        <v>5.0934942417453888</v>
      </c>
      <c r="U40" s="624">
        <v>4.8903972404584328</v>
      </c>
      <c r="V40" s="624">
        <v>3.6425058199576421</v>
      </c>
      <c r="W40" s="624">
        <v>13.8537573038779</v>
      </c>
      <c r="X40" s="624">
        <v>3.8152001284819326</v>
      </c>
      <c r="Y40" s="655">
        <v>16.080214236781476</v>
      </c>
    </row>
    <row r="41" spans="1:25" ht="14.25" customHeight="1">
      <c r="A41" s="545">
        <v>1989</v>
      </c>
      <c r="B41" s="654">
        <v>640317.81831849087</v>
      </c>
      <c r="C41" s="624">
        <v>411436.56241273379</v>
      </c>
      <c r="D41" s="624">
        <v>98615.999262471436</v>
      </c>
      <c r="E41" s="624">
        <v>139311.23086746535</v>
      </c>
      <c r="F41" s="624">
        <v>138357.23642470365</v>
      </c>
      <c r="G41" s="624">
        <v>953.99444276171016</v>
      </c>
      <c r="H41" s="624"/>
      <c r="I41" s="624">
        <v>86189.011606340617</v>
      </c>
      <c r="J41" s="655">
        <v>95234.985830520309</v>
      </c>
      <c r="K41" s="655">
        <v>-1.4127319223967416</v>
      </c>
      <c r="L41" s="624"/>
      <c r="M41" s="654">
        <v>4.8276176040533914</v>
      </c>
      <c r="N41" s="624">
        <v>5.2599364587155417</v>
      </c>
      <c r="O41" s="624">
        <v>8.1571983244740807</v>
      </c>
      <c r="P41" s="624">
        <v>11.721635465461389</v>
      </c>
      <c r="Q41" s="624">
        <v>1.2654584472200803</v>
      </c>
      <c r="R41" s="655">
        <v>17.52664308992</v>
      </c>
      <c r="S41" s="624"/>
      <c r="T41" s="654">
        <v>4.8276176040533914</v>
      </c>
      <c r="U41" s="624">
        <v>5.4275181668699934</v>
      </c>
      <c r="V41" s="624">
        <v>8.3293926906707902</v>
      </c>
      <c r="W41" s="624">
        <v>11.89950468274381</v>
      </c>
      <c r="X41" s="624">
        <v>1.4266806469910742</v>
      </c>
      <c r="Y41" s="655">
        <v>17.713754314430297</v>
      </c>
    </row>
    <row r="42" spans="1:25" ht="14.25" customHeight="1">
      <c r="A42" s="545">
        <v>1990</v>
      </c>
      <c r="B42" s="654">
        <v>664545.60030125501</v>
      </c>
      <c r="C42" s="624">
        <v>425746.35282929183</v>
      </c>
      <c r="D42" s="624">
        <v>104769.69067697706</v>
      </c>
      <c r="E42" s="624">
        <v>148189.41498545592</v>
      </c>
      <c r="F42" s="624">
        <v>147239.47983771842</v>
      </c>
      <c r="G42" s="624">
        <v>949.93514773749882</v>
      </c>
      <c r="H42" s="624"/>
      <c r="I42" s="624">
        <v>90211.112334889098</v>
      </c>
      <c r="J42" s="655">
        <v>104370.97052535883</v>
      </c>
      <c r="K42" s="655">
        <v>-2.1307579470920763</v>
      </c>
      <c r="L42" s="624"/>
      <c r="M42" s="654">
        <v>3.78371197702847</v>
      </c>
      <c r="N42" s="624">
        <v>3.4780065078910294</v>
      </c>
      <c r="O42" s="624">
        <v>6.2400538051916588</v>
      </c>
      <c r="P42" s="624">
        <v>6.3729134131597087</v>
      </c>
      <c r="Q42" s="624">
        <v>4.6666050040334639</v>
      </c>
      <c r="R42" s="655">
        <v>9.5930971324938099</v>
      </c>
      <c r="S42" s="624"/>
      <c r="T42" s="654">
        <v>3.78371197702847</v>
      </c>
      <c r="U42" s="624">
        <v>3.5104710395572614</v>
      </c>
      <c r="V42" s="624">
        <v>6.2733848840109685</v>
      </c>
      <c r="W42" s="624">
        <v>6.4062861745074695</v>
      </c>
      <c r="X42" s="624">
        <v>4.6994424390326639</v>
      </c>
      <c r="Y42" s="655">
        <v>9.627480173802061</v>
      </c>
    </row>
    <row r="43" spans="1:25" ht="14.25" customHeight="1">
      <c r="A43" s="545">
        <v>1991</v>
      </c>
      <c r="B43" s="654">
        <v>681449.92134709156</v>
      </c>
      <c r="C43" s="624">
        <v>437553.425519799</v>
      </c>
      <c r="D43" s="624">
        <v>110973.39885695471</v>
      </c>
      <c r="E43" s="624">
        <v>150411.45052897948</v>
      </c>
      <c r="F43" s="624">
        <v>149525.3757367222</v>
      </c>
      <c r="G43" s="624">
        <v>886.0747922572931</v>
      </c>
      <c r="H43" s="624"/>
      <c r="I43" s="624">
        <v>97547.585955098082</v>
      </c>
      <c r="J43" s="655">
        <v>115035.93951373971</v>
      </c>
      <c r="K43" s="655">
        <v>-2.5663446440892699</v>
      </c>
      <c r="L43" s="624"/>
      <c r="M43" s="654">
        <v>2.5437413231196526</v>
      </c>
      <c r="N43" s="624">
        <v>2.7732645534232825</v>
      </c>
      <c r="O43" s="624">
        <v>5.9212813743096282</v>
      </c>
      <c r="P43" s="624">
        <v>1.4994563165942942</v>
      </c>
      <c r="Q43" s="624">
        <v>8.1325608678606276</v>
      </c>
      <c r="R43" s="655">
        <v>10.218328846323832</v>
      </c>
      <c r="S43" s="624"/>
      <c r="T43" s="654">
        <v>2.5437413231196526</v>
      </c>
      <c r="U43" s="624">
        <v>2.8851138977998181</v>
      </c>
      <c r="V43" s="624">
        <v>6.0365567421664101</v>
      </c>
      <c r="W43" s="624">
        <v>1.6099193605864981</v>
      </c>
      <c r="X43" s="624">
        <v>8.2502427970216896</v>
      </c>
      <c r="Y43" s="655">
        <v>10.338280741141093</v>
      </c>
    </row>
    <row r="44" spans="1:25" ht="14.25" customHeight="1">
      <c r="A44" s="545">
        <v>1992</v>
      </c>
      <c r="B44" s="654">
        <v>687793.54017965915</v>
      </c>
      <c r="C44" s="624">
        <v>446760.77859889483</v>
      </c>
      <c r="D44" s="624">
        <v>114771.21456535489</v>
      </c>
      <c r="E44" s="624">
        <v>144266.55429845245</v>
      </c>
      <c r="F44" s="624">
        <v>143245.963502534</v>
      </c>
      <c r="G44" s="624">
        <v>1020.5907959184456</v>
      </c>
      <c r="H44" s="624"/>
      <c r="I44" s="624">
        <v>104795.02030239893</v>
      </c>
      <c r="J44" s="655">
        <v>122800.0275854419</v>
      </c>
      <c r="K44" s="655">
        <v>-2.6177924378789408</v>
      </c>
      <c r="L44" s="624"/>
      <c r="M44" s="654">
        <v>0.93090022228303759</v>
      </c>
      <c r="N44" s="624">
        <v>2.1042808813935832</v>
      </c>
      <c r="O44" s="624">
        <v>3.422275741320302</v>
      </c>
      <c r="P44" s="624">
        <v>-4.085391244427294</v>
      </c>
      <c r="Q44" s="624">
        <v>7.4296398791835694</v>
      </c>
      <c r="R44" s="655">
        <v>6.7492716663342112</v>
      </c>
      <c r="S44" s="624"/>
      <c r="T44" s="654">
        <v>0.93090022228303759</v>
      </c>
      <c r="U44" s="624">
        <v>2.1743152855584924</v>
      </c>
      <c r="V44" s="624">
        <v>3.4932141720736443</v>
      </c>
      <c r="W44" s="624">
        <v>-4.0196024017174592</v>
      </c>
      <c r="X44" s="624">
        <v>7.5033270033045607</v>
      </c>
      <c r="Y44" s="655">
        <v>6.8224921187153953</v>
      </c>
    </row>
    <row r="45" spans="1:25" ht="14.25" customHeight="1">
      <c r="A45" s="545">
        <v>1993</v>
      </c>
      <c r="B45" s="654">
        <v>680690.91177042539</v>
      </c>
      <c r="C45" s="624">
        <v>436636.19636568829</v>
      </c>
      <c r="D45" s="624">
        <v>117382.09240722757</v>
      </c>
      <c r="E45" s="624">
        <v>130032.14976152444</v>
      </c>
      <c r="F45" s="624">
        <v>129999.85420237384</v>
      </c>
      <c r="G45" s="624">
        <v>32.295559150600262</v>
      </c>
      <c r="H45" s="624"/>
      <c r="I45" s="624">
        <v>112588.93486075787</v>
      </c>
      <c r="J45" s="655">
        <v>115948.46162477281</v>
      </c>
      <c r="K45" s="655">
        <v>-0.4935465871399789</v>
      </c>
      <c r="L45" s="624"/>
      <c r="M45" s="654">
        <v>-1.0326686708017729</v>
      </c>
      <c r="N45" s="624">
        <v>-2.2662200260637588</v>
      </c>
      <c r="O45" s="624">
        <v>2.2748542409002148</v>
      </c>
      <c r="P45" s="624">
        <v>-9.866739110910272</v>
      </c>
      <c r="Q45" s="624">
        <v>7.4372947644541165</v>
      </c>
      <c r="R45" s="655">
        <v>-5.5794498546850146</v>
      </c>
      <c r="S45" s="624"/>
      <c r="T45" s="654">
        <v>-1.0326686708017729</v>
      </c>
      <c r="U45" s="624">
        <v>-1.9018702751855243</v>
      </c>
      <c r="V45" s="624">
        <v>2.6561330339001099</v>
      </c>
      <c r="W45" s="624">
        <v>-9.5307239566868152</v>
      </c>
      <c r="X45" s="624">
        <v>7.8378190416579674</v>
      </c>
      <c r="Y45" s="655">
        <v>-5.22745176423558</v>
      </c>
    </row>
    <row r="46" spans="1:25" ht="14.25" customHeight="1">
      <c r="A46" s="545">
        <v>1994</v>
      </c>
      <c r="B46" s="654">
        <v>696911.4698786618</v>
      </c>
      <c r="C46" s="624">
        <v>442940.77880761551</v>
      </c>
      <c r="D46" s="624">
        <v>118433.92894210685</v>
      </c>
      <c r="E46" s="624">
        <v>133397.66850492626</v>
      </c>
      <c r="F46" s="624">
        <v>132878.75694098693</v>
      </c>
      <c r="G46" s="624">
        <v>518.91156393932829</v>
      </c>
      <c r="H46" s="624"/>
      <c r="I46" s="624">
        <v>131820.88754255761</v>
      </c>
      <c r="J46" s="655">
        <v>129681.79391854441</v>
      </c>
      <c r="K46" s="655">
        <v>0.30693907568857115</v>
      </c>
      <c r="L46" s="624"/>
      <c r="M46" s="654">
        <v>2.3829549987744114</v>
      </c>
      <c r="N46" s="624">
        <v>1.4438982600166961</v>
      </c>
      <c r="O46" s="624">
        <v>0.89607921728827034</v>
      </c>
      <c r="P46" s="624">
        <v>2.5882204897589522</v>
      </c>
      <c r="Q46" s="624">
        <v>17.081565524697861</v>
      </c>
      <c r="R46" s="655">
        <v>11.844341961357618</v>
      </c>
      <c r="S46" s="624"/>
      <c r="T46" s="654">
        <v>2.3829549987744114</v>
      </c>
      <c r="U46" s="624">
        <v>1.0836691568669066</v>
      </c>
      <c r="V46" s="624">
        <v>0.53779542938992009</v>
      </c>
      <c r="W46" s="624">
        <v>2.2239278778362737</v>
      </c>
      <c r="X46" s="624">
        <v>16.665806784470515</v>
      </c>
      <c r="Y46" s="655">
        <v>11.447180695986603</v>
      </c>
    </row>
    <row r="47" spans="1:25" ht="14.25" customHeight="1" thickBot="1">
      <c r="A47" s="545">
        <v>1995</v>
      </c>
      <c r="B47" s="661">
        <v>716127.17138102697</v>
      </c>
      <c r="C47" s="625">
        <v>448252.24935862818</v>
      </c>
      <c r="D47" s="625">
        <v>120707.69896994784</v>
      </c>
      <c r="E47" s="625">
        <v>146984.94308539218</v>
      </c>
      <c r="F47" s="625">
        <v>142443.92677012557</v>
      </c>
      <c r="G47" s="625">
        <v>507.80303225953742</v>
      </c>
      <c r="H47" s="625">
        <v>4033.21328300707</v>
      </c>
      <c r="I47" s="625">
        <v>143488.44883766858</v>
      </c>
      <c r="J47" s="660">
        <v>143306.16887060986</v>
      </c>
      <c r="K47" s="660">
        <v>2.5453575055278406E-2</v>
      </c>
      <c r="L47" s="625"/>
      <c r="M47" s="661">
        <v>2.757265783803331</v>
      </c>
      <c r="N47" s="625">
        <v>1.1991378543450004</v>
      </c>
      <c r="O47" s="625">
        <v>1.9198637148586606</v>
      </c>
      <c r="P47" s="625">
        <v>10.185541271258547</v>
      </c>
      <c r="Q47" s="625">
        <v>8.851071717556259</v>
      </c>
      <c r="R47" s="660">
        <v>10.506004382252133</v>
      </c>
      <c r="S47" s="625"/>
      <c r="T47" s="661">
        <v>2.757265783803331</v>
      </c>
      <c r="U47" s="625">
        <v>1.7131844092058923</v>
      </c>
      <c r="V47" s="625">
        <v>2.4375712361413227</v>
      </c>
      <c r="W47" s="625">
        <v>10.745234753702015</v>
      </c>
      <c r="X47" s="625">
        <v>9.403986688925503</v>
      </c>
      <c r="Y47" s="660">
        <v>11.067325674592565</v>
      </c>
    </row>
    <row r="48" spans="1:25" ht="14.25" customHeight="1">
      <c r="A48" s="545">
        <v>1996</v>
      </c>
      <c r="B48" s="654">
        <v>735179.82224927156</v>
      </c>
      <c r="C48" s="624">
        <v>459130.19557988219</v>
      </c>
      <c r="D48" s="624">
        <v>122002.97273679083</v>
      </c>
      <c r="E48" s="624">
        <v>150027.89001216501</v>
      </c>
      <c r="F48" s="624">
        <v>145878.87937495034</v>
      </c>
      <c r="G48" s="624">
        <v>5.1217587390735879</v>
      </c>
      <c r="H48" s="624">
        <v>4143.8888784756191</v>
      </c>
      <c r="I48" s="624">
        <v>157755.64609860154</v>
      </c>
      <c r="J48" s="655">
        <v>153736.88217816805</v>
      </c>
      <c r="K48" s="655">
        <v>0.54663686336468698</v>
      </c>
      <c r="L48" s="624"/>
      <c r="M48" s="654">
        <v>2.6605122148210425</v>
      </c>
      <c r="N48" s="624">
        <v>2.4267466001159921</v>
      </c>
      <c r="O48" s="624">
        <v>1.0730664057853279</v>
      </c>
      <c r="P48" s="624">
        <v>2.0702439739048728</v>
      </c>
      <c r="Q48" s="624">
        <v>9.9430981214897241</v>
      </c>
      <c r="R48" s="655">
        <v>7.2786212832024022</v>
      </c>
      <c r="S48" s="624"/>
      <c r="T48" s="654">
        <v>2.6605122148210425</v>
      </c>
      <c r="U48" s="624">
        <v>2.4535450080701127</v>
      </c>
      <c r="V48" s="624">
        <v>1.0995106438054014</v>
      </c>
      <c r="W48" s="624">
        <v>2.0969491083427272</v>
      </c>
      <c r="X48" s="624">
        <v>9.9718630690546419</v>
      </c>
      <c r="Y48" s="655">
        <v>7.3066891107311349</v>
      </c>
    </row>
    <row r="49" spans="1:25" ht="14.25" customHeight="1">
      <c r="A49" s="545">
        <v>1997</v>
      </c>
      <c r="B49" s="654">
        <v>762400.24428348034</v>
      </c>
      <c r="C49" s="624">
        <v>472109.17810216534</v>
      </c>
      <c r="D49" s="624">
        <v>125188.44967266443</v>
      </c>
      <c r="E49" s="624">
        <v>158196.29595262767</v>
      </c>
      <c r="F49" s="624">
        <v>153951.77410115767</v>
      </c>
      <c r="G49" s="624">
        <v>-774.71363923810645</v>
      </c>
      <c r="H49" s="624">
        <v>5019.2354907080826</v>
      </c>
      <c r="I49" s="624">
        <v>180447.0279047784</v>
      </c>
      <c r="J49" s="655">
        <v>173540.70734875559</v>
      </c>
      <c r="K49" s="655">
        <v>0.90586546998204509</v>
      </c>
      <c r="L49" s="624"/>
      <c r="M49" s="654">
        <v>3.7025529279256286</v>
      </c>
      <c r="N49" s="624">
        <v>2.8268631963730195</v>
      </c>
      <c r="O49" s="624">
        <v>2.6109830477212492</v>
      </c>
      <c r="P49" s="624">
        <v>5.4445916287967133</v>
      </c>
      <c r="Q49" s="624">
        <v>14.383879352244634</v>
      </c>
      <c r="R49" s="655">
        <v>12.881635746740706</v>
      </c>
      <c r="S49" s="624"/>
      <c r="T49" s="654">
        <v>3.7025529279256286</v>
      </c>
      <c r="U49" s="624">
        <v>2.8331374413931742</v>
      </c>
      <c r="V49" s="624">
        <v>2.617244120259965</v>
      </c>
      <c r="W49" s="624">
        <v>5.4510256012370029</v>
      </c>
      <c r="X49" s="624">
        <v>14.390858778273019</v>
      </c>
      <c r="Y49" s="655">
        <v>12.888523509519167</v>
      </c>
    </row>
    <row r="50" spans="1:25" ht="14.25" customHeight="1">
      <c r="A50" s="545">
        <v>1998</v>
      </c>
      <c r="B50" s="654">
        <v>795893.30446164426</v>
      </c>
      <c r="C50" s="624">
        <v>492647.52181643713</v>
      </c>
      <c r="D50" s="624">
        <v>129515.44402211533</v>
      </c>
      <c r="E50" s="624">
        <v>176492.14576815779</v>
      </c>
      <c r="F50" s="624">
        <v>170465.74045572281</v>
      </c>
      <c r="G50" s="624">
        <v>225.48808509627511</v>
      </c>
      <c r="H50" s="624">
        <v>5800.9172273387276</v>
      </c>
      <c r="I50" s="624">
        <v>195032.81192458305</v>
      </c>
      <c r="J50" s="655">
        <v>197794.61906964896</v>
      </c>
      <c r="K50" s="655">
        <v>-0.3470072093311618</v>
      </c>
      <c r="L50" s="624"/>
      <c r="M50" s="654">
        <v>4.3931072201637944</v>
      </c>
      <c r="N50" s="624">
        <v>4.3503377326477688</v>
      </c>
      <c r="O50" s="624">
        <v>3.456384643123922</v>
      </c>
      <c r="P50" s="624">
        <v>11.565283311695772</v>
      </c>
      <c r="Q50" s="624">
        <v>8.0831389628104766</v>
      </c>
      <c r="R50" s="655">
        <v>13.975920745875236</v>
      </c>
      <c r="S50" s="624"/>
      <c r="T50" s="654">
        <v>4.3931072201637944</v>
      </c>
      <c r="U50" s="624">
        <v>4.4116336773658116</v>
      </c>
      <c r="V50" s="624">
        <v>3.5171554750311529</v>
      </c>
      <c r="W50" s="624">
        <v>11.630817353912782</v>
      </c>
      <c r="X50" s="624">
        <v>8.1466275748721895</v>
      </c>
      <c r="Y50" s="655">
        <v>14.042870809373142</v>
      </c>
    </row>
    <row r="51" spans="1:25" ht="14.25" customHeight="1">
      <c r="A51" s="545">
        <v>1999</v>
      </c>
      <c r="B51" s="654">
        <v>831633.08559646772</v>
      </c>
      <c r="C51" s="624">
        <v>516261.70495992847</v>
      </c>
      <c r="D51" s="624">
        <v>134414.72317685321</v>
      </c>
      <c r="E51" s="624">
        <v>195053.32661367874</v>
      </c>
      <c r="F51" s="624">
        <v>187340.10488504102</v>
      </c>
      <c r="G51" s="624">
        <v>1333.8583807145146</v>
      </c>
      <c r="H51" s="624">
        <v>6379.3633479232221</v>
      </c>
      <c r="I51" s="624">
        <v>210762.11688074854</v>
      </c>
      <c r="J51" s="655">
        <v>224858.78603474126</v>
      </c>
      <c r="K51" s="655">
        <v>-1.6950587221866298</v>
      </c>
      <c r="L51" s="624"/>
      <c r="M51" s="654">
        <v>4.4905241612754221</v>
      </c>
      <c r="N51" s="624">
        <v>4.7933222228386807</v>
      </c>
      <c r="O51" s="624">
        <v>3.7827760169677482</v>
      </c>
      <c r="P51" s="624">
        <v>10.516717763691963</v>
      </c>
      <c r="Q51" s="624">
        <v>8.0649531742627225</v>
      </c>
      <c r="R51" s="655">
        <v>13.682964224402006</v>
      </c>
      <c r="S51" s="624"/>
      <c r="T51" s="654">
        <v>4.4905241612754221</v>
      </c>
      <c r="U51" s="624">
        <v>4.7992255295431718</v>
      </c>
      <c r="V51" s="624">
        <v>3.7886223967224408</v>
      </c>
      <c r="W51" s="624">
        <v>10.522943485589998</v>
      </c>
      <c r="X51" s="624">
        <v>8.0710407812691685</v>
      </c>
      <c r="Y51" s="655">
        <v>13.689368309993121</v>
      </c>
    </row>
    <row r="52" spans="1:25" ht="14.25" customHeight="1">
      <c r="A52" s="545">
        <v>2000</v>
      </c>
      <c r="B52" s="654">
        <v>875259.67976519244</v>
      </c>
      <c r="C52" s="624">
        <v>539421.50068801863</v>
      </c>
      <c r="D52" s="624">
        <v>140556.52274703112</v>
      </c>
      <c r="E52" s="624">
        <v>208906.92063514114</v>
      </c>
      <c r="F52" s="624">
        <v>201540.84043065677</v>
      </c>
      <c r="G52" s="624">
        <v>10.219275862081455</v>
      </c>
      <c r="H52" s="624">
        <v>7355.8609286222845</v>
      </c>
      <c r="I52" s="624">
        <v>232880.52031238607</v>
      </c>
      <c r="J52" s="655">
        <v>246505.78461738443</v>
      </c>
      <c r="K52" s="655">
        <v>-1.5567110675832381</v>
      </c>
      <c r="L52" s="624"/>
      <c r="M52" s="654">
        <v>5.2458944845171329</v>
      </c>
      <c r="N52" s="624">
        <v>4.4860572662246634</v>
      </c>
      <c r="O52" s="624">
        <v>4.5692907927184168</v>
      </c>
      <c r="P52" s="624">
        <v>7.1024648807455293</v>
      </c>
      <c r="Q52" s="624">
        <v>10.494487225212467</v>
      </c>
      <c r="R52" s="655">
        <v>9.6269302900615408</v>
      </c>
      <c r="S52" s="624"/>
      <c r="T52" s="654">
        <v>5.2458944845171329</v>
      </c>
      <c r="U52" s="624">
        <v>4.4326800260236165</v>
      </c>
      <c r="V52" s="624">
        <v>4.515871032241936</v>
      </c>
      <c r="W52" s="624">
        <v>7.04775103524653</v>
      </c>
      <c r="X52" s="624">
        <v>10.438040547638238</v>
      </c>
      <c r="Y52" s="655">
        <v>9.5709268084134038</v>
      </c>
    </row>
    <row r="53" spans="1:25" ht="14.25" customHeight="1">
      <c r="A53" s="545">
        <v>2001</v>
      </c>
      <c r="B53" s="654">
        <v>909683.67022043152</v>
      </c>
      <c r="C53" s="624">
        <v>560342.74723427161</v>
      </c>
      <c r="D53" s="624">
        <v>145967.66022585513</v>
      </c>
      <c r="E53" s="624">
        <v>216830.98830216235</v>
      </c>
      <c r="F53" s="624">
        <v>209989.46867700169</v>
      </c>
      <c r="G53" s="624">
        <v>-632.66165121261201</v>
      </c>
      <c r="H53" s="624">
        <v>7474.1812763732996</v>
      </c>
      <c r="I53" s="624">
        <v>242084.93512748837</v>
      </c>
      <c r="J53" s="655">
        <v>255542.66066934596</v>
      </c>
      <c r="K53" s="655">
        <v>-1.4793851953609944</v>
      </c>
      <c r="L53" s="624"/>
      <c r="M53" s="654">
        <v>3.9330031133701926</v>
      </c>
      <c r="N53" s="624">
        <v>3.8784598907474876</v>
      </c>
      <c r="O53" s="624">
        <v>3.8497946399561833</v>
      </c>
      <c r="P53" s="624">
        <v>3.7931092196130223</v>
      </c>
      <c r="Q53" s="624">
        <v>3.9524193791543816</v>
      </c>
      <c r="R53" s="655">
        <v>3.6659894476667843</v>
      </c>
      <c r="S53" s="624"/>
      <c r="T53" s="654">
        <v>3.9330031133701926</v>
      </c>
      <c r="U53" s="624">
        <v>3.8677408400661584</v>
      </c>
      <c r="V53" s="624">
        <v>3.8390785471958289</v>
      </c>
      <c r="W53" s="624">
        <v>3.7823989761297527</v>
      </c>
      <c r="X53" s="624">
        <v>3.9416926967127619</v>
      </c>
      <c r="Y53" s="655">
        <v>3.6552923214676847</v>
      </c>
    </row>
    <row r="54" spans="1:25" ht="14.25" customHeight="1">
      <c r="A54" s="545">
        <v>2002</v>
      </c>
      <c r="B54" s="654">
        <v>934526.97704760369</v>
      </c>
      <c r="C54" s="624">
        <v>577505.61693947797</v>
      </c>
      <c r="D54" s="624">
        <v>151492.29428533404</v>
      </c>
      <c r="E54" s="624">
        <v>224937.46001917872</v>
      </c>
      <c r="F54" s="624">
        <v>218491.68693253779</v>
      </c>
      <c r="G54" s="624">
        <v>-981.19450083807862</v>
      </c>
      <c r="H54" s="624">
        <v>7426.9675874790155</v>
      </c>
      <c r="I54" s="624">
        <v>245508.10665634385</v>
      </c>
      <c r="J54" s="655">
        <v>264916.50085273088</v>
      </c>
      <c r="K54" s="655">
        <v>-2.0768147600942277</v>
      </c>
      <c r="L54" s="624"/>
      <c r="M54" s="654">
        <v>2.7309830483328579</v>
      </c>
      <c r="N54" s="624">
        <v>3.0629235035018354</v>
      </c>
      <c r="O54" s="624">
        <v>3.784834292014172</v>
      </c>
      <c r="P54" s="624">
        <v>3.7386130923868111</v>
      </c>
      <c r="Q54" s="624">
        <v>1.4140374026383462</v>
      </c>
      <c r="R54" s="655">
        <v>3.6682095110193824</v>
      </c>
      <c r="S54" s="624"/>
      <c r="T54" s="654">
        <v>2.7309830483328579</v>
      </c>
      <c r="U54" s="624">
        <v>3.0718821384416728</v>
      </c>
      <c r="V54" s="624">
        <v>3.7938556782810329</v>
      </c>
      <c r="W54" s="624">
        <v>3.7476304609250777</v>
      </c>
      <c r="X54" s="624">
        <v>1.4228527099087396</v>
      </c>
      <c r="Y54" s="655">
        <v>3.6772207598012585</v>
      </c>
    </row>
    <row r="55" spans="1:25" ht="14.25" customHeight="1">
      <c r="A55" s="545">
        <v>2003</v>
      </c>
      <c r="B55" s="654">
        <v>962393.77276556718</v>
      </c>
      <c r="C55" s="624">
        <v>591755.77662615641</v>
      </c>
      <c r="D55" s="624">
        <v>158896.36430898475</v>
      </c>
      <c r="E55" s="624">
        <v>238395.70395849372</v>
      </c>
      <c r="F55" s="624">
        <v>232974.49488989572</v>
      </c>
      <c r="G55" s="624">
        <v>-1075.5790012316204</v>
      </c>
      <c r="H55" s="624">
        <v>6496.788069829594</v>
      </c>
      <c r="I55" s="624">
        <v>254496.42328680845</v>
      </c>
      <c r="J55" s="655">
        <v>281150.49541487615</v>
      </c>
      <c r="K55" s="655">
        <v>-2.769559912204508</v>
      </c>
      <c r="L55" s="624"/>
      <c r="M55" s="654">
        <v>2.9819145302794059</v>
      </c>
      <c r="N55" s="624">
        <v>2.4675361189035572</v>
      </c>
      <c r="O55" s="624">
        <v>4.8874235211628925</v>
      </c>
      <c r="P55" s="624">
        <v>5.9831047875118282</v>
      </c>
      <c r="Q55" s="624">
        <v>3.6611078765909078</v>
      </c>
      <c r="R55" s="655">
        <v>6.1279665516833504</v>
      </c>
      <c r="S55" s="624"/>
      <c r="T55" s="654">
        <v>2.9819145302794059</v>
      </c>
      <c r="U55" s="624">
        <v>2.375713301396476</v>
      </c>
      <c r="V55" s="624">
        <v>4.7934322033898358</v>
      </c>
      <c r="W55" s="624">
        <v>5.8881316120229066</v>
      </c>
      <c r="X55" s="624">
        <v>3.5682154801143229</v>
      </c>
      <c r="Y55" s="655">
        <v>6.0328635632230343</v>
      </c>
    </row>
    <row r="56" spans="1:25" ht="14.25" customHeight="1">
      <c r="A56" s="545">
        <v>2004</v>
      </c>
      <c r="B56" s="654">
        <v>992447.21038986591</v>
      </c>
      <c r="C56" s="624">
        <v>616355.96426236106</v>
      </c>
      <c r="D56" s="624">
        <v>169037.98141580453</v>
      </c>
      <c r="E56" s="624">
        <v>249976.94212600967</v>
      </c>
      <c r="F56" s="624">
        <v>243870.18635810021</v>
      </c>
      <c r="G56" s="624">
        <v>-323.50987083735106</v>
      </c>
      <c r="H56" s="624">
        <v>6430.2656387468105</v>
      </c>
      <c r="I56" s="624">
        <v>265714.89263948082</v>
      </c>
      <c r="J56" s="655">
        <v>308638.57005378994</v>
      </c>
      <c r="K56" s="655">
        <v>-4.3250338118686722</v>
      </c>
      <c r="L56" s="624"/>
      <c r="M56" s="654">
        <v>3.1227797264248958</v>
      </c>
      <c r="N56" s="624">
        <v>4.1571520900835823</v>
      </c>
      <c r="O56" s="624">
        <v>6.3825356551888923</v>
      </c>
      <c r="P56" s="624">
        <v>4.8579894583722583</v>
      </c>
      <c r="Q56" s="624">
        <v>4.4081049186414534</v>
      </c>
      <c r="R56" s="655">
        <v>9.7769966929460281</v>
      </c>
      <c r="S56" s="624"/>
      <c r="T56" s="654">
        <v>3.1227797264248958</v>
      </c>
      <c r="U56" s="624">
        <v>4.0535312288110248</v>
      </c>
      <c r="V56" s="624">
        <v>6.2767008685444159</v>
      </c>
      <c r="W56" s="624">
        <v>4.7536713682464038</v>
      </c>
      <c r="X56" s="624">
        <v>4.3042343966618324</v>
      </c>
      <c r="Y56" s="655">
        <v>9.6677849228757218</v>
      </c>
    </row>
    <row r="57" spans="1:25" ht="14.25" customHeight="1">
      <c r="A57" s="545">
        <v>2005</v>
      </c>
      <c r="B57" s="654">
        <v>1028691.7991060916</v>
      </c>
      <c r="C57" s="624">
        <v>642801.53408863593</v>
      </c>
      <c r="D57" s="624">
        <v>178738.50313230196</v>
      </c>
      <c r="E57" s="624">
        <v>266630.53870561405</v>
      </c>
      <c r="F57" s="624">
        <v>261290.61137903194</v>
      </c>
      <c r="G57" s="624">
        <v>1527.3806487692902</v>
      </c>
      <c r="H57" s="624">
        <v>3812.5466778128061</v>
      </c>
      <c r="I57" s="624">
        <v>271183.0227183713</v>
      </c>
      <c r="J57" s="655">
        <v>330661.79953883146</v>
      </c>
      <c r="K57" s="655">
        <v>-5.7819822100405371</v>
      </c>
      <c r="L57" s="624"/>
      <c r="M57" s="654">
        <v>3.6520419763170775</v>
      </c>
      <c r="N57" s="624">
        <v>4.2906325824110914</v>
      </c>
      <c r="O57" s="624">
        <v>5.7386639589807942</v>
      </c>
      <c r="P57" s="624">
        <v>6.6620530829637703</v>
      </c>
      <c r="Q57" s="624">
        <v>2.0578937162959665</v>
      </c>
      <c r="R57" s="655">
        <v>7.1356050804678439</v>
      </c>
      <c r="S57" s="624"/>
      <c r="T57" s="654">
        <v>3.6520419763170775</v>
      </c>
      <c r="U57" s="624">
        <v>4.1196868158804634</v>
      </c>
      <c r="V57" s="624">
        <v>5.5653446826967379</v>
      </c>
      <c r="W57" s="624">
        <v>6.4872202530872114</v>
      </c>
      <c r="X57" s="624">
        <v>1.8906076960674145</v>
      </c>
      <c r="Y57" s="655">
        <v>6.9599960379324921</v>
      </c>
    </row>
    <row r="58" spans="1:25" ht="14.25" customHeight="1">
      <c r="A58" s="545">
        <v>2006</v>
      </c>
      <c r="B58" s="654">
        <v>1070896.2973528178</v>
      </c>
      <c r="C58" s="624">
        <v>669762.30247796664</v>
      </c>
      <c r="D58" s="624">
        <v>187859.93810643238</v>
      </c>
      <c r="E58" s="624">
        <v>287238.17035197117</v>
      </c>
      <c r="F58" s="624">
        <v>280729.76644957974</v>
      </c>
      <c r="G58" s="624">
        <v>2972.9618644493653</v>
      </c>
      <c r="H58" s="624">
        <v>3535.4420379420922</v>
      </c>
      <c r="I58" s="624">
        <v>284594.19571055507</v>
      </c>
      <c r="J58" s="655">
        <v>358558.30929410743</v>
      </c>
      <c r="K58" s="655">
        <v>-6.9067484654103835</v>
      </c>
      <c r="L58" s="624"/>
      <c r="M58" s="654">
        <v>4.1027349769290344</v>
      </c>
      <c r="N58" s="624">
        <v>4.1942601191137019</v>
      </c>
      <c r="O58" s="624">
        <v>5.1032289150249488</v>
      </c>
      <c r="P58" s="624">
        <v>7.7289089788435517</v>
      </c>
      <c r="Q58" s="624">
        <v>4.9454323717423643</v>
      </c>
      <c r="R58" s="655">
        <v>8.4365686614488844</v>
      </c>
      <c r="S58" s="624"/>
      <c r="T58" s="654">
        <v>4.1027349769290344</v>
      </c>
      <c r="U58" s="624">
        <v>3.9794820390099739</v>
      </c>
      <c r="V58" s="624">
        <v>4.8865771561539262</v>
      </c>
      <c r="W58" s="624">
        <v>7.5068448438740054</v>
      </c>
      <c r="X58" s="624">
        <v>4.7291058825990051</v>
      </c>
      <c r="Y58" s="655">
        <v>8.2130458109241253</v>
      </c>
    </row>
    <row r="59" spans="1:25" ht="14.25" customHeight="1">
      <c r="A59" s="545">
        <v>2007</v>
      </c>
      <c r="B59" s="654">
        <v>1109499.1013528376</v>
      </c>
      <c r="C59" s="624">
        <v>693029.35734982532</v>
      </c>
      <c r="D59" s="624">
        <v>199698.51969106277</v>
      </c>
      <c r="E59" s="624">
        <v>298726.61074196344</v>
      </c>
      <c r="F59" s="624">
        <v>292013.31324043829</v>
      </c>
      <c r="G59" s="624">
        <v>6136.3495823783205</v>
      </c>
      <c r="H59" s="624">
        <v>576.94791914680866</v>
      </c>
      <c r="I59" s="624">
        <v>306467.28699691076</v>
      </c>
      <c r="J59" s="655">
        <v>388422.67342692456</v>
      </c>
      <c r="K59" s="655">
        <v>-7.3867014700673241</v>
      </c>
      <c r="L59" s="624"/>
      <c r="M59" s="654">
        <v>3.6047191586564775</v>
      </c>
      <c r="N59" s="624">
        <v>3.4739272105605012</v>
      </c>
      <c r="O59" s="624">
        <v>6.301812778157756</v>
      </c>
      <c r="P59" s="624">
        <v>3.9996217689016511</v>
      </c>
      <c r="Q59" s="624">
        <v>7.685712363790298</v>
      </c>
      <c r="R59" s="655">
        <v>8.3290118674452138</v>
      </c>
      <c r="S59" s="624"/>
      <c r="T59" s="654">
        <v>3.6047191586564775</v>
      </c>
      <c r="U59" s="624">
        <v>3.3890361891911081</v>
      </c>
      <c r="V59" s="624">
        <v>6.214601731825331</v>
      </c>
      <c r="W59" s="624">
        <v>3.9142994625777749</v>
      </c>
      <c r="X59" s="624">
        <v>7.5973659527098114</v>
      </c>
      <c r="Y59" s="655">
        <v>8.2401376871635392</v>
      </c>
    </row>
    <row r="60" spans="1:25" ht="15">
      <c r="A60" s="545">
        <v>2008</v>
      </c>
      <c r="B60" s="654">
        <v>1119341.3580501841</v>
      </c>
      <c r="C60" s="624">
        <v>686151.83902080695</v>
      </c>
      <c r="D60" s="624">
        <v>211029.45704034061</v>
      </c>
      <c r="E60" s="624">
        <v>285315.57323184365</v>
      </c>
      <c r="F60" s="624">
        <v>278661.05996935128</v>
      </c>
      <c r="G60" s="624">
        <v>3361.0402008597907</v>
      </c>
      <c r="H60" s="624">
        <v>3293.4730616326015</v>
      </c>
      <c r="I60" s="624">
        <v>302802.48950356722</v>
      </c>
      <c r="J60" s="655">
        <v>365958.00074637443</v>
      </c>
      <c r="K60" s="655">
        <v>-5.6422029605713639</v>
      </c>
      <c r="L60" s="624"/>
      <c r="M60" s="654">
        <v>0.8870901008703358</v>
      </c>
      <c r="N60" s="624">
        <v>-0.99238484720449716</v>
      </c>
      <c r="O60" s="624">
        <v>5.6740217037196894</v>
      </c>
      <c r="P60" s="624">
        <v>-4.4894016896620208</v>
      </c>
      <c r="Q60" s="624">
        <v>-1.1958201246387801</v>
      </c>
      <c r="R60" s="655">
        <v>-5.7835636839507316</v>
      </c>
      <c r="S60" s="624"/>
      <c r="T60" s="654">
        <v>0.8870901008703358</v>
      </c>
      <c r="U60" s="624">
        <v>-0.70264580494521223</v>
      </c>
      <c r="V60" s="624">
        <v>5.9832695306961448</v>
      </c>
      <c r="W60" s="624">
        <v>-4.209896429007653</v>
      </c>
      <c r="X60" s="624">
        <v>-0.90667642186275099</v>
      </c>
      <c r="Y60" s="655">
        <v>-5.5078457002262766</v>
      </c>
    </row>
    <row r="61" spans="1:25" ht="15">
      <c r="A61" s="545">
        <v>2009</v>
      </c>
      <c r="B61" s="654">
        <v>1077218.5531569647</v>
      </c>
      <c r="C61" s="624">
        <v>656814.43755271111</v>
      </c>
      <c r="D61" s="624">
        <v>218316.77453121694</v>
      </c>
      <c r="E61" s="624">
        <v>230875.87882256389</v>
      </c>
      <c r="F61" s="624">
        <v>228871.98870266497</v>
      </c>
      <c r="G61" s="624">
        <v>-496.23295782611729</v>
      </c>
      <c r="H61" s="624">
        <v>2500.1230777250421</v>
      </c>
      <c r="I61" s="624">
        <v>268086.75194602169</v>
      </c>
      <c r="J61" s="655">
        <v>296875.28969554882</v>
      </c>
      <c r="K61" s="655">
        <v>-2.6724881097858586</v>
      </c>
      <c r="L61" s="624"/>
      <c r="M61" s="654">
        <v>-3.7631777464735561</v>
      </c>
      <c r="N61" s="624">
        <v>-4.2756427658872997</v>
      </c>
      <c r="O61" s="624">
        <v>3.4532228784928787</v>
      </c>
      <c r="P61" s="624">
        <v>-19.080519788186535</v>
      </c>
      <c r="Q61" s="624">
        <v>-11.464812463880536</v>
      </c>
      <c r="R61" s="655">
        <v>-18.877223864468284</v>
      </c>
      <c r="S61" s="624"/>
      <c r="T61" s="654">
        <v>-3.7631777464735561</v>
      </c>
      <c r="U61" s="624">
        <v>-3.5978147822212203</v>
      </c>
      <c r="V61" s="624">
        <v>4.1857792674168115</v>
      </c>
      <c r="W61" s="624">
        <v>-18.507525727989961</v>
      </c>
      <c r="X61" s="624">
        <v>-10.837891276994583</v>
      </c>
      <c r="Y61" s="655">
        <v>-18.302790257744139</v>
      </c>
    </row>
    <row r="62" spans="1:25" ht="15">
      <c r="A62" s="545">
        <v>2010</v>
      </c>
      <c r="B62" s="654">
        <v>1078974.4229345275</v>
      </c>
      <c r="C62" s="624">
        <v>659049.72886678763</v>
      </c>
      <c r="D62" s="624">
        <v>221578.56640660707</v>
      </c>
      <c r="E62" s="624">
        <v>221233.3693140792</v>
      </c>
      <c r="F62" s="624">
        <v>216508.55866101614</v>
      </c>
      <c r="G62" s="624">
        <v>2775.1827234124376</v>
      </c>
      <c r="H62" s="624">
        <v>1949.6279296506129</v>
      </c>
      <c r="I62" s="624">
        <v>292311.07595307607</v>
      </c>
      <c r="J62" s="655">
        <v>315198.31760602247</v>
      </c>
      <c r="K62" s="655">
        <v>-2.121203354450155</v>
      </c>
      <c r="L62" s="624"/>
      <c r="M62" s="654">
        <v>0.1630003282450776</v>
      </c>
      <c r="N62" s="624">
        <v>0.34032310897507134</v>
      </c>
      <c r="O62" s="624">
        <v>1.4940637898274378</v>
      </c>
      <c r="P62" s="624">
        <v>-4.1764906570838756</v>
      </c>
      <c r="Q62" s="624">
        <v>9.0360019028213223</v>
      </c>
      <c r="R62" s="655">
        <v>6.1719612734573603</v>
      </c>
      <c r="S62" s="624"/>
      <c r="T62" s="654">
        <v>0.1630003282450776</v>
      </c>
      <c r="U62" s="624">
        <v>0.36564376037842017</v>
      </c>
      <c r="V62" s="624">
        <v>1.5196755850569899</v>
      </c>
      <c r="W62" s="624">
        <v>-4.1523098133199765</v>
      </c>
      <c r="X62" s="624">
        <v>9.0635168889111828</v>
      </c>
      <c r="Y62" s="655">
        <v>6.1987535254346415</v>
      </c>
    </row>
    <row r="63" spans="1:25" ht="15">
      <c r="A63" s="545">
        <v>2011</v>
      </c>
      <c r="B63" s="654">
        <v>1070187.3981600956</v>
      </c>
      <c r="C63" s="624">
        <v>641739.80598664761</v>
      </c>
      <c r="D63" s="624">
        <v>221303.24618990227</v>
      </c>
      <c r="E63" s="624">
        <v>204282.81067582034</v>
      </c>
      <c r="F63" s="624">
        <v>199799.83297891708</v>
      </c>
      <c r="G63" s="624">
        <v>2779.3421707314596</v>
      </c>
      <c r="H63" s="624">
        <v>1703.6355261717904</v>
      </c>
      <c r="I63" s="624">
        <v>315669.10242820939</v>
      </c>
      <c r="J63" s="655">
        <v>312807.56712048396</v>
      </c>
      <c r="K63" s="655">
        <v>0.26738637668926768</v>
      </c>
      <c r="L63" s="624"/>
      <c r="M63" s="654">
        <v>-0.81438675353707746</v>
      </c>
      <c r="N63" s="624">
        <v>-2.6264972310820589</v>
      </c>
      <c r="O63" s="624">
        <v>-0.12425399314099916</v>
      </c>
      <c r="P63" s="624">
        <v>-7.6618453585067474</v>
      </c>
      <c r="Q63" s="624">
        <v>7.9908112954580446</v>
      </c>
      <c r="R63" s="655">
        <v>-0.75849087764700007</v>
      </c>
      <c r="S63" s="624"/>
      <c r="T63" s="654">
        <v>-0.81438675353707746</v>
      </c>
      <c r="U63" s="624">
        <v>-2.4617474864030542</v>
      </c>
      <c r="V63" s="624">
        <v>4.4729387207387283E-2</v>
      </c>
      <c r="W63" s="624">
        <v>-7.5056151011089085</v>
      </c>
      <c r="X63" s="624">
        <v>8.1735248477354805</v>
      </c>
      <c r="Y63" s="655">
        <v>-0.59058058558049131</v>
      </c>
    </row>
    <row r="64" spans="1:25" ht="15">
      <c r="A64" s="545">
        <v>2012</v>
      </c>
      <c r="B64" s="654">
        <v>1038521.304730932</v>
      </c>
      <c r="C64" s="624">
        <v>619770.64837311301</v>
      </c>
      <c r="D64" s="624">
        <v>211784.22826327864</v>
      </c>
      <c r="E64" s="624">
        <v>182924.32626464471</v>
      </c>
      <c r="F64" s="624">
        <v>184798.54942045358</v>
      </c>
      <c r="G64" s="624">
        <v>-3761.7269341864962</v>
      </c>
      <c r="H64" s="624">
        <v>1887.5037783776352</v>
      </c>
      <c r="I64" s="624">
        <v>318302.58120962721</v>
      </c>
      <c r="J64" s="655">
        <v>294260.47937973175</v>
      </c>
      <c r="K64" s="655">
        <v>2.3150321250390209</v>
      </c>
      <c r="L64" s="624"/>
      <c r="M64" s="654">
        <v>-2.9589297616104515</v>
      </c>
      <c r="N64" s="624">
        <v>-3.4233746151616673</v>
      </c>
      <c r="O64" s="624">
        <v>-4.3013458186940801</v>
      </c>
      <c r="P64" s="624">
        <v>-10.455350766183525</v>
      </c>
      <c r="Q64" s="624">
        <v>0.83425294435230946</v>
      </c>
      <c r="R64" s="655">
        <v>-5.9292324388074746</v>
      </c>
      <c r="S64" s="624"/>
      <c r="T64" s="654">
        <v>-2.9589297616104515</v>
      </c>
      <c r="U64" s="624">
        <v>-3.3267364925383514</v>
      </c>
      <c r="V64" s="624">
        <v>-4.2055862263413069</v>
      </c>
      <c r="W64" s="624">
        <v>-10.365749097472943</v>
      </c>
      <c r="X64" s="624">
        <v>0.93515140567081989</v>
      </c>
      <c r="Y64" s="655">
        <v>-5.8351017696665508</v>
      </c>
    </row>
    <row r="65" spans="1:25" ht="15">
      <c r="A65" s="545">
        <v>2013</v>
      </c>
      <c r="B65" s="654">
        <v>1023947.2139704889</v>
      </c>
      <c r="C65" s="624">
        <v>601975.29107641324</v>
      </c>
      <c r="D65" s="624">
        <v>207624.56082243033</v>
      </c>
      <c r="E65" s="624">
        <v>175729.52595386465</v>
      </c>
      <c r="F65" s="624">
        <v>177844.02614717346</v>
      </c>
      <c r="G65" s="624">
        <v>-3808.4480899244204</v>
      </c>
      <c r="H65" s="624">
        <v>1693.9478966155991</v>
      </c>
      <c r="I65" s="624">
        <v>332305.58427917853</v>
      </c>
      <c r="J65" s="655">
        <v>293687.74816139787</v>
      </c>
      <c r="K65" s="655">
        <v>3.7714674732142641</v>
      </c>
      <c r="L65" s="624"/>
      <c r="M65" s="654">
        <v>-1.4033501955185268</v>
      </c>
      <c r="N65" s="624">
        <v>-2.8712810687973489</v>
      </c>
      <c r="O65" s="624">
        <v>-1.9641063335827047</v>
      </c>
      <c r="P65" s="624">
        <v>-3.933211321697605</v>
      </c>
      <c r="Q65" s="624">
        <v>4.399274117205243</v>
      </c>
      <c r="R65" s="655">
        <v>-0.19463409409959942</v>
      </c>
      <c r="S65" s="624"/>
      <c r="T65" s="654">
        <v>-1.4033501955185268</v>
      </c>
      <c r="U65" s="624">
        <v>-2.8906144881255424</v>
      </c>
      <c r="V65" s="624">
        <v>-1.983620325554647</v>
      </c>
      <c r="W65" s="624">
        <v>-3.9523333643794012</v>
      </c>
      <c r="X65" s="624">
        <v>4.3784934977728396</v>
      </c>
      <c r="Y65" s="655">
        <v>-0.21450029857029707</v>
      </c>
    </row>
    <row r="66" spans="1:25" ht="15">
      <c r="A66" s="545">
        <v>2014</v>
      </c>
      <c r="B66" s="654">
        <v>1038238.8576640604</v>
      </c>
      <c r="C66" s="624">
        <v>612188.40477117733</v>
      </c>
      <c r="D66" s="624">
        <v>206347.65864495633</v>
      </c>
      <c r="E66" s="624">
        <v>186011.92381967753</v>
      </c>
      <c r="F66" s="624">
        <v>185113.91760541889</v>
      </c>
      <c r="G66" s="624">
        <v>-653.79381166345377</v>
      </c>
      <c r="H66" s="624">
        <v>1551.8000259220876</v>
      </c>
      <c r="I66" s="624">
        <v>347371.09042863222</v>
      </c>
      <c r="J66" s="655">
        <v>313680.22000038286</v>
      </c>
      <c r="K66" s="655">
        <v>3.2450018778964447</v>
      </c>
      <c r="L66" s="624"/>
      <c r="M66" s="654">
        <v>1.3957402782662776</v>
      </c>
      <c r="N66" s="624">
        <v>1.6966001505645867</v>
      </c>
      <c r="O66" s="624">
        <v>-0.61500535987457638</v>
      </c>
      <c r="P66" s="624">
        <v>5.8512636450816835</v>
      </c>
      <c r="Q66" s="624">
        <v>4.5336301471228913</v>
      </c>
      <c r="R66" s="655">
        <v>6.8073904901194693</v>
      </c>
      <c r="S66" s="624"/>
      <c r="T66" s="654">
        <v>1.3957402782662776</v>
      </c>
      <c r="U66" s="624">
        <v>1.6893349561856619</v>
      </c>
      <c r="V66" s="624">
        <v>-0.62210541339984271</v>
      </c>
      <c r="W66" s="624">
        <v>5.8437016419813359</v>
      </c>
      <c r="X66" s="624">
        <v>4.5261622756205044</v>
      </c>
      <c r="Y66" s="655">
        <v>6.7997601814182351</v>
      </c>
    </row>
    <row r="67" spans="1:25" s="103" customFormat="1" ht="15">
      <c r="A67" s="545">
        <v>2015</v>
      </c>
      <c r="B67" s="686">
        <v>1078092</v>
      </c>
      <c r="C67" s="626">
        <v>630215</v>
      </c>
      <c r="D67" s="626">
        <v>210417</v>
      </c>
      <c r="E67" s="626">
        <v>204702</v>
      </c>
      <c r="F67" s="667">
        <v>194122</v>
      </c>
      <c r="G67" s="667">
        <v>8544</v>
      </c>
      <c r="H67" s="667">
        <v>2036</v>
      </c>
      <c r="I67" s="626">
        <v>362356</v>
      </c>
      <c r="J67" s="687">
        <v>329598</v>
      </c>
      <c r="K67" s="687">
        <v>3.0385161934231957</v>
      </c>
      <c r="L67" s="626"/>
      <c r="M67" s="686">
        <v>3.8385331122748889</v>
      </c>
      <c r="N67" s="626">
        <v>2.9446155935541896</v>
      </c>
      <c r="O67" s="626">
        <v>1.9720802173216923</v>
      </c>
      <c r="P67" s="626">
        <v>10.047783925099818</v>
      </c>
      <c r="Q67" s="626">
        <v>4.3138044541580767</v>
      </c>
      <c r="R67" s="687">
        <v>5.0745246224316309</v>
      </c>
      <c r="S67" s="626"/>
      <c r="T67" s="686">
        <v>3.8385331122748889</v>
      </c>
      <c r="U67" s="626">
        <v>2.9471274928036584</v>
      </c>
      <c r="V67" s="626">
        <v>1.9745683862296692</v>
      </c>
      <c r="W67" s="626">
        <v>10.050469145149975</v>
      </c>
      <c r="X67" s="626">
        <v>4.3163497622890956</v>
      </c>
      <c r="Y67" s="687">
        <v>5.0770884925089188</v>
      </c>
    </row>
    <row r="68" spans="1:25" ht="15">
      <c r="A68" s="545">
        <v>2016</v>
      </c>
      <c r="B68" s="654">
        <v>1110841.7397300003</v>
      </c>
      <c r="C68" s="624">
        <v>647189.89718211547</v>
      </c>
      <c r="D68" s="624">
        <v>212563.94545730087</v>
      </c>
      <c r="E68" s="624">
        <v>207598.89933894272</v>
      </c>
      <c r="F68" s="624">
        <v>198694.98750986901</v>
      </c>
      <c r="G68" s="624">
        <v>6873.9122531176135</v>
      </c>
      <c r="H68" s="624">
        <v>2029.9995759560964</v>
      </c>
      <c r="I68" s="624">
        <v>381818.96689234511</v>
      </c>
      <c r="J68" s="655">
        <v>338329.96914070385</v>
      </c>
      <c r="K68" s="655">
        <v>3.9149589177493134</v>
      </c>
      <c r="L68" s="624"/>
      <c r="M68" s="654">
        <v>3.0377500000000168</v>
      </c>
      <c r="N68" s="624">
        <v>2.6935089107868793</v>
      </c>
      <c r="O68" s="624">
        <v>1.0203288979981906</v>
      </c>
      <c r="P68" s="624">
        <v>1.4151788155185141</v>
      </c>
      <c r="Q68" s="624">
        <v>5.371227989144689</v>
      </c>
      <c r="R68" s="655">
        <v>2.6492785577290734</v>
      </c>
      <c r="S68" s="624"/>
      <c r="T68" s="654">
        <v>3.0377500000000168</v>
      </c>
      <c r="U68" s="624">
        <v>2.693530362297003</v>
      </c>
      <c r="V68" s="624">
        <v>1.0203500000000032</v>
      </c>
      <c r="W68" s="624">
        <v>1.4151999999999942</v>
      </c>
      <c r="X68" s="624">
        <v>5.371249999999983</v>
      </c>
      <c r="Y68" s="655">
        <v>2.6492999999999878</v>
      </c>
    </row>
    <row r="69" spans="1:25" ht="15">
      <c r="A69" s="545">
        <v>2017</v>
      </c>
      <c r="B69" s="654">
        <v>1143897.6575879999</v>
      </c>
      <c r="C69" s="624">
        <v>666835.31183720892</v>
      </c>
      <c r="D69" s="624">
        <v>214767.92906400835</v>
      </c>
      <c r="E69" s="624">
        <v>220720.71815726877</v>
      </c>
      <c r="F69" s="624">
        <v>212264.42091113629</v>
      </c>
      <c r="G69" s="624">
        <v>6280.4117337341058</v>
      </c>
      <c r="H69" s="624">
        <v>2175.8855123983631</v>
      </c>
      <c r="I69" s="624">
        <v>402909.16448539606</v>
      </c>
      <c r="J69" s="655">
        <v>361335.46595588198</v>
      </c>
      <c r="K69" s="655">
        <v>3.6343896898237866</v>
      </c>
      <c r="L69" s="624"/>
      <c r="M69" s="654">
        <v>2.9757540318960496</v>
      </c>
      <c r="N69" s="624">
        <v>3.0354946423963414</v>
      </c>
      <c r="O69" s="624">
        <v>1.0368567453741706</v>
      </c>
      <c r="P69" s="624">
        <v>6.3207554857515502</v>
      </c>
      <c r="Q69" s="624">
        <v>5.5236118217766306</v>
      </c>
      <c r="R69" s="655">
        <v>6.7997218436214535</v>
      </c>
      <c r="S69" s="624"/>
      <c r="T69" s="654">
        <v>2.9757540318960496</v>
      </c>
      <c r="U69" s="624">
        <v>3.0234956346608</v>
      </c>
      <c r="V69" s="624">
        <v>1.0250904891935031</v>
      </c>
      <c r="W69" s="624">
        <v>6.3083738926709376</v>
      </c>
      <c r="X69" s="624">
        <v>5.5113230601326224</v>
      </c>
      <c r="Y69" s="655">
        <v>6.7872844724708337</v>
      </c>
    </row>
    <row r="70" spans="1:25" ht="15">
      <c r="A70" s="545">
        <v>2018</v>
      </c>
      <c r="B70" s="654">
        <v>1170029.7990990002</v>
      </c>
      <c r="C70" s="624">
        <v>678168.53414179874</v>
      </c>
      <c r="D70" s="624">
        <v>219630.3996195822</v>
      </c>
      <c r="E70" s="624">
        <v>237860.38425962895</v>
      </c>
      <c r="F70" s="624">
        <v>225718.62726399643</v>
      </c>
      <c r="G70" s="624">
        <v>9576.6693259568638</v>
      </c>
      <c r="H70" s="624">
        <v>2565.08766967567</v>
      </c>
      <c r="I70" s="624">
        <v>409910.25645878434</v>
      </c>
      <c r="J70" s="655">
        <v>375539.77538079431</v>
      </c>
      <c r="K70" s="655">
        <v>2.9375731374070608</v>
      </c>
      <c r="L70" s="18"/>
      <c r="M70" s="654">
        <v>2.2844824742540348</v>
      </c>
      <c r="N70" s="624">
        <v>1.6995534134755852</v>
      </c>
      <c r="O70" s="624">
        <v>2.2640580354642559</v>
      </c>
      <c r="P70" s="624">
        <v>7.76531820186801</v>
      </c>
      <c r="Q70" s="624">
        <v>1.7376353259003663</v>
      </c>
      <c r="R70" s="655">
        <v>3.9310587426938604</v>
      </c>
      <c r="S70" s="18"/>
      <c r="T70" s="654">
        <v>2.2844824742540348</v>
      </c>
      <c r="U70" s="624">
        <v>1.6893901290620628</v>
      </c>
      <c r="V70" s="624">
        <v>2.2538383376169202</v>
      </c>
      <c r="W70" s="624">
        <v>7.7545487388562595</v>
      </c>
      <c r="X70" s="624">
        <v>1.7274682357935722</v>
      </c>
      <c r="Y70" s="655">
        <v>3.9206724541218207</v>
      </c>
    </row>
    <row r="71" spans="1:25" ht="15">
      <c r="A71" s="545">
        <v>2019</v>
      </c>
      <c r="B71" s="654">
        <v>1193242.4674740001</v>
      </c>
      <c r="C71" s="624">
        <v>685567.32891716808</v>
      </c>
      <c r="D71" s="624">
        <v>223748.21165418168</v>
      </c>
      <c r="E71" s="624">
        <v>245320.03582598333</v>
      </c>
      <c r="F71" s="624">
        <v>235866.64595694223</v>
      </c>
      <c r="G71" s="624">
        <v>7056.4338720301212</v>
      </c>
      <c r="H71" s="624">
        <v>2396.9559970109672</v>
      </c>
      <c r="I71" s="624">
        <v>418962.60885809275</v>
      </c>
      <c r="J71" s="655">
        <v>380355.71778142592</v>
      </c>
      <c r="K71" s="655">
        <v>3.2354606988129211</v>
      </c>
      <c r="L71" s="18"/>
      <c r="M71" s="654">
        <v>1.9839382204517531</v>
      </c>
      <c r="N71" s="624">
        <v>1.0909964710663411</v>
      </c>
      <c r="O71" s="624">
        <v>1.8748825489239618</v>
      </c>
      <c r="P71" s="624">
        <v>3.1361471098154903</v>
      </c>
      <c r="Q71" s="624">
        <v>2.2083742128122585</v>
      </c>
      <c r="R71" s="655">
        <v>1.2824054111840066</v>
      </c>
      <c r="S71" s="18"/>
      <c r="T71" s="654">
        <v>1.9839382204517531</v>
      </c>
      <c r="U71" s="624">
        <v>1.0967218978612747</v>
      </c>
      <c r="V71" s="624">
        <v>1.8806523721786261</v>
      </c>
      <c r="W71" s="624">
        <v>3.1419883665129378</v>
      </c>
      <c r="X71" s="624">
        <v>2.2141629238232596</v>
      </c>
      <c r="Y71" s="655">
        <v>1.2881416786859612</v>
      </c>
    </row>
    <row r="72" spans="1:25" ht="15">
      <c r="A72" s="545">
        <v>2020</v>
      </c>
      <c r="B72" s="654">
        <v>1058103.096228</v>
      </c>
      <c r="C72" s="624">
        <v>601915.67011762643</v>
      </c>
      <c r="D72" s="624">
        <v>231587.12424436744</v>
      </c>
      <c r="E72" s="624">
        <v>213044.82129458044</v>
      </c>
      <c r="F72" s="624">
        <v>213041.14965292401</v>
      </c>
      <c r="G72" s="624">
        <v>-1954.5764224574032</v>
      </c>
      <c r="H72" s="624">
        <v>1958.2480641138125</v>
      </c>
      <c r="I72" s="624">
        <v>335517.2646320542</v>
      </c>
      <c r="J72" s="655">
        <v>323961.78406062868</v>
      </c>
      <c r="K72" s="655">
        <v>1.0920940135814086</v>
      </c>
      <c r="L72" s="18"/>
      <c r="M72" s="654">
        <v>-11.325390683762659</v>
      </c>
      <c r="N72" s="624">
        <v>-12.2018152369756</v>
      </c>
      <c r="O72" s="624">
        <v>3.5034526230320662</v>
      </c>
      <c r="P72" s="624">
        <v>-13.156371195990356</v>
      </c>
      <c r="Q72" s="624">
        <v>-19.917134002357329</v>
      </c>
      <c r="R72" s="655">
        <v>-14.826629674384018</v>
      </c>
      <c r="S72" s="18"/>
      <c r="T72" s="654">
        <v>-11.325390683762659</v>
      </c>
      <c r="U72" s="624">
        <v>-12.229100535704395</v>
      </c>
      <c r="V72" s="624">
        <v>3.4712865522652958</v>
      </c>
      <c r="W72" s="624">
        <v>-13.183359844571251</v>
      </c>
      <c r="X72" s="624">
        <v>-19.94202158890257</v>
      </c>
      <c r="Y72" s="655">
        <v>-14.85309925185131</v>
      </c>
    </row>
    <row r="73" spans="1:25" ht="15">
      <c r="A73" s="545" t="s">
        <v>935</v>
      </c>
      <c r="B73" s="654">
        <v>1116506.035098</v>
      </c>
      <c r="C73" s="624">
        <v>637974.41483112378</v>
      </c>
      <c r="D73" s="624">
        <v>238255.18117844022</v>
      </c>
      <c r="E73" s="624">
        <v>225585.79592085109</v>
      </c>
      <c r="F73" s="624">
        <v>215044.78823565878</v>
      </c>
      <c r="G73" s="624">
        <v>8504.6797301021579</v>
      </c>
      <c r="H73" s="624">
        <v>2036.3279550901473</v>
      </c>
      <c r="I73" s="624">
        <v>383839.97366677364</v>
      </c>
      <c r="J73" s="655">
        <v>369149.33049918886</v>
      </c>
      <c r="K73" s="655">
        <v>1.3157692574671422</v>
      </c>
      <c r="L73" s="18"/>
      <c r="M73" s="654">
        <v>5.519588693974975</v>
      </c>
      <c r="N73" s="624">
        <v>5.9906638925766309</v>
      </c>
      <c r="O73" s="624">
        <v>2.8792865561199088</v>
      </c>
      <c r="P73" s="624">
        <v>5.8865428176402501</v>
      </c>
      <c r="Q73" s="624">
        <v>14.402450821036794</v>
      </c>
      <c r="R73" s="655">
        <v>13.948418814147367</v>
      </c>
      <c r="S73" s="18"/>
      <c r="T73" s="654">
        <v>5.519588693974975</v>
      </c>
      <c r="U73" s="624">
        <v>5.9684619062634559</v>
      </c>
      <c r="V73" s="624">
        <v>2.8577363135971812</v>
      </c>
      <c r="W73" s="624">
        <v>5.8643626416884365</v>
      </c>
      <c r="X73" s="624">
        <v>14.378486808037527</v>
      </c>
      <c r="Y73" s="655">
        <v>13.924549907754958</v>
      </c>
    </row>
    <row r="74" spans="1:25" ht="15">
      <c r="A74" s="545" t="s">
        <v>934</v>
      </c>
      <c r="B74" s="654">
        <v>1177374.839895</v>
      </c>
      <c r="C74" s="624">
        <v>666242.33038277947</v>
      </c>
      <c r="D74" s="624">
        <v>236758.95739853737</v>
      </c>
      <c r="E74" s="624">
        <v>233460.38198094454</v>
      </c>
      <c r="F74" s="624">
        <v>225089.36060777985</v>
      </c>
      <c r="G74" s="624">
        <v>6334.0189111823629</v>
      </c>
      <c r="H74" s="624">
        <v>2037.0024619823237</v>
      </c>
      <c r="I74" s="624">
        <v>439360.19866117579</v>
      </c>
      <c r="J74" s="655">
        <v>398447.02852843719</v>
      </c>
      <c r="K74" s="655">
        <v>3.4749485674746787</v>
      </c>
      <c r="L74" s="18"/>
      <c r="M74" s="654">
        <v>5.4517219686732288</v>
      </c>
      <c r="N74" s="624">
        <v>4.4308854547307153</v>
      </c>
      <c r="O74" s="624">
        <v>-0.62799212697173257</v>
      </c>
      <c r="P74" s="624">
        <v>3.4907277862726405</v>
      </c>
      <c r="Q74" s="624">
        <v>14.464419759105507</v>
      </c>
      <c r="R74" s="655">
        <v>7.9365437259848237</v>
      </c>
      <c r="S74" s="18"/>
      <c r="T74" s="654">
        <v>5.4517219686732288</v>
      </c>
      <c r="U74" s="624">
        <v>4.3963055495465309</v>
      </c>
      <c r="V74" s="624">
        <v>-0.66089690026029935</v>
      </c>
      <c r="W74" s="624">
        <v>3.4564591928511801</v>
      </c>
      <c r="X74" s="624">
        <v>14.426517477946078</v>
      </c>
      <c r="Y74" s="655">
        <v>7.9008030020438103</v>
      </c>
    </row>
  </sheetData>
  <mergeCells count="3">
    <mergeCell ref="F1:I1"/>
    <mergeCell ref="M1:R1"/>
    <mergeCell ref="T1:Y1"/>
  </mergeCells>
  <hyperlinks>
    <hyperlink ref="A1" location="'INDICE DE CUADROS'!A1" display="Índice"/>
  </hyperlinks>
  <pageMargins left="0.75" right="0.75" top="1" bottom="1" header="0" footer="0"/>
  <pageSetup paperSize="9" scale="60" orientation="portrait" verticalDpi="98" r:id="rId1"/>
  <headerFooter alignWithMargins="0">
    <oddHeader>&amp;L&amp;8
BDMACRO
ABRIL 2008&amp;10
&amp;R
&amp;"Arial,Cursiva"&amp;8Base de Datos Macroeconómicos de la Economía Española&amp;"Arial,Normal"
Ministerio de Economía y Hacienda y FEDEA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FFFF00"/>
    <pageSetUpPr fitToPage="1"/>
  </sheetPr>
  <dimension ref="A1:Q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/>
    </sheetView>
  </sheetViews>
  <sheetFormatPr baseColWidth="10" defaultColWidth="11.42578125" defaultRowHeight="15"/>
  <cols>
    <col min="1" max="1" width="13" style="1" customWidth="1"/>
    <col min="2" max="2" width="9.7109375" style="1" customWidth="1"/>
    <col min="3" max="3" width="11.7109375" style="1" customWidth="1"/>
    <col min="4" max="5" width="9.7109375" style="1" customWidth="1"/>
    <col min="6" max="7" width="11.7109375" style="1" customWidth="1"/>
    <col min="8" max="8" width="4.42578125" style="107" customWidth="1"/>
    <col min="9" max="9" width="9.7109375" style="1" customWidth="1"/>
    <col min="10" max="10" width="13.5703125" style="1" customWidth="1"/>
    <col min="11" max="11" width="11.42578125" style="1" customWidth="1"/>
    <col min="12" max="12" width="9.7109375" style="1" customWidth="1"/>
    <col min="13" max="13" width="12.28515625" style="1" customWidth="1"/>
    <col min="14" max="14" width="12.7109375" style="1" customWidth="1"/>
    <col min="15" max="15" width="9.42578125" style="159" customWidth="1"/>
    <col min="16" max="16" width="18.7109375" style="11" customWidth="1"/>
    <col min="17" max="17" width="11.5703125" style="11" bestFit="1" customWidth="1"/>
    <col min="18" max="16384" width="11.42578125" style="11"/>
  </cols>
  <sheetData>
    <row r="1" spans="1:17" ht="50.1" customHeight="1" thickTop="1" thickBot="1">
      <c r="A1" s="158" t="s">
        <v>135</v>
      </c>
      <c r="B1" s="627" t="s">
        <v>509</v>
      </c>
      <c r="C1" s="628"/>
      <c r="D1" s="628"/>
      <c r="E1" s="628"/>
      <c r="F1" s="628"/>
      <c r="G1" s="629"/>
      <c r="I1" s="1112" t="s">
        <v>509</v>
      </c>
      <c r="J1" s="1113"/>
      <c r="K1" s="1113"/>
      <c r="L1" s="1113"/>
      <c r="M1" s="1113"/>
      <c r="N1" s="1114"/>
      <c r="O1" s="3"/>
    </row>
    <row r="2" spans="1:17" ht="16.5" customHeight="1" thickTop="1" thickBot="1">
      <c r="A2" s="380"/>
      <c r="B2" s="1112" t="s">
        <v>243</v>
      </c>
      <c r="C2" s="1113"/>
      <c r="D2" s="1113"/>
      <c r="E2" s="1113"/>
      <c r="F2" s="1113"/>
      <c r="G2" s="1114"/>
      <c r="I2" s="1112" t="s">
        <v>136</v>
      </c>
      <c r="J2" s="1113"/>
      <c r="K2" s="1113"/>
      <c r="L2" s="1113"/>
      <c r="M2" s="1113"/>
      <c r="N2" s="1114"/>
      <c r="O2" s="3"/>
    </row>
    <row r="3" spans="1:17" ht="15.75" thickTop="1" thickBot="1">
      <c r="A3" s="2"/>
      <c r="B3" s="213"/>
      <c r="C3" s="213"/>
      <c r="D3" s="213"/>
      <c r="E3" s="213"/>
      <c r="F3" s="213"/>
      <c r="G3" s="213"/>
      <c r="J3" s="213"/>
      <c r="K3" s="213"/>
      <c r="L3" s="213"/>
      <c r="M3" s="213"/>
      <c r="N3" s="213"/>
      <c r="O3" s="3"/>
    </row>
    <row r="4" spans="1:17" ht="61.5" customHeight="1" thickTop="1" thickBot="1">
      <c r="A4" s="388"/>
      <c r="B4" s="630" t="s">
        <v>59</v>
      </c>
      <c r="C4" s="631" t="s">
        <v>1014</v>
      </c>
      <c r="D4" s="631" t="s">
        <v>1015</v>
      </c>
      <c r="E4" s="631" t="s">
        <v>949</v>
      </c>
      <c r="F4" s="631" t="s">
        <v>940</v>
      </c>
      <c r="G4" s="632" t="s">
        <v>1016</v>
      </c>
      <c r="I4" s="630" t="s">
        <v>59</v>
      </c>
      <c r="J4" s="631" t="s">
        <v>1014</v>
      </c>
      <c r="K4" s="631" t="s">
        <v>1015</v>
      </c>
      <c r="L4" s="631" t="s">
        <v>949</v>
      </c>
      <c r="M4" s="631" t="s">
        <v>940</v>
      </c>
      <c r="N4" s="632" t="s">
        <v>1016</v>
      </c>
      <c r="O4" s="3"/>
    </row>
    <row r="5" spans="1:17" ht="40.15" customHeight="1" thickTop="1" thickBot="1">
      <c r="A5" s="388"/>
      <c r="B5" s="78" t="s">
        <v>183</v>
      </c>
      <c r="C5" s="688" t="s">
        <v>14</v>
      </c>
      <c r="D5" s="688" t="s">
        <v>15</v>
      </c>
      <c r="E5" s="688" t="s">
        <v>16</v>
      </c>
      <c r="F5" s="688" t="s">
        <v>17</v>
      </c>
      <c r="G5" s="79" t="s">
        <v>18</v>
      </c>
      <c r="I5" s="689" t="s">
        <v>183</v>
      </c>
      <c r="J5" s="688" t="s">
        <v>14</v>
      </c>
      <c r="K5" s="688" t="s">
        <v>15</v>
      </c>
      <c r="L5" s="688" t="s">
        <v>16</v>
      </c>
      <c r="M5" s="688" t="s">
        <v>17</v>
      </c>
      <c r="N5" s="79" t="s">
        <v>18</v>
      </c>
      <c r="O5" s="19"/>
      <c r="P5" s="645" t="s">
        <v>186</v>
      </c>
      <c r="Q5" s="646" t="s">
        <v>187</v>
      </c>
    </row>
    <row r="6" spans="1:17" ht="14.25" customHeight="1" thickTop="1">
      <c r="A6" s="545">
        <v>1954</v>
      </c>
      <c r="B6" s="683">
        <v>1.7619547868052283</v>
      </c>
      <c r="C6" s="624">
        <v>1.7625958784787916</v>
      </c>
      <c r="D6" s="624">
        <v>1.0154953686086488</v>
      </c>
      <c r="E6" s="624">
        <v>2.7307326483125496</v>
      </c>
      <c r="F6" s="624">
        <v>3.1312688412464929</v>
      </c>
      <c r="G6" s="655">
        <v>5.8175825746483802</v>
      </c>
      <c r="I6" s="683"/>
      <c r="J6" s="684"/>
      <c r="K6" s="684"/>
      <c r="L6" s="684"/>
      <c r="M6" s="684"/>
      <c r="N6" s="655"/>
      <c r="O6" s="39">
        <v>1954</v>
      </c>
      <c r="P6" s="683">
        <v>1.8184604758654666</v>
      </c>
      <c r="Q6" s="655"/>
    </row>
    <row r="7" spans="1:17" ht="14.25" customHeight="1">
      <c r="A7" s="545">
        <v>1955</v>
      </c>
      <c r="B7" s="654">
        <v>1.8692222342584299</v>
      </c>
      <c r="C7" s="624">
        <v>1.879321568820733</v>
      </c>
      <c r="D7" s="624">
        <v>1.1062777416957756</v>
      </c>
      <c r="E7" s="624">
        <v>2.8715730880961203</v>
      </c>
      <c r="F7" s="624">
        <v>3.1963449685919008</v>
      </c>
      <c r="G7" s="655">
        <v>5.9311809237500448</v>
      </c>
      <c r="I7" s="654">
        <v>6.0879795699921857</v>
      </c>
      <c r="J7" s="624">
        <v>6.6223739523708414</v>
      </c>
      <c r="K7" s="624">
        <v>8.9397131580727596</v>
      </c>
      <c r="L7" s="624">
        <v>5.1576063248301773</v>
      </c>
      <c r="M7" s="624">
        <v>2.0782670107464263</v>
      </c>
      <c r="N7" s="655">
        <v>1.952672740679251</v>
      </c>
      <c r="O7" s="39">
        <v>1955</v>
      </c>
      <c r="P7" s="654">
        <v>1.9423202371483315</v>
      </c>
      <c r="Q7" s="655">
        <v>6.8112429677040787</v>
      </c>
    </row>
    <row r="8" spans="1:17" ht="14.25" customHeight="1">
      <c r="A8" s="545">
        <v>1956</v>
      </c>
      <c r="B8" s="654">
        <v>2.0036942663786377</v>
      </c>
      <c r="C8" s="624">
        <v>1.9737504752424857</v>
      </c>
      <c r="D8" s="624">
        <v>1.216770986802945</v>
      </c>
      <c r="E8" s="624">
        <v>3.2508583825146555</v>
      </c>
      <c r="F8" s="624">
        <v>3.3736834697688254</v>
      </c>
      <c r="G8" s="655">
        <v>6.0155099507957503</v>
      </c>
      <c r="I8" s="654">
        <v>7.1940098751049009</v>
      </c>
      <c r="J8" s="624">
        <v>5.0246273968433508</v>
      </c>
      <c r="K8" s="624">
        <v>9.9878394857513939</v>
      </c>
      <c r="L8" s="624">
        <v>13.208275839846539</v>
      </c>
      <c r="M8" s="624">
        <v>5.5481652612436427</v>
      </c>
      <c r="N8" s="655">
        <v>1.421791513862436</v>
      </c>
      <c r="O8" s="39">
        <v>1956</v>
      </c>
      <c r="P8" s="654">
        <v>2.0854517158892509</v>
      </c>
      <c r="Q8" s="655">
        <v>7.3690978451144362</v>
      </c>
    </row>
    <row r="9" spans="1:17" ht="14.25" customHeight="1">
      <c r="A9" s="545">
        <v>1957</v>
      </c>
      <c r="B9" s="654">
        <v>2.2528492365567159</v>
      </c>
      <c r="C9" s="624">
        <v>2.1663801832841814</v>
      </c>
      <c r="D9" s="624">
        <v>1.3795548810522937</v>
      </c>
      <c r="E9" s="624">
        <v>3.8164001975357209</v>
      </c>
      <c r="F9" s="624">
        <v>3.6426103152109661</v>
      </c>
      <c r="G9" s="655">
        <v>6.2007277931909979</v>
      </c>
      <c r="I9" s="654">
        <v>12.434779814406838</v>
      </c>
      <c r="J9" s="624">
        <v>9.7595775381905892</v>
      </c>
      <c r="K9" s="624">
        <v>13.378351063174332</v>
      </c>
      <c r="L9" s="624">
        <v>17.396691841851265</v>
      </c>
      <c r="M9" s="624">
        <v>7.9713123015825893</v>
      </c>
      <c r="N9" s="655">
        <v>3.0790048376654555</v>
      </c>
      <c r="O9" s="39">
        <v>1957</v>
      </c>
      <c r="P9" s="654">
        <v>2.3334459122869813</v>
      </c>
      <c r="Q9" s="655">
        <v>11.891629737012831</v>
      </c>
    </row>
    <row r="10" spans="1:17" ht="14.25" customHeight="1">
      <c r="A10" s="545">
        <v>1958</v>
      </c>
      <c r="B10" s="654">
        <v>2.4783478677600068</v>
      </c>
      <c r="C10" s="624">
        <v>2.4053703155617252</v>
      </c>
      <c r="D10" s="624">
        <v>1.3691917464132264</v>
      </c>
      <c r="E10" s="624">
        <v>4.1438564929804089</v>
      </c>
      <c r="F10" s="624">
        <v>3.7767897981671794</v>
      </c>
      <c r="G10" s="655">
        <v>6.3782428676077005</v>
      </c>
      <c r="I10" s="654">
        <v>10.009486100718657</v>
      </c>
      <c r="J10" s="624">
        <v>11.031772452572962</v>
      </c>
      <c r="K10" s="624">
        <v>-0.75119408306268953</v>
      </c>
      <c r="L10" s="624">
        <v>8.5802399773516669</v>
      </c>
      <c r="M10" s="624">
        <v>3.6836079444430458</v>
      </c>
      <c r="N10" s="655">
        <v>2.8628103077130929</v>
      </c>
      <c r="O10" s="39">
        <v>1958</v>
      </c>
      <c r="P10" s="654">
        <v>2.5687693954935367</v>
      </c>
      <c r="Q10" s="655">
        <v>10.084805564484567</v>
      </c>
    </row>
    <row r="11" spans="1:17" ht="14.25" customHeight="1">
      <c r="A11" s="545">
        <v>1959</v>
      </c>
      <c r="B11" s="654">
        <v>2.6199830532567092</v>
      </c>
      <c r="C11" s="624">
        <v>2.6985405667075426</v>
      </c>
      <c r="D11" s="624">
        <v>1.5530120114615444</v>
      </c>
      <c r="E11" s="624">
        <v>3.7612933697301654</v>
      </c>
      <c r="F11" s="624">
        <v>4.1009083697753228</v>
      </c>
      <c r="G11" s="655">
        <v>7.0091804805548401</v>
      </c>
      <c r="I11" s="654">
        <v>5.7149033571592955</v>
      </c>
      <c r="J11" s="624">
        <v>12.18815453276072</v>
      </c>
      <c r="K11" s="624">
        <v>13.425458160251026</v>
      </c>
      <c r="L11" s="624">
        <v>-9.2320553064107358</v>
      </c>
      <c r="M11" s="624">
        <v>8.5818536092592055</v>
      </c>
      <c r="N11" s="655">
        <v>9.8920286675095994</v>
      </c>
      <c r="O11" s="39">
        <v>1959</v>
      </c>
      <c r="P11" s="654">
        <v>2.7288600273850618</v>
      </c>
      <c r="Q11" s="655">
        <v>6.2321916545866829</v>
      </c>
    </row>
    <row r="12" spans="1:17" ht="14.25" customHeight="1">
      <c r="A12" s="545">
        <v>1960</v>
      </c>
      <c r="B12" s="654">
        <v>2.6331250151034986</v>
      </c>
      <c r="C12" s="624">
        <v>2.721002067844859</v>
      </c>
      <c r="D12" s="624">
        <v>1.5638689878774161</v>
      </c>
      <c r="E12" s="624">
        <v>3.5684652538278523</v>
      </c>
      <c r="F12" s="624">
        <v>4.0691003763496845</v>
      </c>
      <c r="G12" s="655">
        <v>7.1775664067698992</v>
      </c>
      <c r="I12" s="654">
        <v>0.50160484169750053</v>
      </c>
      <c r="J12" s="624">
        <v>0.83235736436311214</v>
      </c>
      <c r="K12" s="624">
        <v>0.69909159335181936</v>
      </c>
      <c r="L12" s="624">
        <v>-5.1266438681475845</v>
      </c>
      <c r="M12" s="624">
        <v>-0.77563287344021292</v>
      </c>
      <c r="N12" s="655">
        <v>2.402362539846159</v>
      </c>
      <c r="O12" s="39">
        <v>1960</v>
      </c>
      <c r="P12" s="654">
        <v>2.7502275073183502</v>
      </c>
      <c r="Q12" s="655">
        <v>0.7830185395681033</v>
      </c>
    </row>
    <row r="13" spans="1:17" ht="14.25" customHeight="1">
      <c r="A13" s="545">
        <v>1961</v>
      </c>
      <c r="B13" s="654">
        <v>2.6813133653182009</v>
      </c>
      <c r="C13" s="624">
        <v>2.6926763481808962</v>
      </c>
      <c r="D13" s="624">
        <v>1.6157552442808265</v>
      </c>
      <c r="E13" s="624">
        <v>4.0021061905790134</v>
      </c>
      <c r="F13" s="624">
        <v>4.0355230272564748</v>
      </c>
      <c r="G13" s="655">
        <v>7.1164966742166405</v>
      </c>
      <c r="I13" s="654">
        <v>1.8300821244071619</v>
      </c>
      <c r="J13" s="624">
        <v>-1.0410032391632074</v>
      </c>
      <c r="K13" s="624">
        <v>3.3178135000831332</v>
      </c>
      <c r="L13" s="624">
        <v>12.152029119129004</v>
      </c>
      <c r="M13" s="624">
        <v>-0.82517868785855208</v>
      </c>
      <c r="N13" s="655">
        <v>-0.85084176296380543</v>
      </c>
      <c r="O13" s="39">
        <v>1961</v>
      </c>
      <c r="P13" s="654">
        <v>2.8247667413815325</v>
      </c>
      <c r="Q13" s="655">
        <v>2.7102933799052487</v>
      </c>
    </row>
    <row r="14" spans="1:17" ht="14.25" customHeight="1">
      <c r="A14" s="545">
        <v>1962</v>
      </c>
      <c r="B14" s="654">
        <v>2.8345468772590028</v>
      </c>
      <c r="C14" s="624">
        <v>2.7803542566584021</v>
      </c>
      <c r="D14" s="624">
        <v>1.7040933343648141</v>
      </c>
      <c r="E14" s="624">
        <v>4.5443250107014652</v>
      </c>
      <c r="F14" s="624">
        <v>4.147528232512073</v>
      </c>
      <c r="G14" s="655">
        <v>7.1254548362305643</v>
      </c>
      <c r="I14" s="654">
        <v>5.7148677182913721</v>
      </c>
      <c r="J14" s="624">
        <v>3.2561621650793127</v>
      </c>
      <c r="K14" s="624">
        <v>5.4672940345805277</v>
      </c>
      <c r="L14" s="624">
        <v>13.548336658303551</v>
      </c>
      <c r="M14" s="624">
        <v>2.7754817529004328</v>
      </c>
      <c r="N14" s="655">
        <v>0.12587881964982728</v>
      </c>
      <c r="O14" s="39">
        <v>1962</v>
      </c>
      <c r="P14" s="654">
        <v>3.0046667606608968</v>
      </c>
      <c r="Q14" s="655">
        <v>6.3686681326253103</v>
      </c>
    </row>
    <row r="15" spans="1:17" ht="14.25" customHeight="1">
      <c r="A15" s="545">
        <v>1963</v>
      </c>
      <c r="B15" s="654">
        <v>3.0762770008248661</v>
      </c>
      <c r="C15" s="624">
        <v>3.030875040179752</v>
      </c>
      <c r="D15" s="624">
        <v>1.9278192174388624</v>
      </c>
      <c r="E15" s="624">
        <v>4.8678507190299438</v>
      </c>
      <c r="F15" s="624">
        <v>4.4555065263964755</v>
      </c>
      <c r="G15" s="655">
        <v>7.3496035573401022</v>
      </c>
      <c r="I15" s="654">
        <v>8.5279987960409152</v>
      </c>
      <c r="J15" s="624">
        <v>9.0103907774127023</v>
      </c>
      <c r="K15" s="624">
        <v>13.128734122854846</v>
      </c>
      <c r="L15" s="624">
        <v>7.1193347211435221</v>
      </c>
      <c r="M15" s="624">
        <v>7.4255864365235791</v>
      </c>
      <c r="N15" s="655">
        <v>3.1457461490011385</v>
      </c>
      <c r="O15" s="39">
        <v>1963</v>
      </c>
      <c r="P15" s="654">
        <v>3.2652766623705625</v>
      </c>
      <c r="Q15" s="655">
        <v>8.6735043340494311</v>
      </c>
    </row>
    <row r="16" spans="1:17" ht="14.25" customHeight="1" thickBot="1">
      <c r="A16" s="545">
        <v>1964</v>
      </c>
      <c r="B16" s="661">
        <v>3.2707667277528572</v>
      </c>
      <c r="C16" s="625">
        <v>3.2653915768134123</v>
      </c>
      <c r="D16" s="625">
        <v>2.0986842364255516</v>
      </c>
      <c r="E16" s="625">
        <v>4.8092374589670914</v>
      </c>
      <c r="F16" s="625">
        <v>4.6297047295040663</v>
      </c>
      <c r="G16" s="660">
        <v>7.5933296541978761</v>
      </c>
      <c r="I16" s="661">
        <v>6.3222436365724111</v>
      </c>
      <c r="J16" s="625">
        <v>7.7375851371210613</v>
      </c>
      <c r="K16" s="625">
        <v>8.8631245835222074</v>
      </c>
      <c r="L16" s="625">
        <v>-1.2040891030966727</v>
      </c>
      <c r="M16" s="625">
        <v>3.9097283793786408</v>
      </c>
      <c r="N16" s="660">
        <v>3.3161801851796957</v>
      </c>
      <c r="O16" s="39">
        <v>1964</v>
      </c>
      <c r="P16" s="661">
        <v>3.4739466985611838</v>
      </c>
      <c r="Q16" s="660">
        <v>6.3905775150804089</v>
      </c>
    </row>
    <row r="17" spans="1:17" ht="14.25" customHeight="1">
      <c r="A17" s="545">
        <v>1965</v>
      </c>
      <c r="B17" s="654">
        <v>3.5707623593681728</v>
      </c>
      <c r="C17" s="624">
        <v>3.5990371256217291</v>
      </c>
      <c r="D17" s="624">
        <v>2.4213448195766278</v>
      </c>
      <c r="E17" s="624">
        <v>5.0956335662912933</v>
      </c>
      <c r="F17" s="624">
        <v>4.6938052899236107</v>
      </c>
      <c r="G17" s="655">
        <v>7.6780461880264177</v>
      </c>
      <c r="I17" s="654">
        <v>9.1720277410741513</v>
      </c>
      <c r="J17" s="624">
        <v>10.217627532864238</v>
      </c>
      <c r="K17" s="624">
        <v>15.374422581103818</v>
      </c>
      <c r="L17" s="624">
        <v>5.9551251059604127</v>
      </c>
      <c r="M17" s="624">
        <v>1.3845496454891748</v>
      </c>
      <c r="N17" s="655">
        <v>1.115670432953042</v>
      </c>
      <c r="O17" s="39">
        <v>1965</v>
      </c>
      <c r="P17" s="654">
        <v>3.8081935389830028</v>
      </c>
      <c r="Q17" s="655">
        <v>9.6215304788716196</v>
      </c>
    </row>
    <row r="18" spans="1:17" ht="14.25" customHeight="1">
      <c r="A18" s="545">
        <v>1966</v>
      </c>
      <c r="B18" s="654">
        <v>3.8624927241675868</v>
      </c>
      <c r="C18" s="624">
        <v>3.8610199753482384</v>
      </c>
      <c r="D18" s="624">
        <v>2.8627974972175956</v>
      </c>
      <c r="E18" s="624">
        <v>5.2718460609136475</v>
      </c>
      <c r="F18" s="624">
        <v>5.1288261481750519</v>
      </c>
      <c r="G18" s="655">
        <v>7.7118311658299481</v>
      </c>
      <c r="I18" s="654">
        <v>8.1699742362870253</v>
      </c>
      <c r="J18" s="624">
        <v>7.2792483262103636</v>
      </c>
      <c r="K18" s="624">
        <v>18.231714627004504</v>
      </c>
      <c r="L18" s="624">
        <v>3.4581076588402482</v>
      </c>
      <c r="M18" s="624">
        <v>9.2679783540514205</v>
      </c>
      <c r="N18" s="655">
        <v>0.44002050751161814</v>
      </c>
      <c r="O18" s="39">
        <v>1966</v>
      </c>
      <c r="P18" s="654">
        <v>4.1081050192337321</v>
      </c>
      <c r="Q18" s="655">
        <v>7.8754264241208238</v>
      </c>
    </row>
    <row r="19" spans="1:17" ht="14.25" customHeight="1">
      <c r="A19" s="545">
        <v>1967</v>
      </c>
      <c r="B19" s="654">
        <v>4.1919269943390036</v>
      </c>
      <c r="C19" s="624">
        <v>4.1387217920953754</v>
      </c>
      <c r="D19" s="624">
        <v>3.4693121962722624</v>
      </c>
      <c r="E19" s="624">
        <v>5.4094775398348265</v>
      </c>
      <c r="F19" s="624">
        <v>5.9350063078289335</v>
      </c>
      <c r="G19" s="655">
        <v>8.0226476241206353</v>
      </c>
      <c r="I19" s="654">
        <v>8.5290586597134279</v>
      </c>
      <c r="J19" s="624">
        <v>7.1924470352446201</v>
      </c>
      <c r="K19" s="624">
        <v>21.186084577904985</v>
      </c>
      <c r="L19" s="624">
        <v>2.6106885013506442</v>
      </c>
      <c r="M19" s="624">
        <v>15.718609607009949</v>
      </c>
      <c r="N19" s="655">
        <v>4.0303846337802485</v>
      </c>
      <c r="O19" s="39">
        <v>1967</v>
      </c>
      <c r="P19" s="654">
        <v>4.4178491477568675</v>
      </c>
      <c r="Q19" s="655">
        <v>7.5398298503311034</v>
      </c>
    </row>
    <row r="20" spans="1:17" ht="14.25" customHeight="1">
      <c r="A20" s="545">
        <v>1968</v>
      </c>
      <c r="B20" s="654">
        <v>4.4396974300404368</v>
      </c>
      <c r="C20" s="624">
        <v>4.3698875050083066</v>
      </c>
      <c r="D20" s="624">
        <v>3.73152184831125</v>
      </c>
      <c r="E20" s="624">
        <v>5.5634257060598937</v>
      </c>
      <c r="F20" s="624">
        <v>7.0228937079256939</v>
      </c>
      <c r="G20" s="655">
        <v>8.9216819044709066</v>
      </c>
      <c r="I20" s="654">
        <v>5.9106572236595545</v>
      </c>
      <c r="J20" s="624">
        <v>5.585437353011713</v>
      </c>
      <c r="K20" s="624">
        <v>7.5579722205666222</v>
      </c>
      <c r="L20" s="624">
        <v>2.8458971331595251</v>
      </c>
      <c r="M20" s="624">
        <v>18.330012533629759</v>
      </c>
      <c r="N20" s="655">
        <v>11.206204266622199</v>
      </c>
      <c r="O20" s="39">
        <v>1968</v>
      </c>
      <c r="P20" s="654">
        <v>4.7073227099320532</v>
      </c>
      <c r="Q20" s="655">
        <v>6.552364114156406</v>
      </c>
    </row>
    <row r="21" spans="1:17" ht="14.25" customHeight="1">
      <c r="A21" s="545">
        <v>1969</v>
      </c>
      <c r="B21" s="654">
        <v>4.6676937952228839</v>
      </c>
      <c r="C21" s="624">
        <v>4.4396040841862128</v>
      </c>
      <c r="D21" s="624">
        <v>4.045062643091021</v>
      </c>
      <c r="E21" s="624">
        <v>6.1505973031871539</v>
      </c>
      <c r="F21" s="624">
        <v>7.3372298201061561</v>
      </c>
      <c r="G21" s="655">
        <v>9.0377196840804217</v>
      </c>
      <c r="I21" s="654">
        <v>5.13540322905226</v>
      </c>
      <c r="J21" s="624">
        <v>1.5953861306041484</v>
      </c>
      <c r="K21" s="624">
        <v>8.4024911959625257</v>
      </c>
      <c r="L21" s="624">
        <v>10.554137471229108</v>
      </c>
      <c r="M21" s="624">
        <v>4.4758773983111455</v>
      </c>
      <c r="N21" s="655">
        <v>1.3006267299371599</v>
      </c>
      <c r="O21" s="39">
        <v>1969</v>
      </c>
      <c r="P21" s="654">
        <v>4.9471546185062172</v>
      </c>
      <c r="Q21" s="655">
        <v>5.0948686408972765</v>
      </c>
    </row>
    <row r="22" spans="1:17" ht="14.25" customHeight="1">
      <c r="A22" s="545">
        <v>1970</v>
      </c>
      <c r="B22" s="654">
        <v>4.9451995429033602</v>
      </c>
      <c r="C22" s="624">
        <v>4.7715949922925001</v>
      </c>
      <c r="D22" s="624">
        <v>4.4295120040619427</v>
      </c>
      <c r="E22" s="624">
        <v>6.2502237122671902</v>
      </c>
      <c r="F22" s="624">
        <v>7.6366162780557207</v>
      </c>
      <c r="G22" s="655">
        <v>9.5686966675984149</v>
      </c>
      <c r="I22" s="654">
        <v>5.9452431940691497</v>
      </c>
      <c r="J22" s="624">
        <v>7.4779395146705285</v>
      </c>
      <c r="K22" s="624">
        <v>9.5041633441094397</v>
      </c>
      <c r="L22" s="624">
        <v>1.6197842936069184</v>
      </c>
      <c r="M22" s="624">
        <v>4.0803745458423357</v>
      </c>
      <c r="N22" s="655">
        <v>5.8751211818760751</v>
      </c>
      <c r="O22" s="39">
        <v>1970</v>
      </c>
      <c r="P22" s="654">
        <v>5.2474354754925772</v>
      </c>
      <c r="Q22" s="655">
        <v>6.0697689913121966</v>
      </c>
    </row>
    <row r="23" spans="1:17" ht="14.25" customHeight="1">
      <c r="A23" s="545">
        <v>1971</v>
      </c>
      <c r="B23" s="654">
        <v>5.3330852256501737</v>
      </c>
      <c r="C23" s="624">
        <v>5.1303388994344168</v>
      </c>
      <c r="D23" s="624">
        <v>4.8669054131516303</v>
      </c>
      <c r="E23" s="624">
        <v>6.6691787393284656</v>
      </c>
      <c r="F23" s="624">
        <v>8.0838503857403659</v>
      </c>
      <c r="G23" s="655">
        <v>10.073659750330375</v>
      </c>
      <c r="I23" s="654">
        <v>7.843681117043122</v>
      </c>
      <c r="J23" s="624">
        <v>7.5183226514696111</v>
      </c>
      <c r="K23" s="624">
        <v>9.8745281351216629</v>
      </c>
      <c r="L23" s="624">
        <v>6.7030405045982677</v>
      </c>
      <c r="M23" s="624">
        <v>5.8564433696871587</v>
      </c>
      <c r="N23" s="655">
        <v>5.2772399447238216</v>
      </c>
      <c r="O23" s="39">
        <v>1971</v>
      </c>
      <c r="P23" s="654">
        <v>5.6329554231962478</v>
      </c>
      <c r="Q23" s="655">
        <v>7.3468258829324951</v>
      </c>
    </row>
    <row r="24" spans="1:17" ht="14.25" customHeight="1">
      <c r="A24" s="545">
        <v>1972</v>
      </c>
      <c r="B24" s="654">
        <v>5.7875984660653499</v>
      </c>
      <c r="C24" s="624">
        <v>5.5401044047347732</v>
      </c>
      <c r="D24" s="624">
        <v>5.3826465734196649</v>
      </c>
      <c r="E24" s="624">
        <v>7.1989396081361265</v>
      </c>
      <c r="F24" s="624">
        <v>8.6014686260327906</v>
      </c>
      <c r="G24" s="655">
        <v>10.250207210078615</v>
      </c>
      <c r="I24" s="654">
        <v>8.5225197270265785</v>
      </c>
      <c r="J24" s="624">
        <v>7.9871040360614431</v>
      </c>
      <c r="K24" s="624">
        <v>10.596901243947944</v>
      </c>
      <c r="L24" s="624">
        <v>7.9434198649323218</v>
      </c>
      <c r="M24" s="624">
        <v>6.4031150453438102</v>
      </c>
      <c r="N24" s="655">
        <v>1.7525652456392482</v>
      </c>
      <c r="O24" s="39">
        <v>1972</v>
      </c>
      <c r="P24" s="654">
        <v>6.1079448184558922</v>
      </c>
      <c r="Q24" s="655">
        <v>8.4323300927193543</v>
      </c>
    </row>
    <row r="25" spans="1:17" ht="14.25" customHeight="1">
      <c r="A25" s="545">
        <v>1973</v>
      </c>
      <c r="B25" s="654">
        <v>6.4730387015589335</v>
      </c>
      <c r="C25" s="624">
        <v>6.1898866968507358</v>
      </c>
      <c r="D25" s="624">
        <v>6.1134042169852476</v>
      </c>
      <c r="E25" s="624">
        <v>8.1001471869474244</v>
      </c>
      <c r="F25" s="624">
        <v>9.4494973830294597</v>
      </c>
      <c r="G25" s="655">
        <v>11.354824961893106</v>
      </c>
      <c r="I25" s="654">
        <v>11.843258296382375</v>
      </c>
      <c r="J25" s="624">
        <v>11.728701205714387</v>
      </c>
      <c r="K25" s="624">
        <v>13.576177324630168</v>
      </c>
      <c r="L25" s="624">
        <v>12.51861562767893</v>
      </c>
      <c r="M25" s="624">
        <v>9.8591158541236226</v>
      </c>
      <c r="N25" s="655">
        <v>10.776540699863757</v>
      </c>
      <c r="O25" s="39">
        <v>1973</v>
      </c>
      <c r="P25" s="654">
        <v>6.8488196191154005</v>
      </c>
      <c r="Q25" s="655">
        <v>12.129690471676579</v>
      </c>
    </row>
    <row r="26" spans="1:17" ht="14.25" customHeight="1">
      <c r="A26" s="545">
        <v>1974</v>
      </c>
      <c r="B26" s="654">
        <v>7.5055488995431237</v>
      </c>
      <c r="C26" s="624">
        <v>7.207785885872144</v>
      </c>
      <c r="D26" s="624">
        <v>7.055466862940146</v>
      </c>
      <c r="E26" s="624">
        <v>10.286745569710311</v>
      </c>
      <c r="F26" s="624">
        <v>11.445329264713642</v>
      </c>
      <c r="G26" s="655">
        <v>15.945962860579041</v>
      </c>
      <c r="I26" s="654">
        <v>15.950935033580539</v>
      </c>
      <c r="J26" s="624">
        <v>16.444552846812055</v>
      </c>
      <c r="K26" s="624">
        <v>15.409788270461622</v>
      </c>
      <c r="L26" s="624">
        <v>26.994551238357388</v>
      </c>
      <c r="M26" s="624">
        <v>21.121037456114202</v>
      </c>
      <c r="N26" s="655">
        <v>40.433365675770737</v>
      </c>
      <c r="O26" s="39">
        <v>1974</v>
      </c>
      <c r="P26" s="654">
        <v>8.1710919142107237</v>
      </c>
      <c r="Q26" s="655">
        <v>19.306572061042381</v>
      </c>
    </row>
    <row r="27" spans="1:17" ht="14.25" customHeight="1">
      <c r="A27" s="545">
        <v>1975</v>
      </c>
      <c r="B27" s="654">
        <v>8.7647329303405872</v>
      </c>
      <c r="C27" s="624">
        <v>8.3499368566467655</v>
      </c>
      <c r="D27" s="624">
        <v>8.3397618600525796</v>
      </c>
      <c r="E27" s="624">
        <v>11.995717340574696</v>
      </c>
      <c r="F27" s="624">
        <v>12.699077770600564</v>
      </c>
      <c r="G27" s="655">
        <v>17.104283754823722</v>
      </c>
      <c r="I27" s="654">
        <v>16.776708108238591</v>
      </c>
      <c r="J27" s="624">
        <v>15.846072411964007</v>
      </c>
      <c r="K27" s="624">
        <v>18.202835078970846</v>
      </c>
      <c r="L27" s="624">
        <v>16.613337612787028</v>
      </c>
      <c r="M27" s="624">
        <v>10.954237111834541</v>
      </c>
      <c r="N27" s="655">
        <v>7.2640385806255425</v>
      </c>
      <c r="O27" s="39">
        <v>1975</v>
      </c>
      <c r="P27" s="654">
        <v>9.412280249113417</v>
      </c>
      <c r="Q27" s="655">
        <v>15.189993552074554</v>
      </c>
    </row>
    <row r="28" spans="1:17" ht="14.25" customHeight="1">
      <c r="A28" s="545">
        <v>1976</v>
      </c>
      <c r="B28" s="654">
        <v>10.210181658526515</v>
      </c>
      <c r="C28" s="624">
        <v>9.7818033767659056</v>
      </c>
      <c r="D28" s="624">
        <v>10.208622111341001</v>
      </c>
      <c r="E28" s="624">
        <v>13.836161388098143</v>
      </c>
      <c r="F28" s="624">
        <v>14.876539382355933</v>
      </c>
      <c r="G28" s="655">
        <v>19.772678096042032</v>
      </c>
      <c r="I28" s="654">
        <v>16.491646005347938</v>
      </c>
      <c r="J28" s="624">
        <v>17.148231713624718</v>
      </c>
      <c r="K28" s="624">
        <v>22.409036164932395</v>
      </c>
      <c r="L28" s="624">
        <v>15.342509291197359</v>
      </c>
      <c r="M28" s="624">
        <v>17.14661214845361</v>
      </c>
      <c r="N28" s="655">
        <v>15.60073709877372</v>
      </c>
      <c r="O28" s="39">
        <v>1976</v>
      </c>
      <c r="P28" s="654">
        <v>10.991083143645991</v>
      </c>
      <c r="Q28" s="655">
        <v>16.773861941491685</v>
      </c>
    </row>
    <row r="29" spans="1:17" ht="14.25" customHeight="1">
      <c r="A29" s="545">
        <v>1977</v>
      </c>
      <c r="B29" s="654">
        <v>12.59748333848739</v>
      </c>
      <c r="C29" s="624">
        <v>12.136647802166831</v>
      </c>
      <c r="D29" s="624">
        <v>12.728285563940785</v>
      </c>
      <c r="E29" s="624">
        <v>16.460999182836925</v>
      </c>
      <c r="F29" s="624">
        <v>17.803634722649957</v>
      </c>
      <c r="G29" s="655">
        <v>24.189067554321742</v>
      </c>
      <c r="I29" s="654">
        <v>23.381578896465971</v>
      </c>
      <c r="J29" s="624">
        <v>24.073724800012197</v>
      </c>
      <c r="K29" s="624">
        <v>24.681719287078231</v>
      </c>
      <c r="L29" s="624">
        <v>18.970852688930528</v>
      </c>
      <c r="M29" s="624">
        <v>19.675915648538901</v>
      </c>
      <c r="N29" s="655">
        <v>22.335818328847189</v>
      </c>
      <c r="O29" s="39">
        <v>1977</v>
      </c>
      <c r="P29" s="654">
        <v>13.47467744249135</v>
      </c>
      <c r="Q29" s="655">
        <v>22.596447196208679</v>
      </c>
    </row>
    <row r="30" spans="1:17" ht="14.25" customHeight="1">
      <c r="A30" s="545">
        <v>1978</v>
      </c>
      <c r="B30" s="654">
        <v>15.196819618695798</v>
      </c>
      <c r="C30" s="624">
        <v>14.544187221370422</v>
      </c>
      <c r="D30" s="624">
        <v>15.415888248055035</v>
      </c>
      <c r="E30" s="624">
        <v>19.07495900357226</v>
      </c>
      <c r="F30" s="624">
        <v>20.740850007796258</v>
      </c>
      <c r="G30" s="655">
        <v>26.176452353439878</v>
      </c>
      <c r="I30" s="654">
        <v>20.633774305277374</v>
      </c>
      <c r="J30" s="624">
        <v>19.836938983874596</v>
      </c>
      <c r="K30" s="624">
        <v>21.115197884373551</v>
      </c>
      <c r="L30" s="624">
        <v>15.879715390914928</v>
      </c>
      <c r="M30" s="624">
        <v>16.497840642672521</v>
      </c>
      <c r="N30" s="655">
        <v>8.2160455116967022</v>
      </c>
      <c r="O30" s="39">
        <v>1978</v>
      </c>
      <c r="P30" s="654">
        <v>16.007800766936516</v>
      </c>
      <c r="Q30" s="655">
        <v>18.799138868119812</v>
      </c>
    </row>
    <row r="31" spans="1:17" ht="14.25" customHeight="1">
      <c r="A31" s="545">
        <v>1979</v>
      </c>
      <c r="B31" s="654">
        <v>17.769677930099466</v>
      </c>
      <c r="C31" s="624">
        <v>16.959349938592755</v>
      </c>
      <c r="D31" s="624">
        <v>18.053102436794148</v>
      </c>
      <c r="E31" s="624">
        <v>22.78613439020193</v>
      </c>
      <c r="F31" s="624">
        <v>22.708669321589614</v>
      </c>
      <c r="G31" s="655">
        <v>28.085181919182574</v>
      </c>
      <c r="I31" s="654">
        <v>16.930241826641314</v>
      </c>
      <c r="J31" s="624">
        <v>16.605690510320347</v>
      </c>
      <c r="K31" s="624">
        <v>17.107117970136045</v>
      </c>
      <c r="L31" s="624">
        <v>19.455745021180171</v>
      </c>
      <c r="M31" s="624">
        <v>9.4876502797796256</v>
      </c>
      <c r="N31" s="655">
        <v>7.2917809486580998</v>
      </c>
      <c r="O31" s="39">
        <v>1979</v>
      </c>
      <c r="P31" s="654">
        <v>18.60890360129731</v>
      </c>
      <c r="Q31" s="655">
        <v>16.248970562735089</v>
      </c>
    </row>
    <row r="32" spans="1:17" ht="14.25" customHeight="1" thickBot="1">
      <c r="A32" s="545">
        <v>1980</v>
      </c>
      <c r="B32" s="661">
        <v>20.155078467751185</v>
      </c>
      <c r="C32" s="625">
        <v>19.549568431588689</v>
      </c>
      <c r="D32" s="625">
        <v>21.13865346093743</v>
      </c>
      <c r="E32" s="625">
        <v>26.951488459987228</v>
      </c>
      <c r="F32" s="625">
        <v>26.713611376237058</v>
      </c>
      <c r="G32" s="660">
        <v>38.36373268962042</v>
      </c>
      <c r="I32" s="661">
        <v>13.423994216637825</v>
      </c>
      <c r="J32" s="625">
        <v>15.273100103333693</v>
      </c>
      <c r="K32" s="625">
        <v>17.091527813272698</v>
      </c>
      <c r="L32" s="625">
        <v>18.2802137407581</v>
      </c>
      <c r="M32" s="625">
        <v>17.636181133871464</v>
      </c>
      <c r="N32" s="660">
        <v>36.59777173605363</v>
      </c>
      <c r="O32" s="39">
        <v>1980</v>
      </c>
      <c r="P32" s="661">
        <v>21.665957373765547</v>
      </c>
      <c r="Q32" s="660">
        <v>16.427909123324792</v>
      </c>
    </row>
    <row r="33" spans="1:17" ht="14.25" customHeight="1">
      <c r="A33" s="545">
        <v>1981</v>
      </c>
      <c r="B33" s="654">
        <v>22.643074429722883</v>
      </c>
      <c r="C33" s="624">
        <v>22.552379412022727</v>
      </c>
      <c r="D33" s="624">
        <v>24.62516125446523</v>
      </c>
      <c r="E33" s="624">
        <v>29.367877128788365</v>
      </c>
      <c r="F33" s="624">
        <v>31.02306795897767</v>
      </c>
      <c r="G33" s="655">
        <v>49.920686251697049</v>
      </c>
      <c r="I33" s="654">
        <v>12.344263337662408</v>
      </c>
      <c r="J33" s="624">
        <v>15.359986032131644</v>
      </c>
      <c r="K33" s="624">
        <v>16.493518851475521</v>
      </c>
      <c r="L33" s="624">
        <v>8.9656965417274073</v>
      </c>
      <c r="M33" s="624">
        <v>16.132062872540189</v>
      </c>
      <c r="N33" s="655">
        <v>30.124684830794489</v>
      </c>
      <c r="O33" s="39">
        <v>1981</v>
      </c>
      <c r="P33" s="654">
        <v>24.815421195795473</v>
      </c>
      <c r="Q33" s="655">
        <v>14.536462745207324</v>
      </c>
    </row>
    <row r="34" spans="1:17" ht="14.25" customHeight="1">
      <c r="A34" s="545">
        <v>1982</v>
      </c>
      <c r="B34" s="654">
        <v>25.71907662064082</v>
      </c>
      <c r="C34" s="624">
        <v>25.763578001336697</v>
      </c>
      <c r="D34" s="624">
        <v>27.318437713382295</v>
      </c>
      <c r="E34" s="624">
        <v>33.192080162675062</v>
      </c>
      <c r="F34" s="624">
        <v>35.191427644620099</v>
      </c>
      <c r="G34" s="655">
        <v>55.948924046203672</v>
      </c>
      <c r="I34" s="654">
        <v>13.584737357397735</v>
      </c>
      <c r="J34" s="624">
        <v>14.238846068730426</v>
      </c>
      <c r="K34" s="624">
        <v>10.937091664440167</v>
      </c>
      <c r="L34" s="624">
        <v>13.021721035934043</v>
      </c>
      <c r="M34" s="624">
        <v>13.436323226169389</v>
      </c>
      <c r="N34" s="655">
        <v>12.07563085994574</v>
      </c>
      <c r="O34" s="39">
        <v>1982</v>
      </c>
      <c r="P34" s="654">
        <v>28.210324200556737</v>
      </c>
      <c r="Q34" s="655">
        <v>13.680618104263619</v>
      </c>
    </row>
    <row r="35" spans="1:17" ht="14.25" customHeight="1">
      <c r="A35" s="545">
        <v>1983</v>
      </c>
      <c r="B35" s="654">
        <v>28.776867969554299</v>
      </c>
      <c r="C35" s="624">
        <v>28.957974998743737</v>
      </c>
      <c r="D35" s="624">
        <v>31.058424213634193</v>
      </c>
      <c r="E35" s="624">
        <v>36.924001620213438</v>
      </c>
      <c r="F35" s="624">
        <v>41.115257928741642</v>
      </c>
      <c r="G35" s="655">
        <v>68.306320986781955</v>
      </c>
      <c r="I35" s="654">
        <v>11.889195689317456</v>
      </c>
      <c r="J35" s="624">
        <v>12.398887286701044</v>
      </c>
      <c r="K35" s="624">
        <v>13.690338149973403</v>
      </c>
      <c r="L35" s="624">
        <v>11.243409389372871</v>
      </c>
      <c r="M35" s="624">
        <v>16.833162734809235</v>
      </c>
      <c r="N35" s="655">
        <v>22.086925086125532</v>
      </c>
      <c r="O35" s="39">
        <v>1983</v>
      </c>
      <c r="P35" s="654">
        <v>31.947754794977858</v>
      </c>
      <c r="Q35" s="655">
        <v>13.248449637978155</v>
      </c>
    </row>
    <row r="36" spans="1:17" ht="14.25" customHeight="1">
      <c r="A36" s="545">
        <v>1984</v>
      </c>
      <c r="B36" s="654">
        <v>31.904127840561515</v>
      </c>
      <c r="C36" s="624">
        <v>31.853873203425415</v>
      </c>
      <c r="D36" s="624">
        <v>33.68221315629728</v>
      </c>
      <c r="E36" s="624">
        <v>41.026109141766412</v>
      </c>
      <c r="F36" s="624">
        <v>45.99772340626663</v>
      </c>
      <c r="G36" s="655">
        <v>75.98858087404912</v>
      </c>
      <c r="I36" s="654">
        <v>10.867269760961594</v>
      </c>
      <c r="J36" s="624">
        <v>10.000347761911211</v>
      </c>
      <c r="K36" s="624">
        <v>8.4479139206015574</v>
      </c>
      <c r="L36" s="624">
        <v>11.109596310133796</v>
      </c>
      <c r="M36" s="624">
        <v>11.87506955687101</v>
      </c>
      <c r="N36" s="655">
        <v>11.246777423064213</v>
      </c>
      <c r="O36" s="39">
        <v>1984</v>
      </c>
      <c r="P36" s="654">
        <v>35.359767859686002</v>
      </c>
      <c r="Q36" s="655">
        <v>10.679977627862947</v>
      </c>
    </row>
    <row r="37" spans="1:17" ht="14.25" customHeight="1">
      <c r="A37" s="545">
        <v>1985</v>
      </c>
      <c r="B37" s="654">
        <v>34.646321819395268</v>
      </c>
      <c r="C37" s="624">
        <v>34.524545013578781</v>
      </c>
      <c r="D37" s="624">
        <v>36.596880891998538</v>
      </c>
      <c r="E37" s="624">
        <v>43.393300952425079</v>
      </c>
      <c r="F37" s="624">
        <v>49.833168994167792</v>
      </c>
      <c r="G37" s="655">
        <v>77.760712652773648</v>
      </c>
      <c r="I37" s="654">
        <v>8.5951071677547795</v>
      </c>
      <c r="J37" s="624">
        <v>8.3841352450231277</v>
      </c>
      <c r="K37" s="624">
        <v>8.6534329623061836</v>
      </c>
      <c r="L37" s="624">
        <v>5.7699642012816632</v>
      </c>
      <c r="M37" s="624">
        <v>8.3383378651705762</v>
      </c>
      <c r="N37" s="655">
        <v>2.3321027427289698</v>
      </c>
      <c r="O37" s="39">
        <v>1985</v>
      </c>
      <c r="P37" s="654">
        <v>38.177729302415251</v>
      </c>
      <c r="Q37" s="655">
        <v>7.9694002910636552</v>
      </c>
    </row>
    <row r="38" spans="1:17" ht="14.25" customHeight="1">
      <c r="A38" s="545">
        <v>1986</v>
      </c>
      <c r="B38" s="654">
        <v>38.414021643583517</v>
      </c>
      <c r="C38" s="624">
        <v>37.655574699268485</v>
      </c>
      <c r="D38" s="624">
        <v>39.421587364916171</v>
      </c>
      <c r="E38" s="624">
        <v>46.688202364484191</v>
      </c>
      <c r="F38" s="624">
        <v>49.518437065918917</v>
      </c>
      <c r="G38" s="655">
        <v>64.975348693126705</v>
      </c>
      <c r="I38" s="654">
        <v>10.874746946670278</v>
      </c>
      <c r="J38" s="624">
        <v>9.0689962299524751</v>
      </c>
      <c r="K38" s="624">
        <v>7.7184350252516243</v>
      </c>
      <c r="L38" s="624">
        <v>7.5931107791765484</v>
      </c>
      <c r="M38" s="624">
        <v>-0.63157116956722437</v>
      </c>
      <c r="N38" s="655">
        <v>-16.441932594853736</v>
      </c>
      <c r="O38" s="39">
        <v>1986</v>
      </c>
      <c r="P38" s="654">
        <v>40.859106667566373</v>
      </c>
      <c r="Q38" s="655">
        <v>7.0234071385211649</v>
      </c>
    </row>
    <row r="39" spans="1:17" ht="14.25" customHeight="1">
      <c r="A39" s="545">
        <v>1987</v>
      </c>
      <c r="B39" s="654">
        <v>40.697864455115671</v>
      </c>
      <c r="C39" s="624">
        <v>39.73889113127602</v>
      </c>
      <c r="D39" s="624">
        <v>41.719143130754972</v>
      </c>
      <c r="E39" s="624">
        <v>49.548351745595923</v>
      </c>
      <c r="F39" s="624">
        <v>51.236132554484456</v>
      </c>
      <c r="G39" s="655">
        <v>63.12777759044792</v>
      </c>
      <c r="I39" s="654">
        <v>5.9453364001361697</v>
      </c>
      <c r="J39" s="624">
        <v>5.532557791630266</v>
      </c>
      <c r="K39" s="624">
        <v>5.8281665438047359</v>
      </c>
      <c r="L39" s="624">
        <v>6.1260644793800223</v>
      </c>
      <c r="M39" s="624">
        <v>3.4687998861493652</v>
      </c>
      <c r="N39" s="655">
        <v>-2.843495479192748</v>
      </c>
      <c r="O39" s="39">
        <v>1987</v>
      </c>
      <c r="P39" s="654">
        <v>43.098872892116894</v>
      </c>
      <c r="Q39" s="655">
        <v>5.4816818262167999</v>
      </c>
    </row>
    <row r="40" spans="1:17" ht="14.25" customHeight="1">
      <c r="A40" s="545">
        <v>1988</v>
      </c>
      <c r="B40" s="654">
        <v>43.113870266045915</v>
      </c>
      <c r="C40" s="624">
        <v>41.570835778383028</v>
      </c>
      <c r="D40" s="624">
        <v>44.289907204871227</v>
      </c>
      <c r="E40" s="624">
        <v>52.952766629292682</v>
      </c>
      <c r="F40" s="624">
        <v>53.533989018754923</v>
      </c>
      <c r="G40" s="655">
        <v>63.07902874945097</v>
      </c>
      <c r="I40" s="654">
        <v>5.936443701105687</v>
      </c>
      <c r="J40" s="624">
        <v>4.6099541153658441</v>
      </c>
      <c r="K40" s="624">
        <v>6.1620730465605122</v>
      </c>
      <c r="L40" s="624">
        <v>6.8708943158726887</v>
      </c>
      <c r="M40" s="624">
        <v>4.4848358955019263</v>
      </c>
      <c r="N40" s="655">
        <v>-7.7222488827688451E-2</v>
      </c>
      <c r="O40" s="39">
        <v>1988</v>
      </c>
      <c r="P40" s="654">
        <v>45.452241601718043</v>
      </c>
      <c r="Q40" s="655">
        <v>5.4603950212155139</v>
      </c>
    </row>
    <row r="41" spans="1:17" ht="14.25" customHeight="1">
      <c r="A41" s="545">
        <v>1989</v>
      </c>
      <c r="B41" s="654">
        <v>46.08615119080342</v>
      </c>
      <c r="C41" s="624">
        <v>44.443907572342802</v>
      </c>
      <c r="D41" s="624">
        <v>47.380884270684</v>
      </c>
      <c r="E41" s="624">
        <v>55.879902372210481</v>
      </c>
      <c r="F41" s="624">
        <v>56.84100741129766</v>
      </c>
      <c r="G41" s="655">
        <v>64.391737858643623</v>
      </c>
      <c r="I41" s="654">
        <v>6.8940248379842473</v>
      </c>
      <c r="J41" s="624">
        <v>6.9112678159186425</v>
      </c>
      <c r="K41" s="624">
        <v>6.9789648723238118</v>
      </c>
      <c r="L41" s="624">
        <v>5.5278240009815738</v>
      </c>
      <c r="M41" s="624">
        <v>6.177418221878006</v>
      </c>
      <c r="N41" s="655">
        <v>2.081054726455478</v>
      </c>
      <c r="O41" s="39">
        <v>1989</v>
      </c>
      <c r="P41" s="654">
        <v>48.456249268191698</v>
      </c>
      <c r="Q41" s="655">
        <v>6.6091518495319024</v>
      </c>
    </row>
    <row r="42" spans="1:17" ht="14.25" customHeight="1">
      <c r="A42" s="545">
        <v>1990</v>
      </c>
      <c r="B42" s="654">
        <v>49.462120731046902</v>
      </c>
      <c r="C42" s="624">
        <v>47.391516965485494</v>
      </c>
      <c r="D42" s="624">
        <v>50.967855792394488</v>
      </c>
      <c r="E42" s="624">
        <v>58.848371252752749</v>
      </c>
      <c r="F42" s="624">
        <v>57.285890567167499</v>
      </c>
      <c r="G42" s="655">
        <v>62.616519331087048</v>
      </c>
      <c r="I42" s="654">
        <v>7.3253449312060681</v>
      </c>
      <c r="J42" s="624">
        <v>6.6322012490570792</v>
      </c>
      <c r="K42" s="624">
        <v>7.5705035415091659</v>
      </c>
      <c r="L42" s="624">
        <v>5.3122298975570637</v>
      </c>
      <c r="M42" s="624">
        <v>0.78267992797997898</v>
      </c>
      <c r="N42" s="655">
        <v>-2.7569042032281166</v>
      </c>
      <c r="O42" s="39">
        <v>1990</v>
      </c>
      <c r="P42" s="654">
        <v>51.24766860536004</v>
      </c>
      <c r="Q42" s="655">
        <v>5.7607003829756254</v>
      </c>
    </row>
    <row r="43" spans="1:17" ht="14.25" customHeight="1">
      <c r="A43" s="545">
        <v>1991</v>
      </c>
      <c r="B43" s="654">
        <v>52.89369260604839</v>
      </c>
      <c r="C43" s="624">
        <v>50.50695702881346</v>
      </c>
      <c r="D43" s="624">
        <v>54.958841243619908</v>
      </c>
      <c r="E43" s="624">
        <v>61.646088166652326</v>
      </c>
      <c r="F43" s="624">
        <v>58.237707615876097</v>
      </c>
      <c r="G43" s="655">
        <v>61.783162414700769</v>
      </c>
      <c r="I43" s="654">
        <v>6.9377774836239858</v>
      </c>
      <c r="J43" s="624">
        <v>6.5738348607766506</v>
      </c>
      <c r="K43" s="624">
        <v>7.8303970005757284</v>
      </c>
      <c r="L43" s="624">
        <v>4.7541110388313657</v>
      </c>
      <c r="M43" s="624">
        <v>1.661520907303693</v>
      </c>
      <c r="N43" s="655">
        <v>-1.3308898758486953</v>
      </c>
      <c r="O43" s="39">
        <v>1991</v>
      </c>
      <c r="P43" s="654">
        <v>54.177593000855303</v>
      </c>
      <c r="Q43" s="655">
        <v>5.7171857281109961</v>
      </c>
    </row>
    <row r="44" spans="1:17" ht="14.25" customHeight="1">
      <c r="A44" s="545">
        <v>1992</v>
      </c>
      <c r="B44" s="654">
        <v>56.442148586736593</v>
      </c>
      <c r="C44" s="624">
        <v>53.866080796688976</v>
      </c>
      <c r="D44" s="624">
        <v>60.235815107014524</v>
      </c>
      <c r="E44" s="624">
        <v>64.053600857516273</v>
      </c>
      <c r="F44" s="624">
        <v>59.975534032585109</v>
      </c>
      <c r="G44" s="655">
        <v>62.573066219516413</v>
      </c>
      <c r="I44" s="654">
        <v>6.7086561853736848</v>
      </c>
      <c r="J44" s="624">
        <v>6.6508139976819258</v>
      </c>
      <c r="K44" s="624">
        <v>9.6016832669433505</v>
      </c>
      <c r="L44" s="624">
        <v>3.9053778795428817</v>
      </c>
      <c r="M44" s="624">
        <v>2.9840227025613064</v>
      </c>
      <c r="N44" s="655">
        <v>1.2785098300952091</v>
      </c>
      <c r="O44" s="39">
        <v>1992</v>
      </c>
      <c r="P44" s="654">
        <v>57.37094556264303</v>
      </c>
      <c r="Q44" s="655">
        <v>5.8942311478055398</v>
      </c>
    </row>
    <row r="45" spans="1:17" ht="14.25" customHeight="1">
      <c r="A45" s="545">
        <v>1993</v>
      </c>
      <c r="B45" s="654">
        <v>59.003297648798778</v>
      </c>
      <c r="C45" s="624">
        <v>56.983927648777332</v>
      </c>
      <c r="D45" s="624">
        <v>62.836806911098087</v>
      </c>
      <c r="E45" s="624">
        <v>65.536452354118097</v>
      </c>
      <c r="F45" s="624">
        <v>63.238688784823225</v>
      </c>
      <c r="G45" s="655">
        <v>66.719084627352942</v>
      </c>
      <c r="I45" s="654">
        <v>4.5376533781777972</v>
      </c>
      <c r="J45" s="624">
        <v>5.7881449809877417</v>
      </c>
      <c r="K45" s="624">
        <v>4.318015452206736</v>
      </c>
      <c r="L45" s="624">
        <v>2.3150166060146304</v>
      </c>
      <c r="M45" s="624">
        <v>5.4408098316643949</v>
      </c>
      <c r="N45" s="655">
        <v>6.6258834005219258</v>
      </c>
      <c r="O45" s="39">
        <v>1993</v>
      </c>
      <c r="P45" s="654">
        <v>60.126307206530001</v>
      </c>
      <c r="Q45" s="655">
        <v>4.8027126219811089</v>
      </c>
    </row>
    <row r="46" spans="1:17" ht="14.25" customHeight="1">
      <c r="A46" s="545">
        <v>1994</v>
      </c>
      <c r="B46" s="654">
        <v>61.293752183011577</v>
      </c>
      <c r="C46" s="624">
        <v>59.589737407898568</v>
      </c>
      <c r="D46" s="624">
        <v>64.181162423334243</v>
      </c>
      <c r="E46" s="624">
        <v>68.650588183964146</v>
      </c>
      <c r="F46" s="624">
        <v>65.940229030617459</v>
      </c>
      <c r="G46" s="655">
        <v>70.401254046227891</v>
      </c>
      <c r="I46" s="654">
        <v>3.8819093601278221</v>
      </c>
      <c r="J46" s="624">
        <v>4.5728854900670246</v>
      </c>
      <c r="K46" s="624">
        <v>2.1394395710433889</v>
      </c>
      <c r="L46" s="624">
        <v>4.7517613755154287</v>
      </c>
      <c r="M46" s="624">
        <v>4.2719738465585966</v>
      </c>
      <c r="N46" s="655">
        <v>5.5189147744472589</v>
      </c>
      <c r="O46" s="39">
        <v>1994</v>
      </c>
      <c r="P46" s="654">
        <v>62.722601450803495</v>
      </c>
      <c r="Q46" s="655">
        <v>4.3180670240654973</v>
      </c>
    </row>
    <row r="47" spans="1:17" ht="14.25" customHeight="1" thickBot="1">
      <c r="A47" s="545">
        <v>1995</v>
      </c>
      <c r="B47" s="661">
        <v>64.316509470206483</v>
      </c>
      <c r="C47" s="625">
        <v>62.66694710443241</v>
      </c>
      <c r="D47" s="625">
        <v>67.209466084013329</v>
      </c>
      <c r="E47" s="625">
        <v>70.564370623828836</v>
      </c>
      <c r="F47" s="625">
        <v>70.063479544430123</v>
      </c>
      <c r="G47" s="660">
        <v>73.756071237542514</v>
      </c>
      <c r="I47" s="661">
        <v>4.9315911973695448</v>
      </c>
      <c r="J47" s="625">
        <v>5.1639927114798034</v>
      </c>
      <c r="K47" s="625">
        <v>4.7183683597137316</v>
      </c>
      <c r="L47" s="625">
        <v>2.7877145564088934</v>
      </c>
      <c r="M47" s="625">
        <v>6.2530121208680622</v>
      </c>
      <c r="N47" s="660">
        <v>4.7652804438848895</v>
      </c>
      <c r="O47" s="39">
        <v>1995</v>
      </c>
      <c r="P47" s="661">
        <v>65.890508719872926</v>
      </c>
      <c r="Q47" s="660">
        <v>5.0506630716746992</v>
      </c>
    </row>
    <row r="48" spans="1:17" ht="14.25" customHeight="1">
      <c r="A48" s="545">
        <v>1996</v>
      </c>
      <c r="B48" s="654">
        <v>66.541951396774039</v>
      </c>
      <c r="C48" s="624">
        <v>64.427258944796222</v>
      </c>
      <c r="D48" s="624">
        <v>70.119602892432155</v>
      </c>
      <c r="E48" s="624">
        <v>72.475191106922438</v>
      </c>
      <c r="F48" s="624">
        <v>71.423751090071974</v>
      </c>
      <c r="G48" s="655">
        <v>73.865163902827092</v>
      </c>
      <c r="I48" s="654">
        <v>3.4601410196217985</v>
      </c>
      <c r="J48" s="624">
        <v>2.8089956854453257</v>
      </c>
      <c r="K48" s="624">
        <v>4.3299507911297663</v>
      </c>
      <c r="L48" s="624">
        <v>2.7079111826561642</v>
      </c>
      <c r="M48" s="624">
        <v>1.941484428816076</v>
      </c>
      <c r="N48" s="655">
        <v>0.14791008177921228</v>
      </c>
      <c r="O48" s="39">
        <v>1996</v>
      </c>
      <c r="P48" s="654">
        <v>67.808490604104975</v>
      </c>
      <c r="Q48" s="655">
        <v>2.9108621582907501</v>
      </c>
    </row>
    <row r="49" spans="1:17" ht="14.25" customHeight="1">
      <c r="A49" s="545">
        <v>1997</v>
      </c>
      <c r="B49" s="654">
        <v>68.10963190181279</v>
      </c>
      <c r="C49" s="624">
        <v>66.223241254662241</v>
      </c>
      <c r="D49" s="624">
        <v>70.541651590788064</v>
      </c>
      <c r="E49" s="624">
        <v>74.219184016267576</v>
      </c>
      <c r="F49" s="624">
        <v>73.869324171046784</v>
      </c>
      <c r="G49" s="655">
        <v>76.290457739078349</v>
      </c>
      <c r="I49" s="654">
        <v>2.3559280606170407</v>
      </c>
      <c r="J49" s="624">
        <v>2.7876124784462553</v>
      </c>
      <c r="K49" s="624">
        <v>0.60189830082659768</v>
      </c>
      <c r="L49" s="624">
        <v>2.4063308874511691</v>
      </c>
      <c r="M49" s="624">
        <v>3.4240333833639225</v>
      </c>
      <c r="N49" s="655">
        <v>3.283406829560187</v>
      </c>
      <c r="O49" s="39">
        <v>1997</v>
      </c>
      <c r="P49" s="654">
        <v>69.626507832949414</v>
      </c>
      <c r="Q49" s="655">
        <v>2.6811055852264953</v>
      </c>
    </row>
    <row r="50" spans="1:17" ht="14.25" customHeight="1">
      <c r="A50" s="545">
        <v>1998</v>
      </c>
      <c r="B50" s="654">
        <v>69.85773053789957</v>
      </c>
      <c r="C50" s="624">
        <v>67.345512827652328</v>
      </c>
      <c r="D50" s="624">
        <v>72.368203427535278</v>
      </c>
      <c r="E50" s="624">
        <v>75.376158763888427</v>
      </c>
      <c r="F50" s="624">
        <v>74.410556135609724</v>
      </c>
      <c r="G50" s="655">
        <v>74.65774382264749</v>
      </c>
      <c r="I50" s="654">
        <v>2.5665953364816918</v>
      </c>
      <c r="J50" s="624">
        <v>1.6946793176044972</v>
      </c>
      <c r="K50" s="624">
        <v>2.58932388958375</v>
      </c>
      <c r="L50" s="624">
        <v>1.5588621229886579</v>
      </c>
      <c r="M50" s="624">
        <v>0.73268839350648651</v>
      </c>
      <c r="N50" s="655">
        <v>-2.1401286147933685</v>
      </c>
      <c r="O50" s="39">
        <v>1998</v>
      </c>
      <c r="P50" s="654">
        <v>70.813178195763811</v>
      </c>
      <c r="Q50" s="655">
        <v>1.7043370402282765</v>
      </c>
    </row>
    <row r="51" spans="1:17" ht="14.25" customHeight="1">
      <c r="A51" s="545">
        <v>1999</v>
      </c>
      <c r="B51" s="654">
        <v>71.632912436706718</v>
      </c>
      <c r="C51" s="624">
        <v>68.779457509357783</v>
      </c>
      <c r="D51" s="624">
        <v>74.415211098857313</v>
      </c>
      <c r="E51" s="624">
        <v>77.996106316769229</v>
      </c>
      <c r="F51" s="624">
        <v>74.483024901871758</v>
      </c>
      <c r="G51" s="655">
        <v>74.93591999290004</v>
      </c>
      <c r="I51" s="654">
        <v>2.5411388047369643</v>
      </c>
      <c r="J51" s="624">
        <v>2.1292356706454019</v>
      </c>
      <c r="K51" s="624">
        <v>2.8286009246751176</v>
      </c>
      <c r="L51" s="624">
        <v>3.4758305488710839</v>
      </c>
      <c r="M51" s="624">
        <v>9.7390437628175341E-2</v>
      </c>
      <c r="N51" s="655">
        <v>0.37260189768575369</v>
      </c>
      <c r="O51" s="39">
        <v>1999</v>
      </c>
      <c r="P51" s="654">
        <v>72.33590910832568</v>
      </c>
      <c r="Q51" s="655">
        <v>2.1503496260996346</v>
      </c>
    </row>
    <row r="52" spans="1:17" ht="14.25" customHeight="1">
      <c r="A52" s="545">
        <v>2000</v>
      </c>
      <c r="B52" s="654">
        <v>74.01814741126887</v>
      </c>
      <c r="C52" s="624">
        <v>71.60115040045136</v>
      </c>
      <c r="D52" s="624">
        <v>76.963343917303149</v>
      </c>
      <c r="E52" s="624">
        <v>82.615740768794751</v>
      </c>
      <c r="F52" s="624">
        <v>79.46048890296899</v>
      </c>
      <c r="G52" s="655">
        <v>82.836189956736376</v>
      </c>
      <c r="I52" s="654">
        <v>3.3298031497319025</v>
      </c>
      <c r="J52" s="624">
        <v>4.1025227491939376</v>
      </c>
      <c r="K52" s="624">
        <v>3.4242096216871021</v>
      </c>
      <c r="L52" s="624">
        <v>5.9229039373627002</v>
      </c>
      <c r="M52" s="624">
        <v>6.6826824067025115</v>
      </c>
      <c r="N52" s="655">
        <v>10.542700969821773</v>
      </c>
      <c r="O52" s="39">
        <v>2000</v>
      </c>
      <c r="P52" s="654">
        <v>75.95589515398116</v>
      </c>
      <c r="Q52" s="655">
        <v>5.0044107971801699</v>
      </c>
    </row>
    <row r="53" spans="1:17" ht="14.25" customHeight="1">
      <c r="A53" s="545">
        <v>2001</v>
      </c>
      <c r="B53" s="654">
        <v>77.058984672126485</v>
      </c>
      <c r="C53" s="624">
        <v>74.147475281997984</v>
      </c>
      <c r="D53" s="624">
        <v>79.453900830190264</v>
      </c>
      <c r="E53" s="624">
        <v>85.539433939918226</v>
      </c>
      <c r="F53" s="624">
        <v>80.677469623273183</v>
      </c>
      <c r="G53" s="655">
        <v>82.666432073093219</v>
      </c>
      <c r="I53" s="654">
        <v>4.1082320582298992</v>
      </c>
      <c r="J53" s="624">
        <v>3.5562625283330318</v>
      </c>
      <c r="K53" s="624">
        <v>3.2360300191260016</v>
      </c>
      <c r="L53" s="624">
        <v>3.538905714475904</v>
      </c>
      <c r="M53" s="624">
        <v>1.5315545337133196</v>
      </c>
      <c r="N53" s="655">
        <v>-0.2049320275737232</v>
      </c>
      <c r="O53" s="39">
        <v>2001</v>
      </c>
      <c r="P53" s="654">
        <v>78.288738918507306</v>
      </c>
      <c r="Q53" s="655">
        <v>3.0713136350995596</v>
      </c>
    </row>
    <row r="54" spans="1:17" ht="14.25" customHeight="1">
      <c r="A54" s="545">
        <v>2002</v>
      </c>
      <c r="B54" s="654">
        <v>80.206566360236678</v>
      </c>
      <c r="C54" s="624">
        <v>76.164973482170751</v>
      </c>
      <c r="D54" s="624">
        <v>82.253688603660748</v>
      </c>
      <c r="E54" s="624">
        <v>88.918937727378307</v>
      </c>
      <c r="F54" s="624">
        <v>81.071050040154333</v>
      </c>
      <c r="G54" s="655">
        <v>80.765448475760508</v>
      </c>
      <c r="I54" s="654">
        <v>4.0846394505490213</v>
      </c>
      <c r="J54" s="624">
        <v>2.7209263599331068</v>
      </c>
      <c r="K54" s="624">
        <v>3.5237889445531634</v>
      </c>
      <c r="L54" s="624">
        <v>3.9508138314707564</v>
      </c>
      <c r="M54" s="624">
        <v>0.48784427513528517</v>
      </c>
      <c r="N54" s="655">
        <v>-2.2995834580738506</v>
      </c>
      <c r="O54" s="39">
        <v>2002</v>
      </c>
      <c r="P54" s="654">
        <v>80.330004518984197</v>
      </c>
      <c r="Q54" s="655">
        <v>2.6073553216915402</v>
      </c>
    </row>
    <row r="55" spans="1:17" ht="14.25" customHeight="1">
      <c r="A55" s="545">
        <v>2003</v>
      </c>
      <c r="B55" s="654">
        <v>83.361511961427325</v>
      </c>
      <c r="C55" s="624">
        <v>78.532228726106325</v>
      </c>
      <c r="D55" s="624">
        <v>84.704895914594232</v>
      </c>
      <c r="E55" s="624">
        <v>92.556617563216165</v>
      </c>
      <c r="F55" s="624">
        <v>80.791705181759099</v>
      </c>
      <c r="G55" s="655">
        <v>79.426856307145016</v>
      </c>
      <c r="I55" s="654">
        <v>3.9335253263687253</v>
      </c>
      <c r="J55" s="624">
        <v>3.1080628479306371</v>
      </c>
      <c r="K55" s="624">
        <v>2.9800576150993408</v>
      </c>
      <c r="L55" s="624">
        <v>4.0910068527705956</v>
      </c>
      <c r="M55" s="624">
        <v>-0.34456795398218887</v>
      </c>
      <c r="N55" s="655">
        <v>-1.6573822022634244</v>
      </c>
      <c r="O55" s="39">
        <v>2003</v>
      </c>
      <c r="P55" s="654">
        <v>82.471933347465281</v>
      </c>
      <c r="Q55" s="655">
        <v>2.6664119357479699</v>
      </c>
    </row>
    <row r="56" spans="1:17" ht="14.25" customHeight="1">
      <c r="A56" s="545">
        <v>2004</v>
      </c>
      <c r="B56" s="654">
        <v>86.597754621365183</v>
      </c>
      <c r="C56" s="624">
        <v>81.217190880774496</v>
      </c>
      <c r="D56" s="624">
        <v>87.291624500080516</v>
      </c>
      <c r="E56" s="624">
        <v>97.246969233450102</v>
      </c>
      <c r="F56" s="624">
        <v>82.19336064701605</v>
      </c>
      <c r="G56" s="655">
        <v>81.066018403466117</v>
      </c>
      <c r="I56" s="654">
        <v>3.8821784583697561</v>
      </c>
      <c r="J56" s="624">
        <v>3.418930289158606</v>
      </c>
      <c r="K56" s="624">
        <v>3.0538123653376825</v>
      </c>
      <c r="L56" s="624">
        <v>5.0675487001568875</v>
      </c>
      <c r="M56" s="624">
        <v>1.7349002129656954</v>
      </c>
      <c r="N56" s="655">
        <v>2.0637378495536041</v>
      </c>
      <c r="O56" s="39">
        <v>2004</v>
      </c>
      <c r="P56" s="654">
        <v>85.285537408734541</v>
      </c>
      <c r="Q56" s="655">
        <v>3.4115897943306051</v>
      </c>
    </row>
    <row r="57" spans="1:17" ht="14.25" customHeight="1">
      <c r="A57" s="545">
        <v>2005</v>
      </c>
      <c r="B57" s="654">
        <v>90.149158455997309</v>
      </c>
      <c r="C57" s="624">
        <v>83.798026518979157</v>
      </c>
      <c r="D57" s="624">
        <v>89.922426999979336</v>
      </c>
      <c r="E57" s="624">
        <v>102.21034744294349</v>
      </c>
      <c r="F57" s="624">
        <v>85.420907871717986</v>
      </c>
      <c r="G57" s="655">
        <v>83.5279431688827</v>
      </c>
      <c r="I57" s="654">
        <v>4.1010345477894505</v>
      </c>
      <c r="J57" s="624">
        <v>3.1776962613657478</v>
      </c>
      <c r="K57" s="624">
        <v>3.0138086156208388</v>
      </c>
      <c r="L57" s="624">
        <v>5.103889867846001</v>
      </c>
      <c r="M57" s="624">
        <v>3.9267736460646852</v>
      </c>
      <c r="N57" s="655">
        <v>3.0369380585137051</v>
      </c>
      <c r="O57" s="39">
        <v>2005</v>
      </c>
      <c r="P57" s="654">
        <v>88.538552529655647</v>
      </c>
      <c r="Q57" s="655">
        <v>3.8142634962020416</v>
      </c>
    </row>
    <row r="58" spans="1:17" ht="14.25" customHeight="1">
      <c r="A58" s="545">
        <v>2006</v>
      </c>
      <c r="B58" s="654">
        <v>93.736714047978467</v>
      </c>
      <c r="C58" s="624">
        <v>86.582508130797194</v>
      </c>
      <c r="D58" s="624">
        <v>92.764323121020482</v>
      </c>
      <c r="E58" s="624">
        <v>106.81797604546482</v>
      </c>
      <c r="F58" s="624">
        <v>89.031330863014745</v>
      </c>
      <c r="G58" s="655">
        <v>86.608228550430482</v>
      </c>
      <c r="I58" s="654">
        <v>3.9795774618708979</v>
      </c>
      <c r="J58" s="624">
        <v>3.3228486725607853</v>
      </c>
      <c r="K58" s="624">
        <v>3.1603863639510177</v>
      </c>
      <c r="L58" s="624">
        <v>4.5079864395270119</v>
      </c>
      <c r="M58" s="624">
        <v>4.2266268074775848</v>
      </c>
      <c r="N58" s="655">
        <v>3.687730434496439</v>
      </c>
      <c r="O58" s="39">
        <v>2006</v>
      </c>
      <c r="P58" s="654">
        <v>91.948635086993534</v>
      </c>
      <c r="Q58" s="655">
        <v>3.8515228224401898</v>
      </c>
    </row>
    <row r="59" spans="1:17" ht="14.25" customHeight="1">
      <c r="A59" s="545">
        <v>2007</v>
      </c>
      <c r="B59" s="654">
        <v>96.939150170430125</v>
      </c>
      <c r="C59" s="624">
        <v>89.438635380509723</v>
      </c>
      <c r="D59" s="624">
        <v>95.359244672719768</v>
      </c>
      <c r="E59" s="624">
        <v>109.6045642491555</v>
      </c>
      <c r="F59" s="624">
        <v>91.192767338595971</v>
      </c>
      <c r="G59" s="655">
        <v>87.951096414115653</v>
      </c>
      <c r="I59" s="654">
        <v>3.4164160275689914</v>
      </c>
      <c r="J59" s="624">
        <v>3.2987347114013854</v>
      </c>
      <c r="K59" s="624">
        <v>2.797327102051872</v>
      </c>
      <c r="L59" s="624">
        <v>2.6087258969451188</v>
      </c>
      <c r="M59" s="624">
        <v>2.4277256721084495</v>
      </c>
      <c r="N59" s="655">
        <v>1.5505084056802287</v>
      </c>
      <c r="O59" s="39">
        <v>2007</v>
      </c>
      <c r="P59" s="654">
        <v>94.608478484022541</v>
      </c>
      <c r="Q59" s="655">
        <v>2.8927491903631974</v>
      </c>
    </row>
    <row r="60" spans="1:17">
      <c r="A60" s="545">
        <v>2008</v>
      </c>
      <c r="B60" s="654">
        <v>99.124453145619881</v>
      </c>
      <c r="C60" s="624">
        <v>92.91208792936979</v>
      </c>
      <c r="D60" s="624">
        <v>98.96722615368148</v>
      </c>
      <c r="E60" s="624">
        <v>110.65466789064968</v>
      </c>
      <c r="F60" s="624">
        <v>93.892226733707446</v>
      </c>
      <c r="G60" s="655">
        <v>92.046081603077837</v>
      </c>
      <c r="I60" s="654">
        <v>2.2543038301323426</v>
      </c>
      <c r="J60" s="624">
        <v>3.8836153236043058</v>
      </c>
      <c r="K60" s="624">
        <v>3.7835675957214043</v>
      </c>
      <c r="L60" s="624">
        <v>0.9580838614595022</v>
      </c>
      <c r="M60" s="624">
        <v>2.9601683048924965</v>
      </c>
      <c r="N60" s="655">
        <v>4.6559796931706643</v>
      </c>
      <c r="O60" s="39">
        <v>2008</v>
      </c>
      <c r="P60" s="654">
        <v>97.38043657218816</v>
      </c>
      <c r="Q60" s="655">
        <v>2.9299256605566759</v>
      </c>
    </row>
    <row r="61" spans="1:17">
      <c r="A61" s="545">
        <v>2009</v>
      </c>
      <c r="B61" s="654">
        <v>99.267042594668879</v>
      </c>
      <c r="C61" s="624">
        <v>92.68203699483179</v>
      </c>
      <c r="D61" s="624">
        <v>101.09392669157522</v>
      </c>
      <c r="E61" s="624">
        <v>107.93158699420029</v>
      </c>
      <c r="F61" s="624">
        <v>91.986641715758054</v>
      </c>
      <c r="G61" s="655">
        <v>86.205557984449911</v>
      </c>
      <c r="I61" s="654">
        <v>0.14384891368786068</v>
      </c>
      <c r="J61" s="624">
        <v>-0.24760065096468553</v>
      </c>
      <c r="K61" s="624">
        <v>2.1488937505344419</v>
      </c>
      <c r="L61" s="624">
        <v>-2.4608820832939249</v>
      </c>
      <c r="M61" s="624">
        <v>-2.0295450265056747</v>
      </c>
      <c r="N61" s="655">
        <v>-6.3452170009946744</v>
      </c>
      <c r="O61" s="39">
        <v>2009</v>
      </c>
      <c r="P61" s="654">
        <v>96.445086839839888</v>
      </c>
      <c r="Q61" s="655">
        <v>-0.9605109252666999</v>
      </c>
    </row>
    <row r="62" spans="1:17">
      <c r="A62" s="545">
        <v>2010</v>
      </c>
      <c r="B62" s="654">
        <v>99.419316825185973</v>
      </c>
      <c r="C62" s="624">
        <v>94.549010902628112</v>
      </c>
      <c r="D62" s="624">
        <v>99.888271500884812</v>
      </c>
      <c r="E62" s="624">
        <v>108.14236601909151</v>
      </c>
      <c r="F62" s="624">
        <v>95.236213370405636</v>
      </c>
      <c r="G62" s="655">
        <v>91.808865668409538</v>
      </c>
      <c r="I62" s="654">
        <v>0.15339857674501189</v>
      </c>
      <c r="J62" s="624">
        <v>2.0143859245351114</v>
      </c>
      <c r="K62" s="624">
        <v>-1.1926089233517567</v>
      </c>
      <c r="L62" s="624">
        <v>0.19528947063711666</v>
      </c>
      <c r="M62" s="624">
        <v>3.5326560400898988</v>
      </c>
      <c r="N62" s="655">
        <v>6.4999378404004604</v>
      </c>
      <c r="O62" s="39">
        <v>2010</v>
      </c>
      <c r="P62" s="654">
        <v>97.69872558775532</v>
      </c>
      <c r="Q62" s="655">
        <v>1.2998471866143557</v>
      </c>
    </row>
    <row r="63" spans="1:17">
      <c r="A63" s="545">
        <v>2011</v>
      </c>
      <c r="B63" s="654">
        <v>99.399694093656805</v>
      </c>
      <c r="C63" s="624">
        <v>96.937262453833725</v>
      </c>
      <c r="D63" s="624">
        <v>99.365013295513776</v>
      </c>
      <c r="E63" s="624">
        <v>107.12404008738375</v>
      </c>
      <c r="F63" s="624">
        <v>99.528904660997796</v>
      </c>
      <c r="G63" s="655">
        <v>99.498232368566903</v>
      </c>
      <c r="I63" s="654">
        <v>-1.9737342958880966E-2</v>
      </c>
      <c r="J63" s="624">
        <v>2.5259402805019038</v>
      </c>
      <c r="K63" s="624">
        <v>-0.52384348783770518</v>
      </c>
      <c r="L63" s="624">
        <v>-0.9416530904529985</v>
      </c>
      <c r="M63" s="624">
        <v>4.5074149198860214</v>
      </c>
      <c r="N63" s="655">
        <v>8.375407586375605</v>
      </c>
      <c r="O63" s="39">
        <v>2011</v>
      </c>
      <c r="P63" s="654">
        <v>99.421981606494271</v>
      </c>
      <c r="Q63" s="655">
        <v>1.7638469779128085</v>
      </c>
    </row>
    <row r="64" spans="1:17">
      <c r="A64" s="545">
        <v>2012</v>
      </c>
      <c r="B64" s="654">
        <v>99.285782131079756</v>
      </c>
      <c r="C64" s="624">
        <v>99.025825377668056</v>
      </c>
      <c r="D64" s="624">
        <v>97.262672338342483</v>
      </c>
      <c r="E64" s="624">
        <v>103.91728857592642</v>
      </c>
      <c r="F64" s="624">
        <v>101.89518374857288</v>
      </c>
      <c r="G64" s="655">
        <v>102.98392792629734</v>
      </c>
      <c r="I64" s="654">
        <v>-0.11459991262118274</v>
      </c>
      <c r="J64" s="624">
        <v>2.1545511715157062</v>
      </c>
      <c r="K64" s="624">
        <v>-2.1157758525315984</v>
      </c>
      <c r="L64" s="624">
        <v>-2.993493812258663</v>
      </c>
      <c r="M64" s="624">
        <v>2.3774792816567025</v>
      </c>
      <c r="N64" s="655">
        <v>3.5032738519600315</v>
      </c>
      <c r="O64" s="39">
        <v>2012</v>
      </c>
      <c r="P64" s="654">
        <v>100.10228350248995</v>
      </c>
      <c r="Q64" s="655">
        <v>0.68425702747334505</v>
      </c>
    </row>
    <row r="65" spans="1:17">
      <c r="A65" s="545">
        <v>2013</v>
      </c>
      <c r="B65" s="654">
        <v>99.680626703616085</v>
      </c>
      <c r="C65" s="624">
        <v>99.962242457492437</v>
      </c>
      <c r="D65" s="624">
        <v>97.85980964639792</v>
      </c>
      <c r="E65" s="624">
        <v>99.960435815502677</v>
      </c>
      <c r="F65" s="624">
        <v>101.21196149308101</v>
      </c>
      <c r="G65" s="655">
        <v>100.8707383452703</v>
      </c>
      <c r="I65" s="654">
        <v>0.39768490921998634</v>
      </c>
      <c r="J65" s="624">
        <v>0.94562915911384771</v>
      </c>
      <c r="K65" s="624">
        <v>0.61394293792196297</v>
      </c>
      <c r="L65" s="624">
        <v>-3.8076943833390109</v>
      </c>
      <c r="M65" s="624">
        <v>-0.67051476856622161</v>
      </c>
      <c r="N65" s="655">
        <v>-2.051960556932142</v>
      </c>
      <c r="O65" s="39">
        <v>2013</v>
      </c>
      <c r="P65" s="654">
        <v>99.945890770025315</v>
      </c>
      <c r="Q65" s="655">
        <v>-0.15623293194979571</v>
      </c>
    </row>
    <row r="66" spans="1:17">
      <c r="A66" s="545">
        <v>2014</v>
      </c>
      <c r="B66" s="654">
        <v>99.457652964682012</v>
      </c>
      <c r="C66" s="624">
        <v>100.08536509753365</v>
      </c>
      <c r="D66" s="624">
        <v>98.442115279588663</v>
      </c>
      <c r="E66" s="624">
        <v>99.336105022560446</v>
      </c>
      <c r="F66" s="624">
        <v>99.488129416170423</v>
      </c>
      <c r="G66" s="655">
        <v>99.976338960619586</v>
      </c>
      <c r="I66" s="654">
        <v>-0.22368813911759489</v>
      </c>
      <c r="J66" s="624">
        <v>0.1231691456837547</v>
      </c>
      <c r="K66" s="624">
        <v>0.5950406354711113</v>
      </c>
      <c r="L66" s="624">
        <v>-0.62457790209574648</v>
      </c>
      <c r="M66" s="624">
        <v>-1.7031900691188873</v>
      </c>
      <c r="N66" s="655">
        <v>-0.88667873292378463</v>
      </c>
      <c r="O66" s="39">
        <v>2014</v>
      </c>
      <c r="P66" s="654">
        <v>99.578001541756535</v>
      </c>
      <c r="Q66" s="655">
        <v>-0.36808839806660165</v>
      </c>
    </row>
    <row r="67" spans="1:17">
      <c r="A67" s="545">
        <v>2015</v>
      </c>
      <c r="B67" s="686">
        <v>100</v>
      </c>
      <c r="C67" s="626">
        <v>100</v>
      </c>
      <c r="D67" s="626">
        <v>100</v>
      </c>
      <c r="E67" s="626">
        <v>100</v>
      </c>
      <c r="F67" s="626">
        <v>100</v>
      </c>
      <c r="G67" s="687">
        <v>100</v>
      </c>
      <c r="I67" s="686">
        <v>0.545304477987818</v>
      </c>
      <c r="J67" s="626">
        <v>-8.5292287689076041E-2</v>
      </c>
      <c r="K67" s="626">
        <v>1.5825388513714289</v>
      </c>
      <c r="L67" s="626">
        <v>0.66833200002029969</v>
      </c>
      <c r="M67" s="626">
        <v>0.51450417937637383</v>
      </c>
      <c r="N67" s="687">
        <v>2.3666639153230307E-2</v>
      </c>
      <c r="O67" s="39">
        <v>2015</v>
      </c>
      <c r="P67" s="686">
        <v>100</v>
      </c>
      <c r="Q67" s="687">
        <v>0.42378683214134849</v>
      </c>
    </row>
    <row r="68" spans="1:17">
      <c r="A68" s="545">
        <v>2016</v>
      </c>
      <c r="B68" s="654">
        <v>100.32212151758624</v>
      </c>
      <c r="C68" s="624">
        <v>100.16611860329799</v>
      </c>
      <c r="D68" s="624">
        <v>100.14068921333568</v>
      </c>
      <c r="E68" s="624">
        <v>100.61806717913393</v>
      </c>
      <c r="F68" s="624">
        <v>98.834796781166844</v>
      </c>
      <c r="G68" s="655">
        <v>98.412801220553234</v>
      </c>
      <c r="I68" s="654">
        <v>0.32212151758623797</v>
      </c>
      <c r="J68" s="624">
        <v>0.16611860329798223</v>
      </c>
      <c r="K68" s="624">
        <v>0.1406892133356763</v>
      </c>
      <c r="L68" s="624">
        <v>0.61806717913392983</v>
      </c>
      <c r="M68" s="624">
        <v>-1.1652032188331551</v>
      </c>
      <c r="N68" s="655">
        <v>-1.5871987794467635</v>
      </c>
      <c r="O68" s="39">
        <v>2016</v>
      </c>
      <c r="P68" s="654">
        <v>99.876363245312021</v>
      </c>
      <c r="Q68" s="655">
        <v>-0.12363675468798352</v>
      </c>
    </row>
    <row r="69" spans="1:17" s="64" customFormat="1">
      <c r="A69" s="545">
        <v>2017</v>
      </c>
      <c r="B69" s="654">
        <v>101.62552500117954</v>
      </c>
      <c r="C69" s="624">
        <v>101.68957581621616</v>
      </c>
      <c r="D69" s="624">
        <v>101.0211352065224</v>
      </c>
      <c r="E69" s="624">
        <v>102.1798052683496</v>
      </c>
      <c r="F69" s="624">
        <v>101.36031542534015</v>
      </c>
      <c r="G69" s="655">
        <v>101.42735339595691</v>
      </c>
      <c r="H69" s="63"/>
      <c r="I69" s="654">
        <v>1.2992184214972058</v>
      </c>
      <c r="J69" s="624">
        <v>1.5209306641417619</v>
      </c>
      <c r="K69" s="624">
        <v>0.87920904090350582</v>
      </c>
      <c r="L69" s="624">
        <v>1.5521447916856168</v>
      </c>
      <c r="M69" s="624">
        <v>2.5552930004653529</v>
      </c>
      <c r="N69" s="655">
        <v>3.063170784710989</v>
      </c>
      <c r="O69" s="39">
        <v>2017</v>
      </c>
      <c r="P69" s="654">
        <v>101.5779533471996</v>
      </c>
      <c r="Q69" s="655">
        <v>1.7036964969461277</v>
      </c>
    </row>
    <row r="70" spans="1:17" s="64" customFormat="1">
      <c r="A70" s="545">
        <v>2018</v>
      </c>
      <c r="B70" s="654">
        <v>102.89131105268008</v>
      </c>
      <c r="C70" s="624">
        <v>103.1416181650425</v>
      </c>
      <c r="D70" s="624">
        <v>102.57915133343533</v>
      </c>
      <c r="E70" s="624">
        <v>103.59144115862802</v>
      </c>
      <c r="F70" s="624">
        <v>103.21698306725378</v>
      </c>
      <c r="G70" s="655">
        <v>103.95969364473507</v>
      </c>
      <c r="H70" s="63"/>
      <c r="I70" s="654">
        <v>1.245539495600001</v>
      </c>
      <c r="J70" s="624">
        <v>1.4279166150231726</v>
      </c>
      <c r="K70" s="624">
        <v>1.5422674905877898</v>
      </c>
      <c r="L70" s="624">
        <v>1.3815214137187892</v>
      </c>
      <c r="M70" s="624">
        <v>1.8317500632495598</v>
      </c>
      <c r="N70" s="655">
        <v>2.4967034670541732</v>
      </c>
      <c r="O70" s="39">
        <v>2018</v>
      </c>
      <c r="P70" s="654">
        <v>103.15090477480427</v>
      </c>
      <c r="Q70" s="655">
        <v>1.5485165587342031</v>
      </c>
    </row>
    <row r="71" spans="1:17" s="64" customFormat="1">
      <c r="A71" s="545">
        <v>2019</v>
      </c>
      <c r="B71" s="654">
        <v>104.38054577764507</v>
      </c>
      <c r="C71" s="624">
        <v>104.22535757772842</v>
      </c>
      <c r="D71" s="624">
        <v>104.99659338645237</v>
      </c>
      <c r="E71" s="624">
        <v>105.75287873511792</v>
      </c>
      <c r="F71" s="624">
        <v>103.77298374787938</v>
      </c>
      <c r="G71" s="655">
        <v>104.67911520362667</v>
      </c>
      <c r="H71" s="63"/>
      <c r="I71" s="654">
        <v>1.4473862853224828</v>
      </c>
      <c r="J71" s="624">
        <v>1.0507295037312403</v>
      </c>
      <c r="K71" s="624">
        <v>2.3566602195402186</v>
      </c>
      <c r="L71" s="624">
        <v>2.0865020819433644</v>
      </c>
      <c r="M71" s="624">
        <v>0.53867170314727542</v>
      </c>
      <c r="N71" s="655">
        <v>0.69201969885568371</v>
      </c>
      <c r="O71" s="39">
        <v>2019</v>
      </c>
      <c r="P71" s="654">
        <v>104.4527132403372</v>
      </c>
      <c r="Q71" s="655">
        <v>1.2620427017824065</v>
      </c>
    </row>
    <row r="72" spans="1:17" s="64" customFormat="1">
      <c r="A72" s="545">
        <v>2020</v>
      </c>
      <c r="B72" s="654">
        <v>105.65974185176145</v>
      </c>
      <c r="C72" s="624">
        <v>104.21725685882426</v>
      </c>
      <c r="D72" s="624">
        <v>106.37292587132745</v>
      </c>
      <c r="E72" s="624">
        <v>107.04648844041225</v>
      </c>
      <c r="F72" s="624">
        <v>102.62959206514195</v>
      </c>
      <c r="G72" s="655">
        <v>101.2631786033767</v>
      </c>
      <c r="H72" s="63"/>
      <c r="I72" s="654">
        <v>1.2255119616268129</v>
      </c>
      <c r="J72" s="624">
        <v>-7.7723109734750828E-3</v>
      </c>
      <c r="K72" s="624">
        <v>1.3108353714003984</v>
      </c>
      <c r="L72" s="624">
        <v>1.2232382898383909</v>
      </c>
      <c r="M72" s="624">
        <v>-1.1018201861819343</v>
      </c>
      <c r="N72" s="655">
        <v>-3.2632455801762661</v>
      </c>
      <c r="O72" s="39">
        <v>2020</v>
      </c>
      <c r="P72" s="654">
        <v>104.62916905160127</v>
      </c>
      <c r="Q72" s="655">
        <v>0.16893367897303779</v>
      </c>
    </row>
    <row r="73" spans="1:17" s="64" customFormat="1">
      <c r="A73" s="545" t="s">
        <v>935</v>
      </c>
      <c r="B73" s="654">
        <v>108.09095177833687</v>
      </c>
      <c r="C73" s="624">
        <v>106.39219758987846</v>
      </c>
      <c r="D73" s="624">
        <v>108.55629611945015</v>
      </c>
      <c r="E73" s="624">
        <v>111.49726824478296</v>
      </c>
      <c r="F73" s="624">
        <v>109.8353555969135</v>
      </c>
      <c r="G73" s="655">
        <v>109.35086878097073</v>
      </c>
      <c r="H73" s="63"/>
      <c r="I73" s="654">
        <v>2.300980377168016</v>
      </c>
      <c r="J73" s="624">
        <v>2.0869295514085895</v>
      </c>
      <c r="K73" s="624">
        <v>2.0525619937950879</v>
      </c>
      <c r="L73" s="624">
        <v>4.1578008482251683</v>
      </c>
      <c r="M73" s="624">
        <v>7.0211362890323592</v>
      </c>
      <c r="N73" s="655">
        <v>7.9868025961060907</v>
      </c>
      <c r="O73" s="39" t="s">
        <v>935</v>
      </c>
      <c r="P73" s="654">
        <v>108.40401059990272</v>
      </c>
      <c r="Q73" s="655">
        <v>3.6078290428166904</v>
      </c>
    </row>
    <row r="74" spans="1:17" s="64" customFormat="1">
      <c r="A74" s="545" t="s">
        <v>934</v>
      </c>
      <c r="B74" s="654">
        <v>112.71754372790517</v>
      </c>
      <c r="C74" s="624">
        <v>113.60160792622654</v>
      </c>
      <c r="D74" s="624">
        <v>115.07653310931633</v>
      </c>
      <c r="E74" s="624">
        <v>119.54362347560092</v>
      </c>
      <c r="F74" s="624">
        <v>125.50772729990743</v>
      </c>
      <c r="G74" s="655">
        <v>133.70058297773937</v>
      </c>
      <c r="H74" s="63"/>
      <c r="I74" s="654">
        <v>4.2802768163759719</v>
      </c>
      <c r="J74" s="624">
        <v>6.7762585035971989</v>
      </c>
      <c r="K74" s="624">
        <v>6.0063185857885282</v>
      </c>
      <c r="L74" s="624">
        <v>7.2166388984103769</v>
      </c>
      <c r="M74" s="624">
        <v>14.268967963749501</v>
      </c>
      <c r="N74" s="655">
        <v>22.267508679369531</v>
      </c>
      <c r="O74" s="39" t="s">
        <v>934</v>
      </c>
      <c r="P74" s="654">
        <v>118.02311144854899</v>
      </c>
      <c r="Q74" s="655">
        <v>8.8733809712524536</v>
      </c>
    </row>
  </sheetData>
  <mergeCells count="3">
    <mergeCell ref="B2:G2"/>
    <mergeCell ref="I1:N1"/>
    <mergeCell ref="I2:N2"/>
  </mergeCells>
  <hyperlinks>
    <hyperlink ref="A1" location="'INDICE DE CUADROS'!A1" display="Índice"/>
  </hyperlinks>
  <pageMargins left="0.75" right="0.75" top="1" bottom="1" header="0" footer="0"/>
  <pageSetup paperSize="9" scale="77" orientation="portrait" horizontalDpi="120" verticalDpi="98" r:id="rId1"/>
  <headerFooter alignWithMargins="0">
    <oddHeader>&amp;L&amp;8
BDMACRO
ABRIL 2008&amp;10
&amp;R
&amp;"Arial,Cursiva"&amp;8Base de Datos Macroeconómicos de la Economía Española&amp;"Arial,Normal"
Ministerio de Economía y Hacienda y FEDEA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FFFF00"/>
    <pageSetUpPr fitToPage="1"/>
  </sheetPr>
  <dimension ref="A1:P74"/>
  <sheetViews>
    <sheetView showGridLines="0" zoomScale="85" zoomScaleNormal="85" workbookViewId="0">
      <pane xSplit="1" ySplit="5" topLeftCell="B6" activePane="bottomRight" state="frozen"/>
      <selection activeCell="C77" sqref="C77"/>
      <selection pane="topRight" activeCell="C77" sqref="C77"/>
      <selection pane="bottomLeft" activeCell="C77" sqref="C77"/>
      <selection pane="bottomRight" activeCell="R15" sqref="R15"/>
    </sheetView>
  </sheetViews>
  <sheetFormatPr baseColWidth="10" defaultColWidth="11.42578125" defaultRowHeight="12.75" outlineLevelRow="1"/>
  <cols>
    <col min="1" max="1" width="13" style="534" customWidth="1"/>
    <col min="2" max="4" width="13.5703125" style="1" customWidth="1"/>
    <col min="5" max="5" width="16" style="1" customWidth="1"/>
    <col min="6" max="7" width="13.5703125" style="1" customWidth="1"/>
    <col min="8" max="8" width="18.7109375" style="1" customWidth="1"/>
    <col min="9" max="9" width="4.7109375" style="1" customWidth="1"/>
    <col min="10" max="10" width="15.42578125" style="1" customWidth="1"/>
    <col min="11" max="11" width="12.42578125" style="1" customWidth="1"/>
    <col min="12" max="12" width="9.7109375" style="1" customWidth="1"/>
    <col min="13" max="13" width="15.42578125" style="1" customWidth="1"/>
    <col min="14" max="14" width="10.5703125" style="1" customWidth="1"/>
    <col min="15" max="15" width="9.7109375" style="1" customWidth="1"/>
    <col min="16" max="16" width="15.42578125" style="1" customWidth="1"/>
    <col min="17" max="16384" width="11.42578125" style="11"/>
  </cols>
  <sheetData>
    <row r="1" spans="1:16" ht="87.75" customHeight="1" thickTop="1" thickBot="1">
      <c r="A1" s="158" t="s">
        <v>135</v>
      </c>
      <c r="B1" s="365" t="s">
        <v>510</v>
      </c>
      <c r="C1" s="690"/>
      <c r="D1" s="690"/>
      <c r="E1" s="690"/>
      <c r="F1" s="690"/>
      <c r="G1" s="690"/>
      <c r="H1" s="691"/>
      <c r="I1" s="672"/>
      <c r="J1" s="1106" t="s">
        <v>510</v>
      </c>
      <c r="K1" s="1107"/>
      <c r="L1" s="1107"/>
      <c r="M1" s="1107"/>
      <c r="N1" s="1107"/>
      <c r="O1" s="1107"/>
      <c r="P1" s="1108"/>
    </row>
    <row r="2" spans="1:16" ht="16.5" customHeight="1" thickTop="1" thickBot="1">
      <c r="B2" s="365" t="s">
        <v>36</v>
      </c>
      <c r="C2" s="690"/>
      <c r="D2" s="690"/>
      <c r="E2" s="690"/>
      <c r="F2" s="690"/>
      <c r="G2" s="690"/>
      <c r="H2" s="691"/>
      <c r="I2" s="672"/>
      <c r="J2" s="1106" t="s">
        <v>136</v>
      </c>
      <c r="K2" s="1107"/>
      <c r="L2" s="1107"/>
      <c r="M2" s="1107"/>
      <c r="N2" s="1107"/>
      <c r="O2" s="1107"/>
      <c r="P2" s="1108"/>
    </row>
    <row r="3" spans="1:16" ht="15" customHeight="1" thickTop="1" thickBot="1">
      <c r="A3" s="692" t="s">
        <v>179</v>
      </c>
      <c r="B3" s="213"/>
      <c r="C3" s="213"/>
      <c r="D3" s="213"/>
      <c r="E3" s="213"/>
      <c r="F3" s="213"/>
      <c r="G3" s="213"/>
      <c r="J3" s="213"/>
      <c r="K3" s="213"/>
      <c r="L3" s="213"/>
      <c r="M3" s="213"/>
      <c r="N3" s="213"/>
      <c r="O3" s="213"/>
    </row>
    <row r="4" spans="1:16" ht="67.5" customHeight="1" thickTop="1" thickBot="1">
      <c r="B4" s="630" t="s">
        <v>620</v>
      </c>
      <c r="C4" s="631" t="s">
        <v>624</v>
      </c>
      <c r="D4" s="631" t="s">
        <v>759</v>
      </c>
      <c r="E4" s="631" t="s">
        <v>625</v>
      </c>
      <c r="F4" s="631" t="s">
        <v>626</v>
      </c>
      <c r="G4" s="631" t="s">
        <v>44</v>
      </c>
      <c r="H4" s="632" t="s">
        <v>627</v>
      </c>
      <c r="I4" s="693"/>
      <c r="J4" s="630" t="s">
        <v>620</v>
      </c>
      <c r="K4" s="631" t="s">
        <v>624</v>
      </c>
      <c r="L4" s="631" t="s">
        <v>759</v>
      </c>
      <c r="M4" s="631" t="s">
        <v>625</v>
      </c>
      <c r="N4" s="631" t="s">
        <v>626</v>
      </c>
      <c r="O4" s="631" t="s">
        <v>44</v>
      </c>
      <c r="P4" s="632" t="s">
        <v>627</v>
      </c>
    </row>
    <row r="5" spans="1:16" ht="40.15" customHeight="1" thickTop="1" thickBot="1">
      <c r="A5" s="694"/>
      <c r="B5" s="78" t="s">
        <v>0</v>
      </c>
      <c r="C5" s="688" t="s">
        <v>39</v>
      </c>
      <c r="D5" s="688" t="s">
        <v>40</v>
      </c>
      <c r="E5" s="688" t="s">
        <v>41</v>
      </c>
      <c r="F5" s="688" t="s">
        <v>42</v>
      </c>
      <c r="G5" s="688" t="s">
        <v>43</v>
      </c>
      <c r="H5" s="695" t="s">
        <v>45</v>
      </c>
      <c r="I5" s="190"/>
      <c r="J5" s="78" t="s">
        <v>0</v>
      </c>
      <c r="K5" s="688" t="s">
        <v>39</v>
      </c>
      <c r="L5" s="688" t="s">
        <v>40</v>
      </c>
      <c r="M5" s="688" t="s">
        <v>41</v>
      </c>
      <c r="N5" s="688" t="s">
        <v>42</v>
      </c>
      <c r="O5" s="688" t="s">
        <v>43</v>
      </c>
      <c r="P5" s="696" t="s">
        <v>45</v>
      </c>
    </row>
    <row r="6" spans="1:16" ht="14.25" customHeight="1" outlineLevel="1" thickTop="1">
      <c r="A6" s="31">
        <v>1954</v>
      </c>
      <c r="B6" s="698">
        <v>2472.6066296374611</v>
      </c>
      <c r="C6" s="699">
        <v>2294.4747137899667</v>
      </c>
      <c r="D6" s="699">
        <v>1007.1512269591603</v>
      </c>
      <c r="E6" s="699">
        <v>1287.3234868308064</v>
      </c>
      <c r="F6" s="699">
        <v>959.31001902711785</v>
      </c>
      <c r="G6" s="699">
        <v>328.01346780368857</v>
      </c>
      <c r="H6" s="700">
        <v>178.13191584749438</v>
      </c>
      <c r="I6" s="10"/>
      <c r="J6" s="698"/>
      <c r="K6" s="699"/>
      <c r="L6" s="699"/>
      <c r="M6" s="699"/>
      <c r="N6" s="699"/>
      <c r="O6" s="699"/>
      <c r="P6" s="700"/>
    </row>
    <row r="7" spans="1:16" ht="14.25" customHeight="1" outlineLevel="1">
      <c r="A7" s="31">
        <v>1955</v>
      </c>
      <c r="B7" s="30">
        <v>2759.2966098429515</v>
      </c>
      <c r="C7" s="10">
        <v>2545.3793316713754</v>
      </c>
      <c r="D7" s="10">
        <v>1123.4326239770987</v>
      </c>
      <c r="E7" s="10">
        <v>1421.9467076942767</v>
      </c>
      <c r="F7" s="10">
        <v>1061.7703107927123</v>
      </c>
      <c r="G7" s="10">
        <v>360.17639690156454</v>
      </c>
      <c r="H7" s="29">
        <v>213.91727817157636</v>
      </c>
      <c r="I7" s="10"/>
      <c r="J7" s="30">
        <v>11.594645778634249</v>
      </c>
      <c r="K7" s="10">
        <v>10.935165960795</v>
      </c>
      <c r="L7" s="10">
        <v>11.545574676905357</v>
      </c>
      <c r="M7" s="10">
        <v>10.457606207037529</v>
      </c>
      <c r="N7" s="10">
        <v>10.680623545400291</v>
      </c>
      <c r="O7" s="10">
        <v>9.8053684542992681</v>
      </c>
      <c r="P7" s="29">
        <v>20.089247990078984</v>
      </c>
    </row>
    <row r="8" spans="1:16" ht="14.25" customHeight="1" outlineLevel="1">
      <c r="A8" s="31">
        <v>1956</v>
      </c>
      <c r="B8" s="30">
        <v>3169.8193319626484</v>
      </c>
      <c r="C8" s="10">
        <v>2917.4058429594916</v>
      </c>
      <c r="D8" s="10">
        <v>1294.3865285109994</v>
      </c>
      <c r="E8" s="10">
        <v>1623.0193144484922</v>
      </c>
      <c r="F8" s="10">
        <v>1221.8408437798189</v>
      </c>
      <c r="G8" s="10">
        <v>401.17847066867336</v>
      </c>
      <c r="H8" s="29">
        <v>252.4134890031568</v>
      </c>
      <c r="I8" s="10"/>
      <c r="J8" s="30">
        <v>14.877803301583526</v>
      </c>
      <c r="K8" s="10">
        <v>14.615759099600755</v>
      </c>
      <c r="L8" s="10">
        <v>15.21710344575018</v>
      </c>
      <c r="M8" s="10">
        <v>14.14065700677769</v>
      </c>
      <c r="N8" s="10">
        <v>15.07581549041419</v>
      </c>
      <c r="O8" s="10">
        <v>11.383886928691389</v>
      </c>
      <c r="P8" s="29">
        <v>17.995839868859886</v>
      </c>
    </row>
    <row r="9" spans="1:16" ht="14.25" customHeight="1" outlineLevel="1">
      <c r="A9" s="31">
        <v>1957</v>
      </c>
      <c r="B9" s="30">
        <v>3716.3693544937596</v>
      </c>
      <c r="C9" s="10">
        <v>3408.4670277328833</v>
      </c>
      <c r="D9" s="10">
        <v>1500.8238374588032</v>
      </c>
      <c r="E9" s="10">
        <v>1907.6431902740799</v>
      </c>
      <c r="F9" s="10">
        <v>1424.8811882968994</v>
      </c>
      <c r="G9" s="10">
        <v>482.76200197718055</v>
      </c>
      <c r="H9" s="29">
        <v>307.90232676087646</v>
      </c>
      <c r="I9" s="10"/>
      <c r="J9" s="30">
        <v>17.242308324011169</v>
      </c>
      <c r="K9" s="10">
        <v>16.83211768285371</v>
      </c>
      <c r="L9" s="10">
        <v>15.948660187716834</v>
      </c>
      <c r="M9" s="10">
        <v>17.536690616790594</v>
      </c>
      <c r="N9" s="10">
        <v>16.617577121498584</v>
      </c>
      <c r="O9" s="10">
        <v>20.335969468283267</v>
      </c>
      <c r="P9" s="29">
        <v>21.983309203029844</v>
      </c>
    </row>
    <row r="10" spans="1:16" ht="14.25" customHeight="1" outlineLevel="1">
      <c r="A10" s="31">
        <v>1958</v>
      </c>
      <c r="B10" s="30">
        <v>4272.7142355661044</v>
      </c>
      <c r="C10" s="10">
        <v>3947.3166097986054</v>
      </c>
      <c r="D10" s="10">
        <v>1726.5992049462639</v>
      </c>
      <c r="E10" s="10">
        <v>2220.7174048523416</v>
      </c>
      <c r="F10" s="10">
        <v>1667.3618924379559</v>
      </c>
      <c r="G10" s="10">
        <v>553.35551241438543</v>
      </c>
      <c r="H10" s="29">
        <v>325.39762576749899</v>
      </c>
      <c r="I10" s="10"/>
      <c r="J10" s="30">
        <v>14.970118091185514</v>
      </c>
      <c r="K10" s="10">
        <v>15.809147563446846</v>
      </c>
      <c r="L10" s="10">
        <v>15.043428938984871</v>
      </c>
      <c r="M10" s="10">
        <v>16.411570894097906</v>
      </c>
      <c r="N10" s="10">
        <v>17.017608635207225</v>
      </c>
      <c r="O10" s="10">
        <v>14.622839027944412</v>
      </c>
      <c r="P10" s="29">
        <v>5.6820937960010198</v>
      </c>
    </row>
    <row r="11" spans="1:16" ht="14.25" customHeight="1" outlineLevel="1">
      <c r="A11" s="31">
        <v>1959</v>
      </c>
      <c r="B11" s="30">
        <v>4431.1942977749022</v>
      </c>
      <c r="C11" s="10">
        <v>4069.5322640819932</v>
      </c>
      <c r="D11" s="10">
        <v>1832.2440068217127</v>
      </c>
      <c r="E11" s="10">
        <v>2237.2882572602803</v>
      </c>
      <c r="F11" s="10">
        <v>1639.5158860984918</v>
      </c>
      <c r="G11" s="10">
        <v>597.77237116178844</v>
      </c>
      <c r="H11" s="29">
        <v>361.66203369290957</v>
      </c>
      <c r="I11" s="10"/>
      <c r="J11" s="30">
        <v>3.7091191563809467</v>
      </c>
      <c r="K11" s="10">
        <v>3.0961705473537604</v>
      </c>
      <c r="L11" s="10">
        <v>6.1186638782644742</v>
      </c>
      <c r="M11" s="10">
        <v>0.74619365668637805</v>
      </c>
      <c r="N11" s="10">
        <v>-1.6700637375578142</v>
      </c>
      <c r="O11" s="10">
        <v>8.0268214106342874</v>
      </c>
      <c r="P11" s="29">
        <v>11.144644291695593</v>
      </c>
    </row>
    <row r="12" spans="1:16" ht="14.25" customHeight="1" outlineLevel="1">
      <c r="A12" s="31">
        <v>1960</v>
      </c>
      <c r="B12" s="30">
        <v>4558.1478245155749</v>
      </c>
      <c r="C12" s="10">
        <v>4139.8437978055726</v>
      </c>
      <c r="D12" s="10">
        <v>1917.5192102094977</v>
      </c>
      <c r="E12" s="10">
        <v>2222.3245875960747</v>
      </c>
      <c r="F12" s="10">
        <v>1606.4733191287348</v>
      </c>
      <c r="G12" s="10">
        <v>615.85126846733965</v>
      </c>
      <c r="H12" s="29">
        <v>418.30402671000206</v>
      </c>
      <c r="I12" s="10"/>
      <c r="J12" s="30">
        <v>2.8649957146862581</v>
      </c>
      <c r="K12" s="10">
        <v>1.7277546696006008</v>
      </c>
      <c r="L12" s="10">
        <v>4.6541401183626707</v>
      </c>
      <c r="M12" s="10">
        <v>-0.66883065316445389</v>
      </c>
      <c r="N12" s="10">
        <v>-2.0153855933892406</v>
      </c>
      <c r="O12" s="10">
        <v>3.0243782044349743</v>
      </c>
      <c r="P12" s="29">
        <v>15.661581183605167</v>
      </c>
    </row>
    <row r="13" spans="1:16" ht="14.25" customHeight="1" outlineLevel="1">
      <c r="A13" s="31">
        <v>1961</v>
      </c>
      <c r="B13" s="30">
        <v>5191.14064953057</v>
      </c>
      <c r="C13" s="10">
        <v>4727.5529872994266</v>
      </c>
      <c r="D13" s="10">
        <v>2166.9463276266533</v>
      </c>
      <c r="E13" s="10">
        <v>2560.6066596727737</v>
      </c>
      <c r="F13" s="10">
        <v>1878.229106094853</v>
      </c>
      <c r="G13" s="10">
        <v>682.37755357792093</v>
      </c>
      <c r="H13" s="29">
        <v>463.58766223114304</v>
      </c>
      <c r="I13" s="10"/>
      <c r="J13" s="30">
        <v>13.887062231955305</v>
      </c>
      <c r="K13" s="10">
        <v>14.196409772885254</v>
      </c>
      <c r="L13" s="10">
        <v>13.007802794836376</v>
      </c>
      <c r="M13" s="10">
        <v>15.22199205124326</v>
      </c>
      <c r="N13" s="10">
        <v>16.916296320034995</v>
      </c>
      <c r="O13" s="10">
        <v>10.802329802152432</v>
      </c>
      <c r="P13" s="29">
        <v>10.825531821269042</v>
      </c>
    </row>
    <row r="14" spans="1:16" ht="14.25" customHeight="1" outlineLevel="1">
      <c r="A14" s="31">
        <v>1962</v>
      </c>
      <c r="B14" s="30">
        <v>5998.7380812259844</v>
      </c>
      <c r="C14" s="10">
        <v>5484.6238305876723</v>
      </c>
      <c r="D14" s="10">
        <v>2515.9020831499183</v>
      </c>
      <c r="E14" s="10">
        <v>2968.7217474377535</v>
      </c>
      <c r="F14" s="10">
        <v>2218.9782041053336</v>
      </c>
      <c r="G14" s="10">
        <v>749.74354333241979</v>
      </c>
      <c r="H14" s="29">
        <v>514.11425063831302</v>
      </c>
      <c r="I14" s="10"/>
      <c r="J14" s="30">
        <v>15.557225015054144</v>
      </c>
      <c r="K14" s="10">
        <v>16.014010743446285</v>
      </c>
      <c r="L14" s="10">
        <v>16.103571697849041</v>
      </c>
      <c r="M14" s="10">
        <v>15.938218633592637</v>
      </c>
      <c r="N14" s="10">
        <v>18.142041186815284</v>
      </c>
      <c r="O14" s="10">
        <v>9.8722458558722757</v>
      </c>
      <c r="P14" s="29">
        <v>10.899036476509515</v>
      </c>
    </row>
    <row r="15" spans="1:16" ht="14.25" customHeight="1" outlineLevel="1">
      <c r="A15" s="31">
        <v>1963</v>
      </c>
      <c r="B15" s="30">
        <v>7080.4219282418344</v>
      </c>
      <c r="C15" s="10">
        <v>6473.1818257864834</v>
      </c>
      <c r="D15" s="10">
        <v>3064.904175353513</v>
      </c>
      <c r="E15" s="10">
        <v>3408.2776504329709</v>
      </c>
      <c r="F15" s="10">
        <v>2575.4590344161311</v>
      </c>
      <c r="G15" s="10">
        <v>832.81861601683977</v>
      </c>
      <c r="H15" s="29">
        <v>607.24010245534953</v>
      </c>
      <c r="I15" s="10"/>
      <c r="J15" s="30">
        <v>18.031856573320869</v>
      </c>
      <c r="K15" s="10">
        <v>18.024171314824478</v>
      </c>
      <c r="L15" s="10">
        <v>21.821282150863453</v>
      </c>
      <c r="M15" s="10">
        <v>14.8062344803648</v>
      </c>
      <c r="N15" s="10">
        <v>16.065089312336276</v>
      </c>
      <c r="O15" s="10">
        <v>11.080465236842496</v>
      </c>
      <c r="P15" s="29">
        <v>18.113843703303978</v>
      </c>
    </row>
    <row r="16" spans="1:16" s="12" customFormat="1" ht="14.25" customHeight="1">
      <c r="A16" s="31">
        <v>1964</v>
      </c>
      <c r="B16" s="30">
        <v>7993.6135010232701</v>
      </c>
      <c r="C16" s="10">
        <v>7289.9020750697182</v>
      </c>
      <c r="D16" s="10">
        <v>3510.6758274910462</v>
      </c>
      <c r="E16" s="10">
        <v>3779.226247578672</v>
      </c>
      <c r="F16" s="10">
        <v>2818.828404054485</v>
      </c>
      <c r="G16" s="10">
        <v>960.3978435241869</v>
      </c>
      <c r="H16" s="29">
        <v>703.71142595355263</v>
      </c>
      <c r="I16" s="10"/>
      <c r="J16" s="30">
        <v>12.897417442581617</v>
      </c>
      <c r="K16" s="10">
        <v>12.616982980916092</v>
      </c>
      <c r="L16" s="10">
        <v>14.544391166360594</v>
      </c>
      <c r="M16" s="10">
        <v>10.883755233338377</v>
      </c>
      <c r="N16" s="10">
        <v>9.4495531237803974</v>
      </c>
      <c r="O16" s="10">
        <v>15.318969227360245</v>
      </c>
      <c r="P16" s="29">
        <v>15.886849881640796</v>
      </c>
    </row>
    <row r="17" spans="1:16" ht="14.25" customHeight="1">
      <c r="A17" s="31">
        <v>1965</v>
      </c>
      <c r="B17" s="30">
        <v>9272.5099277766112</v>
      </c>
      <c r="C17" s="10">
        <v>8397.3067521349967</v>
      </c>
      <c r="D17" s="10">
        <v>3768.1215983350216</v>
      </c>
      <c r="E17" s="10">
        <v>4629.1851537999755</v>
      </c>
      <c r="F17" s="10">
        <v>3526.0718688886318</v>
      </c>
      <c r="G17" s="10">
        <v>1103.1132849113433</v>
      </c>
      <c r="H17" s="29">
        <v>875.20317564161451</v>
      </c>
      <c r="I17" s="10"/>
      <c r="J17" s="30">
        <v>15.998977516108681</v>
      </c>
      <c r="K17" s="10">
        <v>15.19094036739428</v>
      </c>
      <c r="L17" s="10">
        <v>7.333225381506181</v>
      </c>
      <c r="M17" s="10">
        <v>22.490289031144073</v>
      </c>
      <c r="N17" s="10">
        <v>25.08997936223707</v>
      </c>
      <c r="O17" s="10">
        <v>14.860033511056315</v>
      </c>
      <c r="P17" s="29">
        <v>24.369612793437987</v>
      </c>
    </row>
    <row r="18" spans="1:16" ht="14.25" customHeight="1">
      <c r="A18" s="31">
        <v>1966</v>
      </c>
      <c r="B18" s="30">
        <v>10756.844207310711</v>
      </c>
      <c r="C18" s="10">
        <v>9696.0357862885157</v>
      </c>
      <c r="D18" s="10">
        <v>4424.1814135393715</v>
      </c>
      <c r="E18" s="10">
        <v>5271.8543727491442</v>
      </c>
      <c r="F18" s="10">
        <v>4059.9263459699732</v>
      </c>
      <c r="G18" s="10">
        <v>1211.9280267791703</v>
      </c>
      <c r="H18" s="29">
        <v>1060.8084210221971</v>
      </c>
      <c r="I18" s="10"/>
      <c r="J18" s="30">
        <v>16.007901755787259</v>
      </c>
      <c r="K18" s="10">
        <v>15.466018718719777</v>
      </c>
      <c r="L18" s="10">
        <v>17.410792037450062</v>
      </c>
      <c r="M18" s="10">
        <v>13.882987990264727</v>
      </c>
      <c r="N18" s="10">
        <v>15.140204083520414</v>
      </c>
      <c r="O18" s="10">
        <v>9.864330650008668</v>
      </c>
      <c r="P18" s="29">
        <v>21.207103738456468</v>
      </c>
    </row>
    <row r="19" spans="1:16" ht="14.25" customHeight="1">
      <c r="A19" s="31">
        <v>1967</v>
      </c>
      <c r="B19" s="30">
        <v>12181.002594087064</v>
      </c>
      <c r="C19" s="10">
        <v>11015.413892903776</v>
      </c>
      <c r="D19" s="10">
        <v>5222.9715860689439</v>
      </c>
      <c r="E19" s="10">
        <v>5792.4423068348324</v>
      </c>
      <c r="F19" s="10">
        <v>4505.2264025936738</v>
      </c>
      <c r="G19" s="10">
        <v>1287.2159042411581</v>
      </c>
      <c r="H19" s="29">
        <v>1165.588701183287</v>
      </c>
      <c r="I19" s="10"/>
      <c r="J19" s="30">
        <v>13.239555759378273</v>
      </c>
      <c r="K19" s="10">
        <v>13.607397246625652</v>
      </c>
      <c r="L19" s="10">
        <v>18.055095346791749</v>
      </c>
      <c r="M19" s="10">
        <v>9.8748542216315904</v>
      </c>
      <c r="N19" s="10">
        <v>10.968180668245896</v>
      </c>
      <c r="O19" s="10">
        <v>6.2122399844216414</v>
      </c>
      <c r="P19" s="29">
        <v>9.8773989803100815</v>
      </c>
    </row>
    <row r="20" spans="1:16" ht="14.25" customHeight="1">
      <c r="A20" s="31">
        <v>1968</v>
      </c>
      <c r="B20" s="30">
        <v>13752.043061076061</v>
      </c>
      <c r="C20" s="10">
        <v>12515.307699729474</v>
      </c>
      <c r="D20" s="10">
        <v>6130.9113058432413</v>
      </c>
      <c r="E20" s="10">
        <v>6384.3963938862325</v>
      </c>
      <c r="F20" s="10">
        <v>4844.2666250979155</v>
      </c>
      <c r="G20" s="10">
        <v>1540.1297687883171</v>
      </c>
      <c r="H20" s="29">
        <v>1236.7353613465868</v>
      </c>
      <c r="I20" s="10"/>
      <c r="J20" s="30">
        <v>12.897464349540622</v>
      </c>
      <c r="K20" s="10">
        <v>13.616318201097656</v>
      </c>
      <c r="L20" s="10">
        <v>17.383585279230964</v>
      </c>
      <c r="M20" s="10">
        <v>10.219421371757464</v>
      </c>
      <c r="N20" s="10">
        <v>7.5254868947108866</v>
      </c>
      <c r="O20" s="10">
        <v>19.648130800268284</v>
      </c>
      <c r="P20" s="29">
        <v>6.1039250029682801</v>
      </c>
    </row>
    <row r="21" spans="1:16" ht="14.25" customHeight="1">
      <c r="A21" s="31">
        <v>1969</v>
      </c>
      <c r="B21" s="30">
        <v>15746.146505093888</v>
      </c>
      <c r="C21" s="10">
        <v>14207.313540830246</v>
      </c>
      <c r="D21" s="10">
        <v>6817.4734652934158</v>
      </c>
      <c r="E21" s="10">
        <v>7389.8400755368302</v>
      </c>
      <c r="F21" s="10">
        <v>5642.5962281694838</v>
      </c>
      <c r="G21" s="10">
        <v>1747.2438473673462</v>
      </c>
      <c r="H21" s="29">
        <v>1538.8329642636411</v>
      </c>
      <c r="I21" s="10"/>
      <c r="J21" s="30">
        <v>14.500415939373834</v>
      </c>
      <c r="K21" s="10">
        <v>13.519490544665924</v>
      </c>
      <c r="L21" s="10">
        <v>11.198370441207107</v>
      </c>
      <c r="M21" s="10">
        <v>15.748453254146643</v>
      </c>
      <c r="N21" s="10">
        <v>16.47988570520582</v>
      </c>
      <c r="O21" s="10">
        <v>13.44783295384091</v>
      </c>
      <c r="P21" s="29">
        <v>24.42702071590508</v>
      </c>
    </row>
    <row r="22" spans="1:16" ht="14.25" customHeight="1">
      <c r="A22" s="31">
        <v>1970</v>
      </c>
      <c r="B22" s="30">
        <v>17390.561884834529</v>
      </c>
      <c r="C22" s="10">
        <v>15736.346701425267</v>
      </c>
      <c r="D22" s="10">
        <v>7649.0354562544426</v>
      </c>
      <c r="E22" s="10">
        <v>8087.3112451708257</v>
      </c>
      <c r="F22" s="10">
        <v>6128.6994266147431</v>
      </c>
      <c r="G22" s="10">
        <v>1958.6118185560827</v>
      </c>
      <c r="H22" s="29">
        <v>1654.2151834092585</v>
      </c>
      <c r="I22" s="10"/>
      <c r="J22" s="30">
        <v>10.443287690792612</v>
      </c>
      <c r="K22" s="10">
        <v>10.762296166694352</v>
      </c>
      <c r="L22" s="10">
        <v>12.197509754814085</v>
      </c>
      <c r="M22" s="10">
        <v>9.4382444343131144</v>
      </c>
      <c r="N22" s="10">
        <v>8.614885396521732</v>
      </c>
      <c r="O22" s="10">
        <v>12.097222234161208</v>
      </c>
      <c r="P22" s="29">
        <v>7.4980340183204985</v>
      </c>
    </row>
    <row r="23" spans="1:16" ht="14.25" customHeight="1" thickBot="1">
      <c r="A23" s="31">
        <v>1971</v>
      </c>
      <c r="B23" s="701">
        <v>19626.545966796624</v>
      </c>
      <c r="C23" s="702">
        <v>17783.699878704749</v>
      </c>
      <c r="D23" s="702">
        <v>8794.6951886405277</v>
      </c>
      <c r="E23" s="702">
        <v>8989.0046900642228</v>
      </c>
      <c r="F23" s="702">
        <v>6713.6989506223126</v>
      </c>
      <c r="G23" s="702">
        <v>2275.3057394419097</v>
      </c>
      <c r="H23" s="703">
        <v>1842.8460880918726</v>
      </c>
      <c r="I23" s="702"/>
      <c r="J23" s="701">
        <v>12.857457376992443</v>
      </c>
      <c r="K23" s="702">
        <v>13.010346150380947</v>
      </c>
      <c r="L23" s="702">
        <v>14.977832681495883</v>
      </c>
      <c r="M23" s="702">
        <v>11.149483648620851</v>
      </c>
      <c r="N23" s="702">
        <v>9.545247421779667</v>
      </c>
      <c r="O23" s="702">
        <v>16.169305111173003</v>
      </c>
      <c r="P23" s="703">
        <v>11.403045176616921</v>
      </c>
    </row>
    <row r="24" spans="1:16" ht="14.25" customHeight="1">
      <c r="A24" s="31">
        <v>1972</v>
      </c>
      <c r="B24" s="30">
        <v>23034.928370801783</v>
      </c>
      <c r="C24" s="10">
        <v>20824.191437814072</v>
      </c>
      <c r="D24" s="10">
        <v>10675.437271835906</v>
      </c>
      <c r="E24" s="10">
        <v>10148.754165978165</v>
      </c>
      <c r="F24" s="10">
        <v>7626.5720339623858</v>
      </c>
      <c r="G24" s="10">
        <v>2522.1821320157792</v>
      </c>
      <c r="H24" s="29">
        <v>2210.7369329877106</v>
      </c>
      <c r="I24" s="10"/>
      <c r="J24" s="30">
        <v>17.366185623141828</v>
      </c>
      <c r="K24" s="10">
        <v>17.097069675305242</v>
      </c>
      <c r="L24" s="10">
        <v>21.384960397770204</v>
      </c>
      <c r="M24" s="10">
        <v>12.901867513717558</v>
      </c>
      <c r="N24" s="10">
        <v>13.597170353541932</v>
      </c>
      <c r="O24" s="10">
        <v>10.850251387948573</v>
      </c>
      <c r="P24" s="29">
        <v>19.963188856252302</v>
      </c>
    </row>
    <row r="25" spans="1:16" ht="14.25" customHeight="1">
      <c r="A25" s="31">
        <v>1973</v>
      </c>
      <c r="B25" s="30">
        <v>27769.620514865015</v>
      </c>
      <c r="C25" s="10">
        <v>24957.340555626593</v>
      </c>
      <c r="D25" s="10">
        <v>12992.673318804176</v>
      </c>
      <c r="E25" s="10">
        <v>11964.667236822419</v>
      </c>
      <c r="F25" s="10">
        <v>9010.5822571852168</v>
      </c>
      <c r="G25" s="10">
        <v>2954.0849796372022</v>
      </c>
      <c r="H25" s="29">
        <v>2812.279959238419</v>
      </c>
      <c r="I25" s="10"/>
      <c r="J25" s="30">
        <v>20.554403590265768</v>
      </c>
      <c r="K25" s="10">
        <v>19.847825209228787</v>
      </c>
      <c r="L25" s="10">
        <v>21.706240109542275</v>
      </c>
      <c r="M25" s="10">
        <v>17.892965394035933</v>
      </c>
      <c r="N25" s="10">
        <v>18.147212365655307</v>
      </c>
      <c r="O25" s="10">
        <v>17.124173632783513</v>
      </c>
      <c r="P25" s="29">
        <v>27.210068157578139</v>
      </c>
    </row>
    <row r="26" spans="1:16" ht="14.25" customHeight="1">
      <c r="A26" s="31">
        <v>1974</v>
      </c>
      <c r="B26" s="30">
        <v>34008.266924595555</v>
      </c>
      <c r="C26" s="10">
        <v>31056.513131594409</v>
      </c>
      <c r="D26" s="10">
        <v>16202.234383452089</v>
      </c>
      <c r="E26" s="10">
        <v>14854.27874814232</v>
      </c>
      <c r="F26" s="10">
        <v>11090.754602399746</v>
      </c>
      <c r="G26" s="10">
        <v>3763.5241457425759</v>
      </c>
      <c r="H26" s="29">
        <v>2951.7537930011449</v>
      </c>
      <c r="I26" s="10"/>
      <c r="J26" s="30">
        <v>22.465724392564201</v>
      </c>
      <c r="K26" s="10">
        <v>24.438391431865792</v>
      </c>
      <c r="L26" s="10">
        <v>24.702853569039895</v>
      </c>
      <c r="M26" s="10">
        <v>24.151206666465775</v>
      </c>
      <c r="N26" s="10">
        <v>23.085881531748488</v>
      </c>
      <c r="O26" s="10">
        <v>27.400673023454548</v>
      </c>
      <c r="P26" s="29">
        <v>4.9594576565732851</v>
      </c>
    </row>
    <row r="27" spans="1:16" ht="14.25" customHeight="1">
      <c r="A27" s="31">
        <v>1975</v>
      </c>
      <c r="B27" s="30">
        <v>39929.019302178502</v>
      </c>
      <c r="C27" s="10">
        <v>36682.705324419556</v>
      </c>
      <c r="D27" s="10">
        <v>19782.121847423707</v>
      </c>
      <c r="E27" s="10">
        <v>16900.583476995846</v>
      </c>
      <c r="F27" s="10">
        <v>12296.085019664977</v>
      </c>
      <c r="G27" s="10">
        <v>4604.4984573308702</v>
      </c>
      <c r="H27" s="29">
        <v>3246.3139777589513</v>
      </c>
      <c r="I27" s="10"/>
      <c r="J27" s="30">
        <v>17.409744491569267</v>
      </c>
      <c r="K27" s="10">
        <v>18.115981562339357</v>
      </c>
      <c r="L27" s="10">
        <v>22.095023311277885</v>
      </c>
      <c r="M27" s="10">
        <v>13.775860568857556</v>
      </c>
      <c r="N27" s="10">
        <v>10.867884652361081</v>
      </c>
      <c r="O27" s="10">
        <v>22.34539434374647</v>
      </c>
      <c r="P27" s="29">
        <v>9.9791583382134785</v>
      </c>
    </row>
    <row r="28" spans="1:16" ht="14.25" customHeight="1">
      <c r="A28" s="31">
        <v>1976</v>
      </c>
      <c r="B28" s="30">
        <v>48050.688425537352</v>
      </c>
      <c r="C28" s="10">
        <v>44311.738581558187</v>
      </c>
      <c r="D28" s="10">
        <v>24363.441705715162</v>
      </c>
      <c r="E28" s="10">
        <v>19948.296875843025</v>
      </c>
      <c r="F28" s="10">
        <v>14410.33454389566</v>
      </c>
      <c r="G28" s="10">
        <v>5537.9623319473649</v>
      </c>
      <c r="H28" s="29">
        <v>3738.9498439791691</v>
      </c>
      <c r="I28" s="10"/>
      <c r="J28" s="30">
        <v>20.340266966976905</v>
      </c>
      <c r="K28" s="10">
        <v>20.79735720053344</v>
      </c>
      <c r="L28" s="10">
        <v>23.158890101003472</v>
      </c>
      <c r="M28" s="10">
        <v>18.033184493278355</v>
      </c>
      <c r="N28" s="10">
        <v>17.194493376138741</v>
      </c>
      <c r="O28" s="10">
        <v>20.272867572152563</v>
      </c>
      <c r="P28" s="29">
        <v>15.175237811109765</v>
      </c>
    </row>
    <row r="29" spans="1:16" ht="14.25" customHeight="1">
      <c r="A29" s="31">
        <v>1977</v>
      </c>
      <c r="B29" s="30">
        <v>60968.839093171344</v>
      </c>
      <c r="C29" s="10">
        <v>56284.75814403229</v>
      </c>
      <c r="D29" s="10">
        <v>30939.516779013884</v>
      </c>
      <c r="E29" s="10">
        <v>25345.241365018406</v>
      </c>
      <c r="F29" s="10">
        <v>18338.477342768616</v>
      </c>
      <c r="G29" s="10">
        <v>7006.7640222497903</v>
      </c>
      <c r="H29" s="29">
        <v>4684.0809491390519</v>
      </c>
      <c r="I29" s="10"/>
      <c r="J29" s="30">
        <v>26.884423701135617</v>
      </c>
      <c r="K29" s="10">
        <v>27.01997246268526</v>
      </c>
      <c r="L29" s="10">
        <v>26.991568567080204</v>
      </c>
      <c r="M29" s="10">
        <v>27.054662975820108</v>
      </c>
      <c r="N29" s="10">
        <v>27.259206140616278</v>
      </c>
      <c r="O29" s="10">
        <v>26.52242110476648</v>
      </c>
      <c r="P29" s="29">
        <v>25.277982979146607</v>
      </c>
    </row>
    <row r="30" spans="1:16" ht="14.25" customHeight="1">
      <c r="A30" s="31">
        <v>1978</v>
      </c>
      <c r="B30" s="30">
        <v>74624.686691396098</v>
      </c>
      <c r="C30" s="10">
        <v>69949.437699591013</v>
      </c>
      <c r="D30" s="10">
        <v>38123.865434270883</v>
      </c>
      <c r="E30" s="10">
        <v>31825.572265320126</v>
      </c>
      <c r="F30" s="10">
        <v>23274.182287547734</v>
      </c>
      <c r="G30" s="10">
        <v>8551.3899777723946</v>
      </c>
      <c r="H30" s="29">
        <v>4675.2489918050942</v>
      </c>
      <c r="I30" s="10"/>
      <c r="J30" s="30">
        <v>22.398077118306546</v>
      </c>
      <c r="K30" s="10">
        <v>24.277761877542247</v>
      </c>
      <c r="L30" s="10">
        <v>23.220623342540712</v>
      </c>
      <c r="M30" s="10">
        <v>25.568235105647474</v>
      </c>
      <c r="N30" s="10">
        <v>26.914475245271152</v>
      </c>
      <c r="O30" s="10">
        <v>22.044783449502315</v>
      </c>
      <c r="P30" s="29">
        <v>-0.18855261960366576</v>
      </c>
    </row>
    <row r="31" spans="1:16" ht="14.25" customHeight="1">
      <c r="A31" s="31">
        <v>1979</v>
      </c>
      <c r="B31" s="30">
        <v>87295.487988853885</v>
      </c>
      <c r="C31" s="10">
        <v>81442.563444222687</v>
      </c>
      <c r="D31" s="10">
        <v>44384.944368047385</v>
      </c>
      <c r="E31" s="10">
        <v>37057.619076175302</v>
      </c>
      <c r="F31" s="10">
        <v>26624.850384178666</v>
      </c>
      <c r="G31" s="10">
        <v>10432.768691996636</v>
      </c>
      <c r="H31" s="29">
        <v>5852.9245446311998</v>
      </c>
      <c r="I31" s="10"/>
      <c r="J31" s="30">
        <v>16.979369507917387</v>
      </c>
      <c r="K31" s="10">
        <v>16.430619205247552</v>
      </c>
      <c r="L31" s="10">
        <v>16.422990854826057</v>
      </c>
      <c r="M31" s="10">
        <v>16.439757209193886</v>
      </c>
      <c r="N31" s="10">
        <v>14.396501905992309</v>
      </c>
      <c r="O31" s="10">
        <v>22.000852716511645</v>
      </c>
      <c r="P31" s="29">
        <v>25.189579312040223</v>
      </c>
    </row>
    <row r="32" spans="1:16" ht="14.25" customHeight="1" thickBot="1">
      <c r="A32" s="31">
        <v>1980</v>
      </c>
      <c r="B32" s="701">
        <v>100301.78642027477</v>
      </c>
      <c r="C32" s="702">
        <v>93611.867443005904</v>
      </c>
      <c r="D32" s="702">
        <v>50295.383516378191</v>
      </c>
      <c r="E32" s="702">
        <v>43316.483926627705</v>
      </c>
      <c r="F32" s="702">
        <v>30838.761094049518</v>
      </c>
      <c r="G32" s="702">
        <v>12477.722832578187</v>
      </c>
      <c r="H32" s="703">
        <v>6689.9189772688915</v>
      </c>
      <c r="I32" s="702"/>
      <c r="J32" s="701">
        <v>14.899164585782</v>
      </c>
      <c r="K32" s="702">
        <v>14.942191753477374</v>
      </c>
      <c r="L32" s="702">
        <v>13.316315323773885</v>
      </c>
      <c r="M32" s="702">
        <v>16.889549319363283</v>
      </c>
      <c r="N32" s="702">
        <v>15.826983622694435</v>
      </c>
      <c r="O32" s="702">
        <v>19.601260230664465</v>
      </c>
      <c r="P32" s="703">
        <v>14.300448028250322</v>
      </c>
    </row>
    <row r="33" spans="1:16" ht="14.25" customHeight="1">
      <c r="A33" s="31">
        <v>1981</v>
      </c>
      <c r="B33" s="30">
        <v>112534.40443139896</v>
      </c>
      <c r="C33" s="10">
        <v>103989.1607211823</v>
      </c>
      <c r="D33" s="10">
        <v>56506.258913255224</v>
      </c>
      <c r="E33" s="10">
        <v>47482.901807927083</v>
      </c>
      <c r="F33" s="10">
        <v>32549.905671310738</v>
      </c>
      <c r="G33" s="10">
        <v>14932.996136616346</v>
      </c>
      <c r="H33" s="29">
        <v>8545.2437102166587</v>
      </c>
      <c r="I33" s="10"/>
      <c r="J33" s="30">
        <v>12.195812704539733</v>
      </c>
      <c r="K33" s="10">
        <v>11.085446281150668</v>
      </c>
      <c r="L33" s="10">
        <v>12.348798165252139</v>
      </c>
      <c r="M33" s="10">
        <v>9.6185504999822378</v>
      </c>
      <c r="N33" s="10">
        <v>5.5486813236196975</v>
      </c>
      <c r="O33" s="10">
        <v>19.677254712115143</v>
      </c>
      <c r="P33" s="29">
        <v>27.73314204928068</v>
      </c>
    </row>
    <row r="34" spans="1:16" ht="14.25" customHeight="1">
      <c r="A34" s="31">
        <v>1982</v>
      </c>
      <c r="B34" s="30">
        <v>129413.03956965175</v>
      </c>
      <c r="C34" s="10">
        <v>119466.29477302503</v>
      </c>
      <c r="D34" s="10">
        <v>63910.092743470246</v>
      </c>
      <c r="E34" s="10">
        <v>55556.202029554785</v>
      </c>
      <c r="F34" s="10">
        <v>38137.706914436167</v>
      </c>
      <c r="G34" s="10">
        <v>17418.495115118621</v>
      </c>
      <c r="H34" s="29">
        <v>9946.7447966267209</v>
      </c>
      <c r="I34" s="10"/>
      <c r="J34" s="30">
        <v>14.998644391051119</v>
      </c>
      <c r="K34" s="10">
        <v>14.883410871389092</v>
      </c>
      <c r="L34" s="10">
        <v>13.102679194495792</v>
      </c>
      <c r="M34" s="10">
        <v>17.002541787115245</v>
      </c>
      <c r="N34" s="10">
        <v>17.166873844585282</v>
      </c>
      <c r="O34" s="10">
        <v>16.644342205431407</v>
      </c>
      <c r="P34" s="29">
        <v>16.400949275846077</v>
      </c>
    </row>
    <row r="35" spans="1:16" ht="14.25" customHeight="1">
      <c r="A35" s="31">
        <v>1983</v>
      </c>
      <c r="B35" s="30">
        <v>147363.75157668718</v>
      </c>
      <c r="C35" s="10">
        <v>134998.16785302819</v>
      </c>
      <c r="D35" s="10">
        <v>72330.323238500539</v>
      </c>
      <c r="E35" s="10">
        <v>62667.844614527654</v>
      </c>
      <c r="F35" s="10">
        <v>42266.350229143856</v>
      </c>
      <c r="G35" s="10">
        <v>20401.494385383798</v>
      </c>
      <c r="H35" s="29">
        <v>12365.583723659003</v>
      </c>
      <c r="I35" s="10"/>
      <c r="J35" s="30">
        <v>13.870868087735566</v>
      </c>
      <c r="K35" s="10">
        <v>13.001050304198603</v>
      </c>
      <c r="L35" s="10">
        <v>13.175118566684606</v>
      </c>
      <c r="M35" s="10">
        <v>12.800807695942961</v>
      </c>
      <c r="N35" s="10">
        <v>10.825620229266807</v>
      </c>
      <c r="O35" s="10">
        <v>17.125470659494813</v>
      </c>
      <c r="P35" s="29">
        <v>24.317894713178845</v>
      </c>
    </row>
    <row r="36" spans="1:16" ht="14.25" customHeight="1">
      <c r="A36" s="31">
        <v>1984</v>
      </c>
      <c r="B36" s="30">
        <v>166292.90469065867</v>
      </c>
      <c r="C36" s="10">
        <v>151461.08453433891</v>
      </c>
      <c r="D36" s="10">
        <v>77171.818974656344</v>
      </c>
      <c r="E36" s="10">
        <v>74289.265559682579</v>
      </c>
      <c r="F36" s="10">
        <v>50909.26041177359</v>
      </c>
      <c r="G36" s="10">
        <v>23380.005147908993</v>
      </c>
      <c r="H36" s="29">
        <v>14831.820156319731</v>
      </c>
      <c r="I36" s="10"/>
      <c r="J36" s="30">
        <v>12.845189479395746</v>
      </c>
      <c r="K36" s="10">
        <v>12.194918600105598</v>
      </c>
      <c r="L36" s="10">
        <v>6.6935906261493594</v>
      </c>
      <c r="M36" s="10">
        <v>18.544472075972518</v>
      </c>
      <c r="N36" s="10">
        <v>20.448678761645709</v>
      </c>
      <c r="O36" s="10">
        <v>14.599473481016577</v>
      </c>
      <c r="P36" s="29">
        <v>19.944359180894079</v>
      </c>
    </row>
    <row r="37" spans="1:16" ht="14.25" customHeight="1">
      <c r="A37" s="31">
        <v>1985</v>
      </c>
      <c r="B37" s="30">
        <v>184777.024914056</v>
      </c>
      <c r="C37" s="10">
        <v>167320.74954326515</v>
      </c>
      <c r="D37" s="10">
        <v>83773.098565893655</v>
      </c>
      <c r="E37" s="10">
        <v>83547.650977371508</v>
      </c>
      <c r="F37" s="10">
        <v>57592.406063148061</v>
      </c>
      <c r="G37" s="10">
        <v>25955.244914223451</v>
      </c>
      <c r="H37" s="29">
        <v>17456.275370790816</v>
      </c>
      <c r="I37" s="10"/>
      <c r="J37" s="30">
        <v>11.115399215487788</v>
      </c>
      <c r="K37" s="10">
        <v>10.471115440435508</v>
      </c>
      <c r="L37" s="10">
        <v>8.5540028457865134</v>
      </c>
      <c r="M37" s="10">
        <v>12.462615356253481</v>
      </c>
      <c r="N37" s="10">
        <v>13.127563821038901</v>
      </c>
      <c r="O37" s="10">
        <v>11.014710005505602</v>
      </c>
      <c r="P37" s="29">
        <v>17.694761578893758</v>
      </c>
    </row>
    <row r="38" spans="1:16" ht="14.25" customHeight="1">
      <c r="A38" s="31">
        <v>1986</v>
      </c>
      <c r="B38" s="30">
        <v>211536.86314515118</v>
      </c>
      <c r="C38" s="10">
        <v>191534.82006669987</v>
      </c>
      <c r="D38" s="10">
        <v>94834.412380912399</v>
      </c>
      <c r="E38" s="10">
        <v>96700.407685787461</v>
      </c>
      <c r="F38" s="10">
        <v>68803.840459667219</v>
      </c>
      <c r="G38" s="10">
        <v>27896.567226120234</v>
      </c>
      <c r="H38" s="29">
        <v>20002.043078451326</v>
      </c>
      <c r="I38" s="10"/>
      <c r="J38" s="30">
        <v>14.482232433140307</v>
      </c>
      <c r="K38" s="10">
        <v>14.471648369692215</v>
      </c>
      <c r="L38" s="10">
        <v>13.203897198953696</v>
      </c>
      <c r="M38" s="10">
        <v>15.742820479750307</v>
      </c>
      <c r="N38" s="10">
        <v>19.466862322484335</v>
      </c>
      <c r="O38" s="10">
        <v>7.479499108224319</v>
      </c>
      <c r="P38" s="29">
        <v>14.583682106208551</v>
      </c>
    </row>
    <row r="39" spans="1:16" ht="14.25" customHeight="1">
      <c r="A39" s="31">
        <v>1987</v>
      </c>
      <c r="B39" s="30">
        <v>236546.02825587906</v>
      </c>
      <c r="C39" s="10">
        <v>214926.42066820263</v>
      </c>
      <c r="D39" s="10">
        <v>106613.31560969981</v>
      </c>
      <c r="E39" s="10">
        <v>108313.1050585028</v>
      </c>
      <c r="F39" s="10">
        <v>78109.361252619608</v>
      </c>
      <c r="G39" s="10">
        <v>30203.743805883183</v>
      </c>
      <c r="H39" s="29">
        <v>21619.607587676444</v>
      </c>
      <c r="I39" s="10"/>
      <c r="J39" s="30">
        <v>11.822603748060324</v>
      </c>
      <c r="K39" s="10">
        <v>12.212714426210791</v>
      </c>
      <c r="L39" s="10">
        <v>12.420494768793633</v>
      </c>
      <c r="M39" s="10">
        <v>12.0089435511471</v>
      </c>
      <c r="N39" s="10">
        <v>13.524711310856663</v>
      </c>
      <c r="O39" s="10">
        <v>8.2704676925363216</v>
      </c>
      <c r="P39" s="29">
        <v>8.086996427718729</v>
      </c>
    </row>
    <row r="40" spans="1:16" ht="14.25" customHeight="1">
      <c r="A40" s="31">
        <v>1988</v>
      </c>
      <c r="B40" s="30">
        <v>263352.15832429164</v>
      </c>
      <c r="C40" s="10">
        <v>240951.30838382023</v>
      </c>
      <c r="D40" s="10">
        <v>119454.45843675494</v>
      </c>
      <c r="E40" s="10">
        <v>121496.84994706528</v>
      </c>
      <c r="F40" s="10">
        <v>88259.739073720586</v>
      </c>
      <c r="G40" s="10">
        <v>33237.110873344704</v>
      </c>
      <c r="H40" s="29">
        <v>22400.849940471424</v>
      </c>
      <c r="I40" s="10"/>
      <c r="J40" s="30">
        <v>11.332310360931341</v>
      </c>
      <c r="K40" s="10">
        <v>12.108742905924119</v>
      </c>
      <c r="L40" s="10">
        <v>12.044595699532689</v>
      </c>
      <c r="M40" s="10">
        <v>12.171883431318475</v>
      </c>
      <c r="N40" s="10">
        <v>12.99508491469139</v>
      </c>
      <c r="O40" s="10">
        <v>10.043016809295914</v>
      </c>
      <c r="P40" s="29">
        <v>3.6135824835243691</v>
      </c>
    </row>
    <row r="41" spans="1:16" ht="14.25" customHeight="1">
      <c r="A41" s="31">
        <v>1989</v>
      </c>
      <c r="B41" s="30">
        <v>295097.83785191365</v>
      </c>
      <c r="C41" s="10">
        <v>269497.61665367673</v>
      </c>
      <c r="D41" s="10">
        <v>135584.40842234966</v>
      </c>
      <c r="E41" s="10">
        <v>133913.20823132704</v>
      </c>
      <c r="F41" s="10">
        <v>97512.000182237389</v>
      </c>
      <c r="G41" s="10">
        <v>36401.208049089633</v>
      </c>
      <c r="H41" s="29">
        <v>25600.221198236955</v>
      </c>
      <c r="I41" s="10"/>
      <c r="J41" s="30">
        <v>12.054459598743982</v>
      </c>
      <c r="K41" s="10">
        <v>11.847334825168932</v>
      </c>
      <c r="L41" s="10">
        <v>13.503012107442359</v>
      </c>
      <c r="M41" s="10">
        <v>10.219489879508338</v>
      </c>
      <c r="N41" s="10">
        <v>10.482991685244713</v>
      </c>
      <c r="O41" s="10">
        <v>9.5197720036564792</v>
      </c>
      <c r="P41" s="29">
        <v>14.282365473933446</v>
      </c>
    </row>
    <row r="42" spans="1:16" ht="14.25" customHeight="1">
      <c r="A42" s="31">
        <v>1990</v>
      </c>
      <c r="B42" s="30">
        <v>328698.34713386715</v>
      </c>
      <c r="C42" s="10">
        <v>300551.55636458192</v>
      </c>
      <c r="D42" s="10">
        <v>156818.83684717264</v>
      </c>
      <c r="E42" s="10">
        <v>143732.71951740925</v>
      </c>
      <c r="F42" s="10">
        <v>103559.15401979639</v>
      </c>
      <c r="G42" s="10">
        <v>40173.56549761285</v>
      </c>
      <c r="H42" s="29">
        <v>28146.790769285253</v>
      </c>
      <c r="I42" s="10"/>
      <c r="J42" s="30">
        <v>11.386226861755233</v>
      </c>
      <c r="K42" s="10">
        <v>11.522899570132994</v>
      </c>
      <c r="L42" s="10">
        <v>15.661408765141394</v>
      </c>
      <c r="M42" s="10">
        <v>7.3327429129467214</v>
      </c>
      <c r="N42" s="10">
        <v>6.2014457977045412</v>
      </c>
      <c r="O42" s="10">
        <v>10.363275426013118</v>
      </c>
      <c r="P42" s="29">
        <v>9.9474514353949282</v>
      </c>
    </row>
    <row r="43" spans="1:16" ht="14.25" customHeight="1">
      <c r="A43" s="31">
        <v>1991</v>
      </c>
      <c r="B43" s="30">
        <v>360444.02666148916</v>
      </c>
      <c r="C43" s="10">
        <v>329742.93390500534</v>
      </c>
      <c r="D43" s="10">
        <v>176626.30488255518</v>
      </c>
      <c r="E43" s="10">
        <v>153116.62902245013</v>
      </c>
      <c r="F43" s="10">
        <v>109416.36043565237</v>
      </c>
      <c r="G43" s="10">
        <v>43700.268586797742</v>
      </c>
      <c r="H43" s="29">
        <v>30701.092756483788</v>
      </c>
      <c r="I43" s="10"/>
      <c r="J43" s="30">
        <v>9.6579979195006835</v>
      </c>
      <c r="K43" s="10">
        <v>9.7126023546565854</v>
      </c>
      <c r="L43" s="10">
        <v>12.630796423191072</v>
      </c>
      <c r="M43" s="10">
        <v>6.5287218780441192</v>
      </c>
      <c r="N43" s="10">
        <v>5.6559040784905479</v>
      </c>
      <c r="O43" s="10">
        <v>8.7786658851439334</v>
      </c>
      <c r="P43" s="29">
        <v>9.0749315193186408</v>
      </c>
    </row>
    <row r="44" spans="1:16" ht="14.25" customHeight="1">
      <c r="A44" s="31">
        <v>1992</v>
      </c>
      <c r="B44" s="30">
        <v>388205.45191817905</v>
      </c>
      <c r="C44" s="10">
        <v>352570.87955674971</v>
      </c>
      <c r="D44" s="10">
        <v>192611.17015474394</v>
      </c>
      <c r="E44" s="10">
        <v>159959.70940200577</v>
      </c>
      <c r="F44" s="10">
        <v>113083.16407247446</v>
      </c>
      <c r="G44" s="10">
        <v>46876.545329531298</v>
      </c>
      <c r="H44" s="29">
        <v>35634.572361429302</v>
      </c>
      <c r="I44" s="10"/>
      <c r="J44" s="30">
        <v>7.7020073029985481</v>
      </c>
      <c r="K44" s="10">
        <v>6.9229521862387511</v>
      </c>
      <c r="L44" s="10">
        <v>9.0501045599168393</v>
      </c>
      <c r="M44" s="10">
        <v>4.46919477214478</v>
      </c>
      <c r="N44" s="10">
        <v>3.3512389026854272</v>
      </c>
      <c r="O44" s="10">
        <v>7.2683231601307297</v>
      </c>
      <c r="P44" s="29">
        <v>16.069394155045536</v>
      </c>
    </row>
    <row r="45" spans="1:16" ht="14.25" customHeight="1">
      <c r="A45" s="31">
        <v>1993</v>
      </c>
      <c r="B45" s="30">
        <v>401630.08474022639</v>
      </c>
      <c r="C45" s="10">
        <v>370152.92194596404</v>
      </c>
      <c r="D45" s="10">
        <v>200866.03828655498</v>
      </c>
      <c r="E45" s="10">
        <v>169286.88365940907</v>
      </c>
      <c r="F45" s="10">
        <v>118638.82229086504</v>
      </c>
      <c r="G45" s="10">
        <v>50648.061368544033</v>
      </c>
      <c r="H45" s="29">
        <v>31477.16279426232</v>
      </c>
      <c r="I45" s="10"/>
      <c r="J45" s="30">
        <v>3.4581257825500034</v>
      </c>
      <c r="K45" s="10">
        <v>4.9868107120243144</v>
      </c>
      <c r="L45" s="10">
        <v>4.2857681229905076</v>
      </c>
      <c r="M45" s="10">
        <v>5.8309522393308111</v>
      </c>
      <c r="N45" s="10">
        <v>4.9128959770085467</v>
      </c>
      <c r="O45" s="10">
        <v>8.0456356425155704</v>
      </c>
      <c r="P45" s="29">
        <v>-11.666786751359881</v>
      </c>
    </row>
    <row r="46" spans="1:16" ht="14.25" customHeight="1">
      <c r="A46" s="31">
        <v>1994</v>
      </c>
      <c r="B46" s="30">
        <v>427163.18928241031</v>
      </c>
      <c r="C46" s="10">
        <v>391942.31796712882</v>
      </c>
      <c r="D46" s="10">
        <v>207349.32811918305</v>
      </c>
      <c r="E46" s="10">
        <v>184592.98984794575</v>
      </c>
      <c r="F46" s="10">
        <v>130752.66547041373</v>
      </c>
      <c r="G46" s="10">
        <v>53840.324377532015</v>
      </c>
      <c r="H46" s="29">
        <v>35220.871315281474</v>
      </c>
      <c r="I46" s="10"/>
      <c r="J46" s="30">
        <v>6.3573685120472678</v>
      </c>
      <c r="K46" s="10">
        <v>5.8865930077260487</v>
      </c>
      <c r="L46" s="10">
        <v>3.2276684938541189</v>
      </c>
      <c r="M46" s="10">
        <v>9.0415192587107285</v>
      </c>
      <c r="N46" s="10">
        <v>10.210690687614354</v>
      </c>
      <c r="O46" s="10">
        <v>6.3028335591351903</v>
      </c>
      <c r="P46" s="29">
        <v>11.89341156789887</v>
      </c>
    </row>
    <row r="47" spans="1:16" ht="14.25" customHeight="1" thickBot="1">
      <c r="A47" s="31">
        <v>1995</v>
      </c>
      <c r="B47" s="701">
        <v>460588</v>
      </c>
      <c r="C47" s="702">
        <v>423398</v>
      </c>
      <c r="D47" s="702">
        <v>219818</v>
      </c>
      <c r="E47" s="702">
        <v>203580</v>
      </c>
      <c r="F47" s="702">
        <v>146013</v>
      </c>
      <c r="G47" s="702">
        <v>57567</v>
      </c>
      <c r="H47" s="703">
        <v>37190</v>
      </c>
      <c r="I47" s="702"/>
      <c r="J47" s="701">
        <v>7.8248340578550124</v>
      </c>
      <c r="K47" s="702">
        <v>8.0255896316634221</v>
      </c>
      <c r="L47" s="702">
        <v>6.0133649787618593</v>
      </c>
      <c r="M47" s="702">
        <v>10.285878227387935</v>
      </c>
      <c r="N47" s="702">
        <v>11.671146033378044</v>
      </c>
      <c r="O47" s="702">
        <v>6.9217183691841822</v>
      </c>
      <c r="P47" s="703">
        <v>5.5908005997119314</v>
      </c>
    </row>
    <row r="48" spans="1:16" ht="14.25" customHeight="1">
      <c r="A48" s="31">
        <v>1996</v>
      </c>
      <c r="B48" s="30">
        <v>489203</v>
      </c>
      <c r="C48" s="10">
        <v>449025</v>
      </c>
      <c r="D48" s="10">
        <v>232076</v>
      </c>
      <c r="E48" s="10">
        <v>216949</v>
      </c>
      <c r="F48" s="10">
        <v>155502</v>
      </c>
      <c r="G48" s="10">
        <v>61447</v>
      </c>
      <c r="H48" s="29">
        <v>40178</v>
      </c>
      <c r="I48" s="10"/>
      <c r="J48" s="30">
        <v>6.2127107089199107</v>
      </c>
      <c r="K48" s="10">
        <v>6.0526974619625085</v>
      </c>
      <c r="L48" s="10">
        <v>5.5764314114403746</v>
      </c>
      <c r="M48" s="10">
        <v>6.5669515669515732</v>
      </c>
      <c r="N48" s="10">
        <v>6.4987364138809456</v>
      </c>
      <c r="O48" s="10">
        <v>6.7399725537200084</v>
      </c>
      <c r="P48" s="29">
        <v>8.0344178542618891</v>
      </c>
    </row>
    <row r="49" spans="1:16" ht="14.25" customHeight="1">
      <c r="A49" s="31">
        <v>1997</v>
      </c>
      <c r="B49" s="30">
        <v>519268</v>
      </c>
      <c r="C49" s="10">
        <v>474694</v>
      </c>
      <c r="D49" s="10">
        <v>251716</v>
      </c>
      <c r="E49" s="10">
        <v>222978</v>
      </c>
      <c r="F49" s="10">
        <v>157635</v>
      </c>
      <c r="G49" s="10">
        <v>65343</v>
      </c>
      <c r="H49" s="29">
        <v>44574</v>
      </c>
      <c r="I49" s="10"/>
      <c r="J49" s="30">
        <v>6.1457104719308653</v>
      </c>
      <c r="K49" s="10">
        <v>5.7166082066700152</v>
      </c>
      <c r="L49" s="10">
        <v>8.4627449628569948</v>
      </c>
      <c r="M49" s="10">
        <v>2.7789941414802621</v>
      </c>
      <c r="N49" s="10">
        <v>1.3716865377937371</v>
      </c>
      <c r="O49" s="10">
        <v>6.3404234543590343</v>
      </c>
      <c r="P49" s="29">
        <v>10.94131116531436</v>
      </c>
    </row>
    <row r="50" spans="1:16" ht="14.25" customHeight="1">
      <c r="A50" s="31">
        <v>1998</v>
      </c>
      <c r="B50" s="30">
        <v>555993</v>
      </c>
      <c r="C50" s="10">
        <v>505441</v>
      </c>
      <c r="D50" s="10">
        <v>270202</v>
      </c>
      <c r="E50" s="10">
        <v>235239</v>
      </c>
      <c r="F50" s="10">
        <v>166201</v>
      </c>
      <c r="G50" s="10">
        <v>69038</v>
      </c>
      <c r="H50" s="29">
        <v>50552</v>
      </c>
      <c r="I50" s="10"/>
      <c r="J50" s="30">
        <v>7.0724558416848327</v>
      </c>
      <c r="K50" s="10">
        <v>6.4772253283167602</v>
      </c>
      <c r="L50" s="10">
        <v>7.3439908468273751</v>
      </c>
      <c r="M50" s="10">
        <v>5.4987487554825965</v>
      </c>
      <c r="N50" s="10">
        <v>5.4340723824023884</v>
      </c>
      <c r="O50" s="10">
        <v>5.6547755689209334</v>
      </c>
      <c r="P50" s="29">
        <v>13.411405752232252</v>
      </c>
    </row>
    <row r="51" spans="1:16" ht="14.25" customHeight="1" thickBot="1">
      <c r="A51" s="31">
        <v>1999</v>
      </c>
      <c r="B51" s="701">
        <v>595723</v>
      </c>
      <c r="C51" s="702">
        <v>539748</v>
      </c>
      <c r="D51" s="702">
        <v>290390</v>
      </c>
      <c r="E51" s="702">
        <v>249358</v>
      </c>
      <c r="F51" s="702">
        <v>175103</v>
      </c>
      <c r="G51" s="702">
        <v>74255</v>
      </c>
      <c r="H51" s="703">
        <v>55975</v>
      </c>
      <c r="I51" s="702"/>
      <c r="J51" s="701">
        <v>7.1457734180106591</v>
      </c>
      <c r="K51" s="702">
        <v>6.7875380113603834</v>
      </c>
      <c r="L51" s="702">
        <v>7.4714472875848426</v>
      </c>
      <c r="M51" s="702">
        <v>6.0019809640408317</v>
      </c>
      <c r="N51" s="702">
        <v>5.3561651253602571</v>
      </c>
      <c r="O51" s="702">
        <v>7.5567078999970949</v>
      </c>
      <c r="P51" s="703">
        <v>10.72756765310967</v>
      </c>
    </row>
    <row r="52" spans="1:16" ht="14.25" customHeight="1">
      <c r="A52" s="31">
        <v>2000</v>
      </c>
      <c r="B52" s="30">
        <v>647851</v>
      </c>
      <c r="C52" s="10">
        <v>586775</v>
      </c>
      <c r="D52" s="10">
        <v>316224</v>
      </c>
      <c r="E52" s="10">
        <v>270551</v>
      </c>
      <c r="F52" s="10">
        <v>188630</v>
      </c>
      <c r="G52" s="10">
        <v>81921</v>
      </c>
      <c r="H52" s="29">
        <v>61076</v>
      </c>
      <c r="I52" s="10"/>
      <c r="J52" s="30">
        <v>8.750375594026071</v>
      </c>
      <c r="K52" s="10">
        <v>8.7127696628797047</v>
      </c>
      <c r="L52" s="10">
        <v>8.8963118564688859</v>
      </c>
      <c r="M52" s="10">
        <v>8.4990254974775183</v>
      </c>
      <c r="N52" s="10">
        <v>7.7251674728588293</v>
      </c>
      <c r="O52" s="10">
        <v>10.323883913541177</v>
      </c>
      <c r="P52" s="29">
        <v>9.1129968736042954</v>
      </c>
    </row>
    <row r="53" spans="1:16" ht="14.25" customHeight="1">
      <c r="A53" s="31">
        <v>2001</v>
      </c>
      <c r="B53" s="30">
        <v>700993</v>
      </c>
      <c r="C53" s="10">
        <v>636299</v>
      </c>
      <c r="D53" s="10">
        <v>336894</v>
      </c>
      <c r="E53" s="10">
        <v>299405</v>
      </c>
      <c r="F53" s="10">
        <v>210895</v>
      </c>
      <c r="G53" s="10">
        <v>88510</v>
      </c>
      <c r="H53" s="29">
        <v>64694</v>
      </c>
      <c r="I53" s="10"/>
      <c r="J53" s="30">
        <v>8.2028120663547597</v>
      </c>
      <c r="K53" s="10">
        <v>8.4400323803843094</v>
      </c>
      <c r="L53" s="10">
        <v>6.53650576806315</v>
      </c>
      <c r="M53" s="10">
        <v>10.664902365912532</v>
      </c>
      <c r="N53" s="10">
        <v>11.803530721518317</v>
      </c>
      <c r="O53" s="10">
        <v>8.0431147080724195</v>
      </c>
      <c r="P53" s="29">
        <v>5.9237671098303801</v>
      </c>
    </row>
    <row r="54" spans="1:16" ht="14.25" customHeight="1">
      <c r="A54" s="31">
        <v>2002</v>
      </c>
      <c r="B54" s="30">
        <v>749552</v>
      </c>
      <c r="C54" s="10">
        <v>680694</v>
      </c>
      <c r="D54" s="10">
        <v>358651</v>
      </c>
      <c r="E54" s="10">
        <v>322043</v>
      </c>
      <c r="F54" s="10">
        <v>226303</v>
      </c>
      <c r="G54" s="10">
        <v>95740</v>
      </c>
      <c r="H54" s="29">
        <v>68858</v>
      </c>
      <c r="I54" s="10"/>
      <c r="J54" s="30">
        <v>6.9271733098618782</v>
      </c>
      <c r="K54" s="10">
        <v>6.9770658133990526</v>
      </c>
      <c r="L54" s="10">
        <v>6.4581144217469078</v>
      </c>
      <c r="M54" s="10">
        <v>7.5609959753511147</v>
      </c>
      <c r="N54" s="10">
        <v>7.3060053581166073</v>
      </c>
      <c r="O54" s="10">
        <v>8.1685685233306984</v>
      </c>
      <c r="P54" s="29">
        <v>6.4364546944075229</v>
      </c>
    </row>
    <row r="55" spans="1:16" ht="14.25" customHeight="1">
      <c r="A55" s="31">
        <v>2003</v>
      </c>
      <c r="B55" s="30">
        <v>802266</v>
      </c>
      <c r="C55" s="10">
        <v>725823</v>
      </c>
      <c r="D55" s="10">
        <v>379836</v>
      </c>
      <c r="E55" s="10">
        <v>345987</v>
      </c>
      <c r="F55" s="10">
        <v>242082</v>
      </c>
      <c r="G55" s="10">
        <v>103905</v>
      </c>
      <c r="H55" s="29">
        <v>76443</v>
      </c>
      <c r="I55" s="10"/>
      <c r="J55" s="30">
        <v>7.032734219907355</v>
      </c>
      <c r="K55" s="10">
        <v>6.6298512988214986</v>
      </c>
      <c r="L55" s="10">
        <v>5.9068565262609063</v>
      </c>
      <c r="M55" s="10">
        <v>7.4350319677807031</v>
      </c>
      <c r="N55" s="10">
        <v>6.9725103069778083</v>
      </c>
      <c r="O55" s="10">
        <v>8.5283058282849424</v>
      </c>
      <c r="P55" s="29">
        <v>11.015423044526408</v>
      </c>
    </row>
    <row r="56" spans="1:16" ht="14.25" customHeight="1">
      <c r="A56" s="31">
        <v>2004</v>
      </c>
      <c r="B56" s="30">
        <v>859437</v>
      </c>
      <c r="C56" s="10">
        <v>772666</v>
      </c>
      <c r="D56" s="10">
        <v>405363</v>
      </c>
      <c r="E56" s="10">
        <v>367303</v>
      </c>
      <c r="F56" s="10">
        <v>253501</v>
      </c>
      <c r="G56" s="10">
        <v>113802</v>
      </c>
      <c r="H56" s="29">
        <v>86771</v>
      </c>
      <c r="I56" s="10"/>
      <c r="J56" s="30">
        <v>7.1261900666362621</v>
      </c>
      <c r="K56" s="10">
        <v>6.4537772983220387</v>
      </c>
      <c r="L56" s="10">
        <v>6.7205320190819151</v>
      </c>
      <c r="M56" s="10">
        <v>6.1609251214641114</v>
      </c>
      <c r="N56" s="10">
        <v>4.7169967201196261</v>
      </c>
      <c r="O56" s="10">
        <v>9.5250469178576491</v>
      </c>
      <c r="P56" s="29">
        <v>13.510720406054189</v>
      </c>
    </row>
    <row r="57" spans="1:16" ht="14.25" customHeight="1">
      <c r="A57" s="31">
        <v>2005</v>
      </c>
      <c r="B57" s="30">
        <v>927357</v>
      </c>
      <c r="C57" s="10">
        <v>829093</v>
      </c>
      <c r="D57" s="10">
        <v>435033</v>
      </c>
      <c r="E57" s="10">
        <v>394060</v>
      </c>
      <c r="F57" s="10">
        <v>269379</v>
      </c>
      <c r="G57" s="10">
        <v>124681</v>
      </c>
      <c r="H57" s="29">
        <v>98264</v>
      </c>
      <c r="I57" s="10"/>
      <c r="J57" s="30">
        <v>7.9028480272550494</v>
      </c>
      <c r="K57" s="10">
        <v>7.3028967238108144</v>
      </c>
      <c r="L57" s="10">
        <v>7.3193656056423473</v>
      </c>
      <c r="M57" s="10">
        <v>7.2847213336128425</v>
      </c>
      <c r="N57" s="10">
        <v>6.2634861400941322</v>
      </c>
      <c r="O57" s="10">
        <v>9.559585947522887</v>
      </c>
      <c r="P57" s="29">
        <v>13.245208652660455</v>
      </c>
    </row>
    <row r="58" spans="1:16" ht="14.25" customHeight="1">
      <c r="A58" s="31">
        <v>2006</v>
      </c>
      <c r="B58" s="30">
        <v>1003823</v>
      </c>
      <c r="C58" s="10">
        <v>895805</v>
      </c>
      <c r="D58" s="10">
        <v>471451</v>
      </c>
      <c r="E58" s="10">
        <v>424354</v>
      </c>
      <c r="F58" s="10">
        <v>288878</v>
      </c>
      <c r="G58" s="10">
        <v>135476</v>
      </c>
      <c r="H58" s="29">
        <v>108018</v>
      </c>
      <c r="I58" s="10"/>
      <c r="J58" s="30">
        <v>8.2455839552621146</v>
      </c>
      <c r="K58" s="10">
        <v>8.0463832163581106</v>
      </c>
      <c r="L58" s="10">
        <v>8.3713189574124325</v>
      </c>
      <c r="M58" s="10">
        <v>7.6876617773943057</v>
      </c>
      <c r="N58" s="10">
        <v>7.2385004027782474</v>
      </c>
      <c r="O58" s="10">
        <v>8.6580954596129356</v>
      </c>
      <c r="P58" s="29">
        <v>9.9263209313685596</v>
      </c>
    </row>
    <row r="59" spans="1:16" ht="14.25" customHeight="1">
      <c r="A59" s="31">
        <v>2007</v>
      </c>
      <c r="B59" s="30">
        <v>1075539</v>
      </c>
      <c r="C59" s="10">
        <v>969077</v>
      </c>
      <c r="D59" s="10">
        <v>508424</v>
      </c>
      <c r="E59" s="10">
        <v>460653</v>
      </c>
      <c r="F59" s="10">
        <v>315124</v>
      </c>
      <c r="G59" s="10">
        <v>145529</v>
      </c>
      <c r="H59" s="29">
        <v>106462</v>
      </c>
      <c r="I59" s="10"/>
      <c r="J59" s="30">
        <v>7.1442873893106551</v>
      </c>
      <c r="K59" s="10">
        <v>8.1794586991588591</v>
      </c>
      <c r="L59" s="10">
        <v>7.8423844683752852</v>
      </c>
      <c r="M59" s="10">
        <v>8.5539431700891289</v>
      </c>
      <c r="N59" s="10">
        <v>9.0854962994759028</v>
      </c>
      <c r="O59" s="10">
        <v>7.4205025244323819</v>
      </c>
      <c r="P59" s="29">
        <v>-1.4405006572978607</v>
      </c>
    </row>
    <row r="60" spans="1:16">
      <c r="A60" s="31">
        <v>2008</v>
      </c>
      <c r="B60" s="30">
        <v>1109541</v>
      </c>
      <c r="C60" s="10">
        <v>1021816</v>
      </c>
      <c r="D60" s="10">
        <v>544126</v>
      </c>
      <c r="E60" s="10">
        <v>477690</v>
      </c>
      <c r="F60" s="10">
        <v>323829</v>
      </c>
      <c r="G60" s="10">
        <v>153861</v>
      </c>
      <c r="H60" s="29">
        <v>87725</v>
      </c>
      <c r="I60" s="10"/>
      <c r="J60" s="30">
        <v>3.1613916371233453</v>
      </c>
      <c r="K60" s="10">
        <v>5.4421888043984179</v>
      </c>
      <c r="L60" s="10">
        <v>7.0220917973974561</v>
      </c>
      <c r="M60" s="10">
        <v>3.6984454676296519</v>
      </c>
      <c r="N60" s="10">
        <v>2.7624046407128677</v>
      </c>
      <c r="O60" s="10">
        <v>5.7253193521566104</v>
      </c>
      <c r="P60" s="29">
        <v>-17.599706937686687</v>
      </c>
    </row>
    <row r="61" spans="1:16">
      <c r="A61" s="31">
        <v>2009</v>
      </c>
      <c r="B61" s="30">
        <v>1069323</v>
      </c>
      <c r="C61" s="10">
        <v>1000563</v>
      </c>
      <c r="D61" s="10">
        <v>530045</v>
      </c>
      <c r="E61" s="10">
        <v>470518</v>
      </c>
      <c r="F61" s="10">
        <v>313804</v>
      </c>
      <c r="G61" s="10">
        <v>156714</v>
      </c>
      <c r="H61" s="29">
        <v>68760</v>
      </c>
      <c r="I61" s="10"/>
      <c r="J61" s="30">
        <v>-3.624742123094149</v>
      </c>
      <c r="K61" s="10">
        <v>-2.0799243699452741</v>
      </c>
      <c r="L61" s="10">
        <v>-2.5878197329295083</v>
      </c>
      <c r="M61" s="10">
        <v>-1.501392116226008</v>
      </c>
      <c r="N61" s="10">
        <v>-3.0957696809118418</v>
      </c>
      <c r="O61" s="10">
        <v>1.8542710628424386</v>
      </c>
      <c r="P61" s="29">
        <v>-21.618694784838986</v>
      </c>
    </row>
    <row r="62" spans="1:16" s="64" customFormat="1">
      <c r="A62" s="31">
        <v>2010</v>
      </c>
      <c r="B62" s="320">
        <v>1072709</v>
      </c>
      <c r="C62" s="42">
        <v>983408</v>
      </c>
      <c r="D62" s="42">
        <v>526813</v>
      </c>
      <c r="E62" s="42">
        <v>456595</v>
      </c>
      <c r="F62" s="42">
        <v>295038</v>
      </c>
      <c r="G62" s="42">
        <v>161557</v>
      </c>
      <c r="H62" s="321">
        <v>89301</v>
      </c>
      <c r="I62" s="42"/>
      <c r="J62" s="320">
        <v>0.31664894517371422</v>
      </c>
      <c r="K62" s="42">
        <v>-1.7145347169543523</v>
      </c>
      <c r="L62" s="42">
        <v>-0.60975954871755889</v>
      </c>
      <c r="M62" s="42">
        <v>-2.9590791425620266</v>
      </c>
      <c r="N62" s="42">
        <v>-5.980165963467643</v>
      </c>
      <c r="O62" s="42">
        <v>3.0903429176716735</v>
      </c>
      <c r="P62" s="321">
        <v>29.873472949389178</v>
      </c>
    </row>
    <row r="63" spans="1:16">
      <c r="A63" s="31">
        <v>2011</v>
      </c>
      <c r="B63" s="30">
        <v>1063763</v>
      </c>
      <c r="C63" s="10">
        <v>977631</v>
      </c>
      <c r="D63" s="10">
        <v>513328</v>
      </c>
      <c r="E63" s="10">
        <v>464303</v>
      </c>
      <c r="F63" s="10">
        <v>299693</v>
      </c>
      <c r="G63" s="10">
        <v>164610</v>
      </c>
      <c r="H63" s="29">
        <v>86132</v>
      </c>
      <c r="I63" s="10"/>
      <c r="J63" s="30">
        <v>-0.83396335818940459</v>
      </c>
      <c r="K63" s="10">
        <v>-0.58744691928477311</v>
      </c>
      <c r="L63" s="10">
        <v>-2.5597318213483766</v>
      </c>
      <c r="M63" s="10">
        <v>1.6881481400365717</v>
      </c>
      <c r="N63" s="10">
        <v>1.5777628644445763</v>
      </c>
      <c r="O63" s="10">
        <v>1.8897355113056014</v>
      </c>
      <c r="P63" s="29">
        <v>-3.5486724672736059</v>
      </c>
    </row>
    <row r="64" spans="1:16">
      <c r="A64" s="31">
        <v>2012</v>
      </c>
      <c r="B64" s="30">
        <v>1031104</v>
      </c>
      <c r="C64" s="10">
        <v>939912</v>
      </c>
      <c r="D64" s="10">
        <v>481400</v>
      </c>
      <c r="E64" s="10">
        <v>458512</v>
      </c>
      <c r="F64" s="10">
        <v>293793</v>
      </c>
      <c r="G64" s="10">
        <v>164719</v>
      </c>
      <c r="H64" s="29">
        <v>91192</v>
      </c>
      <c r="I64" s="10"/>
      <c r="J64" s="30">
        <v>-3.0701387433103022</v>
      </c>
      <c r="K64" s="10">
        <v>-3.8582041690576552</v>
      </c>
      <c r="L64" s="10">
        <v>-6.219804881089674</v>
      </c>
      <c r="M64" s="10">
        <v>-1.2472458717690871</v>
      </c>
      <c r="N64" s="10">
        <v>-1.9686812838471401</v>
      </c>
      <c r="O64" s="10">
        <v>6.6217119251565926E-2</v>
      </c>
      <c r="P64" s="29">
        <v>5.8747039427854864</v>
      </c>
    </row>
    <row r="65" spans="1:16">
      <c r="A65" s="31">
        <v>2013</v>
      </c>
      <c r="B65" s="30">
        <v>1020677</v>
      </c>
      <c r="C65" s="10">
        <v>922834</v>
      </c>
      <c r="D65" s="10">
        <v>467521</v>
      </c>
      <c r="E65" s="10">
        <v>455313</v>
      </c>
      <c r="F65" s="10">
        <v>292739</v>
      </c>
      <c r="G65" s="10">
        <v>162574</v>
      </c>
      <c r="H65" s="29">
        <v>97843</v>
      </c>
      <c r="I65" s="10"/>
      <c r="J65" s="30">
        <v>-1.0112461982496379</v>
      </c>
      <c r="K65" s="10">
        <v>-1.8169786107635644</v>
      </c>
      <c r="L65" s="10">
        <v>-2.8830494391358541</v>
      </c>
      <c r="M65" s="10">
        <v>-0.69769166346791422</v>
      </c>
      <c r="N65" s="10">
        <v>-0.35875599486713261</v>
      </c>
      <c r="O65" s="10">
        <v>-1.3022177162318904</v>
      </c>
      <c r="P65" s="29">
        <v>7.2934029300815828</v>
      </c>
    </row>
    <row r="66" spans="1:16">
      <c r="A66" s="31">
        <v>2014</v>
      </c>
      <c r="B66" s="30">
        <v>1032608</v>
      </c>
      <c r="C66" s="10">
        <v>929360</v>
      </c>
      <c r="D66" s="10">
        <v>473531</v>
      </c>
      <c r="E66" s="10">
        <v>455829</v>
      </c>
      <c r="F66" s="10">
        <v>291343</v>
      </c>
      <c r="G66" s="10">
        <v>164486</v>
      </c>
      <c r="H66" s="29">
        <v>103248</v>
      </c>
      <c r="I66" s="10"/>
      <c r="J66" s="30">
        <v>1.1689300336933162</v>
      </c>
      <c r="K66" s="10">
        <v>0.70716943675677157</v>
      </c>
      <c r="L66" s="10">
        <v>1.2855037527726099</v>
      </c>
      <c r="M66" s="10">
        <v>0.1133286332698713</v>
      </c>
      <c r="N66" s="10">
        <v>-0.47687530530609035</v>
      </c>
      <c r="O66" s="10">
        <v>1.1760798159607289</v>
      </c>
      <c r="P66" s="29">
        <v>5.5241560459102779</v>
      </c>
    </row>
    <row r="67" spans="1:16" s="215" customFormat="1">
      <c r="A67" s="31">
        <v>2015</v>
      </c>
      <c r="B67" s="705">
        <v>1078092</v>
      </c>
      <c r="C67" s="706">
        <v>966001</v>
      </c>
      <c r="D67" s="706">
        <v>492892</v>
      </c>
      <c r="E67" s="706">
        <v>473109</v>
      </c>
      <c r="F67" s="706">
        <v>304409</v>
      </c>
      <c r="G67" s="706">
        <v>168700</v>
      </c>
      <c r="H67" s="707">
        <v>112091</v>
      </c>
      <c r="I67" s="708"/>
      <c r="J67" s="705">
        <v>4.4047692832129837</v>
      </c>
      <c r="K67" s="706">
        <v>3.9426056641129303</v>
      </c>
      <c r="L67" s="706">
        <v>4.0886446716265734</v>
      </c>
      <c r="M67" s="706">
        <v>3.7908952699367449</v>
      </c>
      <c r="N67" s="706">
        <v>4.4847482177364784</v>
      </c>
      <c r="O67" s="706">
        <v>2.5619201634181632</v>
      </c>
      <c r="P67" s="707">
        <v>8.5648148148148131</v>
      </c>
    </row>
    <row r="68" spans="1:16" s="64" customFormat="1">
      <c r="A68" s="31">
        <v>2016</v>
      </c>
      <c r="B68" s="320">
        <v>1114420</v>
      </c>
      <c r="C68" s="42">
        <v>1000123</v>
      </c>
      <c r="D68" s="42">
        <v>503724</v>
      </c>
      <c r="E68" s="42">
        <v>496399</v>
      </c>
      <c r="F68" s="42">
        <v>323751</v>
      </c>
      <c r="G68" s="42">
        <v>172648</v>
      </c>
      <c r="H68" s="321">
        <v>114297</v>
      </c>
      <c r="I68" s="42"/>
      <c r="J68" s="320">
        <v>3.3696567639867503</v>
      </c>
      <c r="K68" s="42">
        <v>3.53229448002641</v>
      </c>
      <c r="L68" s="42">
        <v>2.197641674038131</v>
      </c>
      <c r="M68" s="42">
        <v>4.9227556440482045</v>
      </c>
      <c r="N68" s="42">
        <v>6.3539514271917064</v>
      </c>
      <c r="O68" s="42">
        <v>2.3402489626556111</v>
      </c>
      <c r="P68" s="321">
        <v>1.9680438215378571</v>
      </c>
    </row>
    <row r="69" spans="1:16" s="64" customFormat="1">
      <c r="A69" s="31">
        <v>2017</v>
      </c>
      <c r="B69" s="320">
        <v>1162492</v>
      </c>
      <c r="C69" s="42">
        <v>1042714</v>
      </c>
      <c r="D69" s="42">
        <v>523665</v>
      </c>
      <c r="E69" s="42">
        <v>519049</v>
      </c>
      <c r="F69" s="42">
        <v>340980</v>
      </c>
      <c r="G69" s="42">
        <v>178069</v>
      </c>
      <c r="H69" s="321">
        <v>119778</v>
      </c>
      <c r="I69" s="42"/>
      <c r="J69" s="320">
        <v>4.3136339979541027</v>
      </c>
      <c r="K69" s="42">
        <v>4.2585761951279943</v>
      </c>
      <c r="L69" s="42">
        <v>3.9587154870524444</v>
      </c>
      <c r="M69" s="42">
        <v>4.5628617301807672</v>
      </c>
      <c r="N69" s="42">
        <v>5.3216824040698052</v>
      </c>
      <c r="O69" s="42">
        <v>3.1399147398174287</v>
      </c>
      <c r="P69" s="321">
        <v>4.7954014541063961</v>
      </c>
    </row>
    <row r="70" spans="1:16" s="537" customFormat="1">
      <c r="A70" s="709">
        <v>2018</v>
      </c>
      <c r="B70" s="710">
        <v>1203859</v>
      </c>
      <c r="C70" s="711">
        <v>1077678</v>
      </c>
      <c r="D70" s="711">
        <v>545718</v>
      </c>
      <c r="E70" s="711">
        <v>531960</v>
      </c>
      <c r="F70" s="711">
        <v>348616</v>
      </c>
      <c r="G70" s="711">
        <v>183344</v>
      </c>
      <c r="H70" s="712">
        <v>126181</v>
      </c>
      <c r="J70" s="710">
        <v>3.5584761013409016</v>
      </c>
      <c r="K70" s="711">
        <v>3.3531725861549733</v>
      </c>
      <c r="L70" s="711">
        <v>4.2112801122855315</v>
      </c>
      <c r="M70" s="711">
        <v>2.4874337490294662</v>
      </c>
      <c r="N70" s="711">
        <v>2.2394275324066015</v>
      </c>
      <c r="O70" s="711">
        <v>2.9623348252643567</v>
      </c>
      <c r="P70" s="712">
        <v>5.3457229207366952</v>
      </c>
    </row>
    <row r="71" spans="1:16" s="537" customFormat="1">
      <c r="A71" s="709">
        <v>2019</v>
      </c>
      <c r="B71" s="710">
        <v>1245513</v>
      </c>
      <c r="C71" s="711">
        <v>1117934</v>
      </c>
      <c r="D71" s="711">
        <v>579402</v>
      </c>
      <c r="E71" s="711">
        <v>538532</v>
      </c>
      <c r="F71" s="711">
        <v>348849</v>
      </c>
      <c r="G71" s="711">
        <v>189683</v>
      </c>
      <c r="H71" s="712">
        <v>127579</v>
      </c>
      <c r="J71" s="710">
        <v>3.4600397554863216</v>
      </c>
      <c r="K71" s="711">
        <v>3.7354386003982665</v>
      </c>
      <c r="L71" s="711">
        <v>6.1724187217574</v>
      </c>
      <c r="M71" s="711">
        <v>1.2354312354312391</v>
      </c>
      <c r="N71" s="711">
        <v>6.6835716088764485E-2</v>
      </c>
      <c r="O71" s="711">
        <v>3.4574352037699541</v>
      </c>
      <c r="P71" s="712">
        <v>1.1079322560448857</v>
      </c>
    </row>
    <row r="72" spans="1:16" s="537" customFormat="1">
      <c r="A72" s="709">
        <v>2020</v>
      </c>
      <c r="B72" s="710">
        <v>1117989</v>
      </c>
      <c r="C72" s="711">
        <v>1016051</v>
      </c>
      <c r="D72" s="711">
        <v>555675</v>
      </c>
      <c r="E72" s="711">
        <v>460376</v>
      </c>
      <c r="F72" s="711">
        <v>265403</v>
      </c>
      <c r="G72" s="711">
        <v>194973</v>
      </c>
      <c r="H72" s="712">
        <v>101938</v>
      </c>
      <c r="J72" s="710">
        <v>-10.23867273966631</v>
      </c>
      <c r="K72" s="711">
        <v>-9.1135075952605398</v>
      </c>
      <c r="L72" s="711">
        <v>-4.0950842420288458</v>
      </c>
      <c r="M72" s="711">
        <v>-14.512786612494711</v>
      </c>
      <c r="N72" s="711">
        <v>-23.920378157884926</v>
      </c>
      <c r="O72" s="711">
        <v>2.7888635249337046</v>
      </c>
      <c r="P72" s="712">
        <v>-20.098135273046502</v>
      </c>
    </row>
    <row r="73" spans="1:16" s="537" customFormat="1">
      <c r="A73" s="709" t="s">
        <v>935</v>
      </c>
      <c r="B73" s="710">
        <v>1206842</v>
      </c>
      <c r="C73" s="711">
        <v>1081218</v>
      </c>
      <c r="D73" s="711">
        <v>584966</v>
      </c>
      <c r="E73" s="711">
        <v>496252</v>
      </c>
      <c r="F73" s="711">
        <v>290539</v>
      </c>
      <c r="G73" s="711">
        <v>205713</v>
      </c>
      <c r="H73" s="712">
        <v>125624</v>
      </c>
      <c r="J73" s="710">
        <v>7.9475737238917432</v>
      </c>
      <c r="K73" s="711">
        <v>6.4137528529571775</v>
      </c>
      <c r="L73" s="711">
        <v>5.2712466819633708</v>
      </c>
      <c r="M73" s="711">
        <v>7.792760699949608</v>
      </c>
      <c r="N73" s="711">
        <v>9.4708801332313399</v>
      </c>
      <c r="O73" s="711">
        <v>5.5084550168484903</v>
      </c>
      <c r="P73" s="712">
        <v>23.235692283544896</v>
      </c>
    </row>
    <row r="74" spans="1:16" s="537" customFormat="1">
      <c r="A74" s="709" t="s">
        <v>934</v>
      </c>
      <c r="B74" s="710">
        <v>1327108</v>
      </c>
      <c r="C74" s="711">
        <v>1195543</v>
      </c>
      <c r="D74" s="711">
        <v>622703</v>
      </c>
      <c r="E74" s="711">
        <v>572840</v>
      </c>
      <c r="F74" s="711">
        <v>360792</v>
      </c>
      <c r="G74" s="711">
        <v>212048</v>
      </c>
      <c r="H74" s="712">
        <v>131565</v>
      </c>
      <c r="J74" s="710">
        <v>9.965347576567595</v>
      </c>
      <c r="K74" s="711">
        <v>10.573723337939246</v>
      </c>
      <c r="L74" s="711">
        <v>6.4511441690628279</v>
      </c>
      <c r="M74" s="711">
        <v>15.433287926295503</v>
      </c>
      <c r="N74" s="711">
        <v>24.18023053703633</v>
      </c>
      <c r="O74" s="711">
        <v>3.0795331359709799</v>
      </c>
      <c r="P74" s="712">
        <v>4.7291918741641625</v>
      </c>
    </row>
  </sheetData>
  <mergeCells count="2">
    <mergeCell ref="J1:P1"/>
    <mergeCell ref="J2:P2"/>
  </mergeCells>
  <hyperlinks>
    <hyperlink ref="A1" location="'INDICE DE CUADROS'!A1" display="Índice"/>
  </hyperlinks>
  <pageMargins left="0.23622047244094491" right="0.23622047244094491" top="0.74803149606299213" bottom="0.74803149606299213" header="0.31496062992125984" footer="0.31496062992125984"/>
  <pageSetup paperSize="9" scale="78" orientation="portrait" r:id="rId1"/>
  <headerFooter alignWithMargins="0">
    <oddHeader>&amp;L&amp;8
BDMACRO
Diciembre 2015&amp;R
&amp;8
&amp;"Arial,Cursiva"Base de Datos Macroeconómicos de la Economía Española&amp;"Arial,Normal"
Ministerio de Hacienda y Administraciones Públicas</oddHeader>
  </headerFooter>
  <rowBreaks count="1" manualBreakCount="1">
    <brk id="5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CF28E4ECB1AE41B2CFD9BBD8A3D194" ma:contentTypeVersion="1" ma:contentTypeDescription="Crear nuevo documento." ma:contentTypeScope="" ma:versionID="bd614ff46a95dc0cdf0ac82e15b72809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b5f0d48ff83a005300e43886532853e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53097A4-391C-4721-BCD2-DDE7493F6E6F}"/>
</file>

<file path=customXml/itemProps2.xml><?xml version="1.0" encoding="utf-8"?>
<ds:datastoreItem xmlns:ds="http://schemas.openxmlformats.org/officeDocument/2006/customXml" ds:itemID="{0D742422-2FC4-4D84-9B63-96D40F769C9F}"/>
</file>

<file path=customXml/itemProps3.xml><?xml version="1.0" encoding="utf-8"?>
<ds:datastoreItem xmlns:ds="http://schemas.openxmlformats.org/officeDocument/2006/customXml" ds:itemID="{3BF731FB-86C3-4DBD-92E8-E996ECD01A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38</vt:i4>
      </vt:variant>
      <vt:variant>
        <vt:lpstr>Rangos con nombre</vt:lpstr>
      </vt:variant>
      <vt:variant>
        <vt:i4>33</vt:i4>
      </vt:variant>
    </vt:vector>
  </HeadingPairs>
  <TitlesOfParts>
    <vt:vector size="71" baseType="lpstr">
      <vt:lpstr>PORTADA</vt:lpstr>
      <vt:lpstr>INDICE DE CUADROS</vt:lpstr>
      <vt:lpstr>Gráficos</vt:lpstr>
      <vt:lpstr>SERIES INDIVIDUALES</vt:lpstr>
      <vt:lpstr>CUENTA DE LAS AAPP DETALLADA</vt:lpstr>
      <vt:lpstr>PIB D Pcorr</vt:lpstr>
      <vt:lpstr>PIB D Pctes</vt:lpstr>
      <vt:lpstr>PIB D Deflactor</vt:lpstr>
      <vt:lpstr>PIB Rentas</vt:lpstr>
      <vt:lpstr>PIB O Pcorr</vt:lpstr>
      <vt:lpstr>PIB O Pctes</vt:lpstr>
      <vt:lpstr>PIB O Deflactor</vt:lpstr>
      <vt:lpstr>X M Pcorr</vt:lpstr>
      <vt:lpstr>X M Pctes</vt:lpstr>
      <vt:lpstr>X M Deflactor </vt:lpstr>
      <vt:lpstr>FBC Pcorr</vt:lpstr>
      <vt:lpstr>FBC Pctes</vt:lpstr>
      <vt:lpstr>FBCF por Productos Pcorr</vt:lpstr>
      <vt:lpstr>FBCF por Productos Pctes</vt:lpstr>
      <vt:lpstr>FBCF por Productos Deflactor</vt:lpstr>
      <vt:lpstr>FBCF por Sectores Pcorr</vt:lpstr>
      <vt:lpstr>FBCF por Sectores Pctes</vt:lpstr>
      <vt:lpstr>FBCF por Sectores Deflactor</vt:lpstr>
      <vt:lpstr>STOCK15</vt:lpstr>
      <vt:lpstr>Hogares</vt:lpstr>
      <vt:lpstr>CoNFN</vt:lpstr>
      <vt:lpstr>Resto del Mundo</vt:lpstr>
      <vt:lpstr>POB</vt:lpstr>
      <vt:lpstr>MDO. TRABAJO</vt:lpstr>
      <vt:lpstr>OCUPADOS</vt:lpstr>
      <vt:lpstr>ASALARIADOS</vt:lpstr>
      <vt:lpstr>Remuneración Asalariados</vt:lpstr>
      <vt:lpstr>Parados registrados_PR</vt:lpstr>
      <vt:lpstr>Benficiarios_PD</vt:lpstr>
      <vt:lpstr>Gasto_PD</vt:lpstr>
      <vt:lpstr>CLU</vt:lpstr>
      <vt:lpstr>GUCP</vt:lpstr>
      <vt:lpstr>EPA</vt:lpstr>
      <vt:lpstr>Benficiarios_PD!Área_de_impresión</vt:lpstr>
      <vt:lpstr>CLU!Área_de_impresión</vt:lpstr>
      <vt:lpstr>CoNFN!Área_de_impresión</vt:lpstr>
      <vt:lpstr>EPA!Área_de_impresión</vt:lpstr>
      <vt:lpstr>'FBC Pcorr'!Área_de_impresión</vt:lpstr>
      <vt:lpstr>'FBC Pctes'!Área_de_impresión</vt:lpstr>
      <vt:lpstr>'FBCF por Productos Deflactor'!Área_de_impresión</vt:lpstr>
      <vt:lpstr>'FBCF por Productos Pcorr'!Área_de_impresión</vt:lpstr>
      <vt:lpstr>'FBCF por Productos Pctes'!Área_de_impresión</vt:lpstr>
      <vt:lpstr>Gasto_PD!Área_de_impresión</vt:lpstr>
      <vt:lpstr>Gráficos!Área_de_impresión</vt:lpstr>
      <vt:lpstr>Hogares!Área_de_impresión</vt:lpstr>
      <vt:lpstr>'INDICE DE CUADROS'!Área_de_impresión</vt:lpstr>
      <vt:lpstr>'Parados registrados_PR'!Área_de_impresión</vt:lpstr>
      <vt:lpstr>'PIB D Deflactor'!Área_de_impresión</vt:lpstr>
      <vt:lpstr>'PIB D Pcorr'!Área_de_impresión</vt:lpstr>
      <vt:lpstr>'PIB D Pctes'!Área_de_impresión</vt:lpstr>
      <vt:lpstr>'PIB O Deflactor'!Área_de_impresión</vt:lpstr>
      <vt:lpstr>'PIB O Pcorr'!Área_de_impresión</vt:lpstr>
      <vt:lpstr>'PIB O Pctes'!Área_de_impresión</vt:lpstr>
      <vt:lpstr>'PIB Rentas'!Área_de_impresión</vt:lpstr>
      <vt:lpstr>POB!Área_de_impresión</vt:lpstr>
      <vt:lpstr>PORTADA!Área_de_impresión</vt:lpstr>
      <vt:lpstr>'Remuneración Asalariados'!Área_de_impresión</vt:lpstr>
      <vt:lpstr>'Resto del Mundo'!Área_de_impresión</vt:lpstr>
      <vt:lpstr>'SERIES INDIVIDUALES'!Área_de_impresión</vt:lpstr>
      <vt:lpstr>STOCK15!Área_de_impresión</vt:lpstr>
      <vt:lpstr>'X M Deflactor '!Área_de_impresión</vt:lpstr>
      <vt:lpstr>'X M Pcorr'!Área_de_impresión</vt:lpstr>
      <vt:lpstr>'X M Pctes'!Área_de_impresión</vt:lpstr>
      <vt:lpstr>IA</vt:lpstr>
      <vt:lpstr>PIBpm</vt:lpstr>
      <vt:lpstr>'SERIES INDIVIDUALES'!Títulos_a_imprimir</vt:lpstr>
    </vt:vector>
  </TitlesOfParts>
  <Company>IGAE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 Ballesteros, Antonio</dc:creator>
  <cp:lastModifiedBy>Fernández Serrano, José Luis</cp:lastModifiedBy>
  <cp:lastPrinted>2022-05-06T10:04:56Z</cp:lastPrinted>
  <dcterms:created xsi:type="dcterms:W3CDTF">2012-12-12T12:22:44Z</dcterms:created>
  <dcterms:modified xsi:type="dcterms:W3CDTF">2023-03-31T12:16:47Z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0x010100A0CF28E4ECB1AE41B2CFD9BBD8A3D194</vt:lpwstr>
  </property>
</Properties>
</file>