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ser\Documents\"/>
    </mc:Choice>
  </mc:AlternateContent>
  <bookViews>
    <workbookView xWindow="0" yWindow="0" windowWidth="17930" windowHeight="10030"/>
  </bookViews>
  <sheets>
    <sheet name="6 Player" sheetId="1" r:id="rId1"/>
    <sheet name="12 Play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0" i="1"/>
  <c r="AK6" i="2" l="1"/>
  <c r="AK7" i="2"/>
  <c r="AK8" i="2"/>
  <c r="AK9" i="2"/>
  <c r="AK10" i="2"/>
  <c r="AK11" i="2"/>
  <c r="AK12" i="2"/>
  <c r="AK13" i="2"/>
  <c r="AK14" i="2"/>
  <c r="AK15" i="2"/>
  <c r="N15" i="2"/>
  <c r="AJ15" i="2"/>
  <c r="AK16" i="2"/>
  <c r="AK17" i="2"/>
  <c r="AK18" i="2"/>
  <c r="AK19" i="2"/>
  <c r="N19" i="2"/>
  <c r="AJ19" i="2"/>
  <c r="AK20" i="2"/>
  <c r="AK21" i="2"/>
  <c r="AK22" i="2"/>
  <c r="AK23" i="2"/>
  <c r="AK24" i="2"/>
  <c r="AK25" i="2"/>
  <c r="AK26" i="2"/>
  <c r="AK5" i="2"/>
  <c r="N6" i="2"/>
  <c r="Q6" i="2"/>
  <c r="N7" i="2"/>
  <c r="N8" i="2"/>
  <c r="Q8" i="2"/>
  <c r="N9" i="2"/>
  <c r="Q9" i="2"/>
  <c r="N10" i="2"/>
  <c r="N11" i="2"/>
  <c r="AJ11" i="2"/>
  <c r="N12" i="2"/>
  <c r="Q12" i="2"/>
  <c r="N13" i="2"/>
  <c r="N14" i="2"/>
  <c r="Q14" i="2"/>
  <c r="N16" i="2"/>
  <c r="N17" i="2"/>
  <c r="Q17" i="2"/>
  <c r="N18" i="2"/>
  <c r="Q19" i="2"/>
  <c r="N20" i="2"/>
  <c r="Q20" i="2"/>
  <c r="N21" i="2"/>
  <c r="N22" i="2"/>
  <c r="Q22" i="2"/>
  <c r="N23" i="2"/>
  <c r="Q23" i="2"/>
  <c r="N24" i="2"/>
  <c r="N25" i="2"/>
  <c r="Q25" i="2"/>
  <c r="N26" i="2"/>
  <c r="Q26" i="2"/>
  <c r="Q18" i="2"/>
  <c r="Q15" i="2"/>
  <c r="AJ13" i="2"/>
  <c r="Q10" i="2"/>
  <c r="AJ7" i="2"/>
  <c r="N5" i="2"/>
  <c r="Q5" i="2"/>
  <c r="AJ21" i="2"/>
  <c r="AJ24" i="2"/>
  <c r="AJ16" i="2"/>
  <c r="Q21" i="2"/>
  <c r="AJ20" i="2"/>
  <c r="AJ12" i="2"/>
  <c r="Q16" i="2"/>
  <c r="AJ9" i="2"/>
  <c r="AJ22" i="2"/>
  <c r="AJ17" i="2"/>
  <c r="AJ23" i="2"/>
  <c r="AJ10" i="2"/>
  <c r="Q13" i="2"/>
  <c r="AJ8" i="2"/>
  <c r="Q11" i="2"/>
  <c r="AJ25" i="2"/>
  <c r="Q7" i="2"/>
  <c r="AJ6" i="2"/>
  <c r="AJ5" i="2"/>
  <c r="Q24" i="2"/>
  <c r="AJ18" i="2"/>
  <c r="AJ26" i="2"/>
  <c r="AJ14" i="2"/>
  <c r="Y20" i="1"/>
  <c r="X20" i="1"/>
  <c r="Y21" i="1"/>
  <c r="X21" i="1"/>
  <c r="Y22" i="1"/>
  <c r="X22" i="1"/>
  <c r="Y19" i="1"/>
  <c r="X19" i="1"/>
  <c r="Y24" i="1"/>
  <c r="H24" i="1"/>
  <c r="X24" i="1"/>
  <c r="K24" i="1"/>
  <c r="Y16" i="1"/>
  <c r="Y17" i="1"/>
  <c r="X16" i="1"/>
  <c r="X17" i="1"/>
  <c r="K16" i="1"/>
  <c r="K17" i="1"/>
  <c r="H25" i="1"/>
  <c r="H5" i="1"/>
  <c r="Y23" i="1"/>
  <c r="H23" i="1"/>
  <c r="X23" i="1"/>
  <c r="K23" i="1"/>
  <c r="H18" i="1"/>
  <c r="K18" i="1"/>
  <c r="K25" i="1"/>
  <c r="Y18" i="1"/>
  <c r="Y25" i="1"/>
  <c r="X18" i="1"/>
  <c r="X25" i="1"/>
  <c r="Y13" i="1"/>
  <c r="H13" i="1"/>
  <c r="X13" i="1"/>
  <c r="Y14" i="1"/>
  <c r="H14" i="1"/>
  <c r="X14" i="1"/>
  <c r="Y15" i="1"/>
  <c r="H15" i="1"/>
  <c r="X15" i="1"/>
  <c r="Y12" i="1"/>
  <c r="K14" i="1"/>
  <c r="K15" i="1"/>
  <c r="H11" i="1"/>
  <c r="H12" i="1"/>
  <c r="Y6" i="1"/>
  <c r="Y7" i="1"/>
  <c r="H7" i="1"/>
  <c r="X7" i="1"/>
  <c r="Y8" i="1"/>
  <c r="H8" i="1"/>
  <c r="X8" i="1"/>
  <c r="Y9" i="1"/>
  <c r="H9" i="1"/>
  <c r="X9" i="1"/>
  <c r="Y10" i="1"/>
  <c r="Y11" i="1"/>
  <c r="X12" i="1"/>
  <c r="Y26" i="1"/>
  <c r="H26" i="1"/>
  <c r="X26" i="1"/>
  <c r="Y5" i="1"/>
  <c r="X5" i="1"/>
  <c r="H6" i="1"/>
  <c r="X6" i="1"/>
  <c r="H10" i="1"/>
  <c r="X10" i="1"/>
  <c r="X11" i="1"/>
  <c r="K6" i="1"/>
  <c r="K7" i="1"/>
  <c r="K8" i="1"/>
  <c r="K9" i="1"/>
  <c r="K10" i="1"/>
  <c r="K11" i="1"/>
  <c r="K12" i="1"/>
  <c r="K13" i="1"/>
  <c r="K5" i="1"/>
  <c r="K26" i="1"/>
</calcChain>
</file>

<file path=xl/sharedStrings.xml><?xml version="1.0" encoding="utf-8"?>
<sst xmlns="http://schemas.openxmlformats.org/spreadsheetml/2006/main" count="244" uniqueCount="103">
  <si>
    <t>Players</t>
  </si>
  <si>
    <t>Placings</t>
  </si>
  <si>
    <t>Total</t>
  </si>
  <si>
    <t>Biggest</t>
  </si>
  <si>
    <t>Betrayals</t>
  </si>
  <si>
    <t>Completely</t>
  </si>
  <si>
    <t>Times Played</t>
  </si>
  <si>
    <t>Castle</t>
  </si>
  <si>
    <t>Vetos</t>
  </si>
  <si>
    <t>Penalties</t>
  </si>
  <si>
    <t>Great</t>
  </si>
  <si>
    <t>Average</t>
  </si>
  <si>
    <t>Points</t>
  </si>
  <si>
    <t>1st</t>
  </si>
  <si>
    <t>2nd</t>
  </si>
  <si>
    <t>3rd</t>
  </si>
  <si>
    <t>4th</t>
  </si>
  <si>
    <t>5th</t>
  </si>
  <si>
    <t>6th</t>
  </si>
  <si>
    <t>Games</t>
  </si>
  <si>
    <t>Damage</t>
  </si>
  <si>
    <t>per game</t>
  </si>
  <si>
    <t>Wiped off</t>
  </si>
  <si>
    <t>Stark</t>
  </si>
  <si>
    <t>Greyjoy</t>
  </si>
  <si>
    <t>Lannister</t>
  </si>
  <si>
    <t>Baratheon</t>
  </si>
  <si>
    <t>Tyrell</t>
  </si>
  <si>
    <t>Martell</t>
  </si>
  <si>
    <t>Record</t>
  </si>
  <si>
    <t>purposeful</t>
  </si>
  <si>
    <t>accidental</t>
  </si>
  <si>
    <t>Plays</t>
  </si>
  <si>
    <t>I will be your champion' -Oberyn Martell</t>
  </si>
  <si>
    <t>7 pts</t>
  </si>
  <si>
    <t>5pts</t>
  </si>
  <si>
    <t>4pts</t>
  </si>
  <si>
    <t>3pts</t>
  </si>
  <si>
    <t>2pts</t>
  </si>
  <si>
    <t>1pt</t>
  </si>
  <si>
    <t>'Whoever said that didn't have many enemies' -Stannis Baratheon</t>
  </si>
  <si>
    <t>'Valar Morghulis' -Jaqen Hagar</t>
  </si>
  <si>
    <t>'There's no cure for being a cunt' -Bronn</t>
  </si>
  <si>
    <r>
      <t>'The more people you love, the weaker you are' -</t>
    </r>
    <r>
      <rPr>
        <sz val="8"/>
        <color theme="1"/>
        <rFont val="Calibri"/>
        <family val="2"/>
        <scheme val="minor"/>
      </rPr>
      <t>Cersei Lannister</t>
    </r>
  </si>
  <si>
    <t>'You are grown so very great now, yet the higher a man climbs the farther he has to fall' -Salladhor-Saan</t>
  </si>
  <si>
    <r>
      <t xml:space="preserve">'There are no heroes…in life, the monsters win' </t>
    </r>
    <r>
      <rPr>
        <sz val="8"/>
        <color theme="1"/>
        <rFont val="Calibri"/>
        <family val="2"/>
        <scheme val="minor"/>
      </rPr>
      <t>- Sansa Stark</t>
    </r>
  </si>
  <si>
    <t>'The Iron Bank always gets its due' -Tywin Lannister</t>
  </si>
  <si>
    <t>'Once you've accepted your flaws, no one use them against you' -Tyrion Lannister</t>
  </si>
  <si>
    <t>'You know nothing, Jon Snow' -Ygritte</t>
  </si>
  <si>
    <t>'I sent two thousand men to their graves today' -Robb Stark</t>
  </si>
  <si>
    <t>'The lion does not concern itself with the opinions of sheep' -Tywin Lannister</t>
  </si>
  <si>
    <t>'Handsome armor. Not a scratch on it' -Eddard Stark</t>
  </si>
  <si>
    <t>Fraser</t>
  </si>
  <si>
    <t>Hannah</t>
  </si>
  <si>
    <t>Nick</t>
  </si>
  <si>
    <t>Eoin</t>
  </si>
  <si>
    <t>Takunda</t>
  </si>
  <si>
    <t>Josh</t>
  </si>
  <si>
    <t>Darko</t>
  </si>
  <si>
    <t>Kathryn</t>
  </si>
  <si>
    <t>David</t>
  </si>
  <si>
    <t>Kayla</t>
  </si>
  <si>
    <t>Jayson</t>
  </si>
  <si>
    <t>Jason</t>
  </si>
  <si>
    <t>Kiel</t>
  </si>
  <si>
    <t>Robbie</t>
  </si>
  <si>
    <t>Calum</t>
  </si>
  <si>
    <t>India</t>
  </si>
  <si>
    <t>Liam</t>
  </si>
  <si>
    <t>Jenna</t>
  </si>
  <si>
    <t>Henry</t>
  </si>
  <si>
    <t>Tom</t>
  </si>
  <si>
    <t>Shannon</t>
  </si>
  <si>
    <t>Kenton</t>
  </si>
  <si>
    <t>Alec</t>
  </si>
  <si>
    <t>Point Values</t>
  </si>
  <si>
    <t>Deliberate</t>
  </si>
  <si>
    <t>Accident</t>
  </si>
  <si>
    <t>Great Play</t>
  </si>
  <si>
    <t>7th</t>
  </si>
  <si>
    <t>8th</t>
  </si>
  <si>
    <t>9th</t>
  </si>
  <si>
    <t>10th</t>
  </si>
  <si>
    <t>11th</t>
  </si>
  <si>
    <t>12th</t>
  </si>
  <si>
    <t>Night's Watch</t>
  </si>
  <si>
    <t>Black &amp; White</t>
  </si>
  <si>
    <t>Blackfyre</t>
  </si>
  <si>
    <t>Targaryen</t>
  </si>
  <si>
    <t>Dothraki</t>
  </si>
  <si>
    <t>Qarth</t>
  </si>
  <si>
    <t>20 pts</t>
  </si>
  <si>
    <t>16 pts</t>
  </si>
  <si>
    <t>15 pts</t>
  </si>
  <si>
    <t>13 pts</t>
  </si>
  <si>
    <t>12 pts</t>
  </si>
  <si>
    <t>8 pts</t>
  </si>
  <si>
    <t>5 pts</t>
  </si>
  <si>
    <t>4 pts</t>
  </si>
  <si>
    <t>3 pts</t>
  </si>
  <si>
    <t>2 pts</t>
  </si>
  <si>
    <t>1 pts</t>
  </si>
  <si>
    <t>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</si>
</sst>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theme="1"/>
      <name val="Arial"/>
      <family val="2"/>
    </font>
    <font>
      <i/>
      <sz val="11"/>
      <color theme="1"/>
      <name val="Arial"/>
      <family val="2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FFFFFF"/>
      <name val="Calibri"/>
      <family val="2"/>
      <scheme val="minor"/>
    </font>
    <font>
      <i/>
      <sz val="8"/>
      <name val="Calibri"/>
      <family val="2"/>
      <scheme val="minor"/>
    </font>
    <font>
      <i/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gradientFill>
        <stop position="0">
          <color theme="1" tint="0.1490218817712943"/>
        </stop>
        <stop position="1">
          <color theme="0" tint="-0.49803155613879818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1" xfId="0" applyBorder="1"/>
    <xf numFmtId="2" fontId="0" fillId="0" borderId="1" xfId="0" applyNumberFormat="1" applyBorder="1"/>
    <xf numFmtId="0" fontId="3" fillId="2" borderId="1" xfId="0" applyFont="1" applyFill="1" applyBorder="1"/>
    <xf numFmtId="0" fontId="6" fillId="3" borderId="1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1" fillId="6" borderId="3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3" fillId="6" borderId="1" xfId="0" applyFont="1" applyFill="1" applyBorder="1"/>
    <xf numFmtId="0" fontId="5" fillId="6" borderId="1" xfId="0" applyFont="1" applyFill="1" applyBorder="1"/>
    <xf numFmtId="0" fontId="1" fillId="6" borderId="1" xfId="0" applyFont="1" applyFill="1" applyBorder="1"/>
    <xf numFmtId="0" fontId="0" fillId="8" borderId="1" xfId="0" applyFont="1" applyFill="1" applyBorder="1"/>
    <xf numFmtId="0" fontId="1" fillId="7" borderId="9" xfId="0" applyFont="1" applyFill="1" applyBorder="1"/>
    <xf numFmtId="0" fontId="3" fillId="4" borderId="9" xfId="0" applyFont="1" applyFill="1" applyBorder="1"/>
    <xf numFmtId="0" fontId="3" fillId="4" borderId="11" xfId="0" applyFont="1" applyFill="1" applyBorder="1"/>
    <xf numFmtId="0" fontId="3" fillId="4" borderId="16" xfId="0" applyFont="1" applyFill="1" applyBorder="1"/>
    <xf numFmtId="0" fontId="0" fillId="0" borderId="2" xfId="0" applyBorder="1"/>
    <xf numFmtId="0" fontId="0" fillId="9" borderId="1" xfId="0" applyFill="1" applyBorder="1"/>
    <xf numFmtId="0" fontId="0" fillId="9" borderId="2" xfId="0" applyFill="1" applyBorder="1"/>
    <xf numFmtId="2" fontId="0" fillId="9" borderId="1" xfId="0" applyNumberFormat="1" applyFill="1" applyBorder="1"/>
    <xf numFmtId="0" fontId="0" fillId="9" borderId="10" xfId="0" applyFill="1" applyBorder="1"/>
    <xf numFmtId="0" fontId="1" fillId="7" borderId="2" xfId="0" applyFont="1" applyFill="1" applyBorder="1" applyAlignment="1">
      <alignment horizontal="left"/>
    </xf>
    <xf numFmtId="0" fontId="8" fillId="8" borderId="1" xfId="0" quotePrefix="1" applyFont="1" applyFill="1" applyBorder="1" applyAlignment="1">
      <alignment wrapText="1"/>
    </xf>
    <xf numFmtId="0" fontId="8" fillId="8" borderId="1" xfId="0" quotePrefix="1" applyFont="1" applyFill="1" applyBorder="1" applyAlignment="1">
      <alignment vertical="center" wrapText="1"/>
    </xf>
    <xf numFmtId="0" fontId="8" fillId="8" borderId="10" xfId="0" quotePrefix="1" applyFont="1" applyFill="1" applyBorder="1" applyAlignment="1">
      <alignment horizontal="left" vertical="center" wrapText="1"/>
    </xf>
    <xf numFmtId="0" fontId="0" fillId="0" borderId="2" xfId="0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10" xfId="0" applyFill="1" applyBorder="1"/>
    <xf numFmtId="0" fontId="0" fillId="9" borderId="12" xfId="0" applyFill="1" applyBorder="1"/>
    <xf numFmtId="2" fontId="0" fillId="9" borderId="12" xfId="0" applyNumberFormat="1" applyFill="1" applyBorder="1"/>
    <xf numFmtId="0" fontId="0" fillId="9" borderId="13" xfId="0" applyFill="1" applyBorder="1"/>
    <xf numFmtId="0" fontId="0" fillId="11" borderId="1" xfId="0" applyFill="1" applyBorder="1"/>
    <xf numFmtId="2" fontId="0" fillId="11" borderId="1" xfId="0" applyNumberFormat="1" applyFill="1" applyBorder="1"/>
    <xf numFmtId="0" fontId="0" fillId="11" borderId="10" xfId="0" applyFill="1" applyBorder="1"/>
    <xf numFmtId="0" fontId="0" fillId="11" borderId="2" xfId="0" applyFill="1" applyBorder="1"/>
    <xf numFmtId="0" fontId="0" fillId="11" borderId="12" xfId="0" applyFill="1" applyBorder="1"/>
    <xf numFmtId="2" fontId="0" fillId="11" borderId="12" xfId="0" applyNumberFormat="1" applyFill="1" applyBorder="1"/>
    <xf numFmtId="2" fontId="0" fillId="12" borderId="1" xfId="0" applyNumberFormat="1" applyFill="1" applyBorder="1"/>
    <xf numFmtId="0" fontId="12" fillId="6" borderId="1" xfId="0" applyFont="1" applyFill="1" applyBorder="1"/>
    <xf numFmtId="0" fontId="2" fillId="10" borderId="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3" borderId="9" xfId="0" quotePrefix="1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1" fillId="8" borderId="18" xfId="0" quotePrefix="1" applyFont="1" applyFill="1" applyBorder="1" applyAlignment="1">
      <alignment horizontal="center" wrapText="1"/>
    </xf>
    <xf numFmtId="0" fontId="11" fillId="8" borderId="19" xfId="0" quotePrefix="1" applyFont="1" applyFill="1" applyBorder="1" applyAlignment="1">
      <alignment horizontal="center" wrapText="1"/>
    </xf>
    <xf numFmtId="0" fontId="11" fillId="8" borderId="20" xfId="0" quotePrefix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3.wdp"/><Relationship Id="rId18" Type="http://schemas.microsoft.com/office/2007/relationships/hdphoto" Target="../media/hdphoto5.wd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3.png"/><Relationship Id="rId2" Type="http://schemas.openxmlformats.org/officeDocument/2006/relationships/image" Target="../media/image2.jpeg"/><Relationship Id="rId16" Type="http://schemas.openxmlformats.org/officeDocument/2006/relationships/image" Target="../media/image12.png"/><Relationship Id="rId20" Type="http://schemas.microsoft.com/office/2007/relationships/hdphoto" Target="../media/hdphoto6.wdp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microsoft.com/office/2007/relationships/hdphoto" Target="../media/hdphoto2.wdp"/><Relationship Id="rId5" Type="http://schemas.openxmlformats.org/officeDocument/2006/relationships/image" Target="../media/image5.jpeg"/><Relationship Id="rId15" Type="http://schemas.microsoft.com/office/2007/relationships/hdphoto" Target="../media/hdphoto4.wdp"/><Relationship Id="rId10" Type="http://schemas.openxmlformats.org/officeDocument/2006/relationships/image" Target="../media/image9.png"/><Relationship Id="rId19" Type="http://schemas.openxmlformats.org/officeDocument/2006/relationships/image" Target="../media/image14.png"/><Relationship Id="rId4" Type="http://schemas.openxmlformats.org/officeDocument/2006/relationships/image" Target="../media/image4.jpeg"/><Relationship Id="rId9" Type="http://schemas.microsoft.com/office/2007/relationships/hdphoto" Target="../media/hdphoto1.wdp"/><Relationship Id="rId14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4.png"/><Relationship Id="rId3" Type="http://schemas.microsoft.com/office/2007/relationships/hdphoto" Target="../media/hdphoto1.wdp"/><Relationship Id="rId7" Type="http://schemas.microsoft.com/office/2007/relationships/hdphoto" Target="../media/hdphoto3.wdp"/><Relationship Id="rId12" Type="http://schemas.microsoft.com/office/2007/relationships/hdphoto" Target="../media/hdphoto5.wdp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0.png"/><Relationship Id="rId11" Type="http://schemas.openxmlformats.org/officeDocument/2006/relationships/image" Target="../media/image13.png"/><Relationship Id="rId5" Type="http://schemas.microsoft.com/office/2007/relationships/hdphoto" Target="../media/hdphoto2.wdp"/><Relationship Id="rId10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microsoft.com/office/2007/relationships/hdphoto" Target="../media/hdphoto4.wdp"/><Relationship Id="rId14" Type="http://schemas.microsoft.com/office/2007/relationships/hdphoto" Target="../media/hdphoto6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3</xdr:row>
      <xdr:rowOff>114300</xdr:rowOff>
    </xdr:from>
    <xdr:to>
      <xdr:col>12</xdr:col>
      <xdr:colOff>619125</xdr:colOff>
      <xdr:row>3</xdr:row>
      <xdr:rowOff>676275</xdr:rowOff>
    </xdr:to>
    <xdr:pic>
      <xdr:nvPicPr>
        <xdr:cNvPr id="7" name="Picture 6" descr="http://ecx.images-amazon.com/images/I/41GarcQj7aL._SL500_SS100_.jpg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2584450"/>
          <a:ext cx="565150" cy="56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3</xdr:row>
      <xdr:rowOff>95250</xdr:rowOff>
    </xdr:from>
    <xdr:to>
      <xdr:col>14</xdr:col>
      <xdr:colOff>590550</xdr:colOff>
      <xdr:row>3</xdr:row>
      <xdr:rowOff>657225</xdr:rowOff>
    </xdr:to>
    <xdr:pic>
      <xdr:nvPicPr>
        <xdr:cNvPr id="8" name="Picture 7" descr="http://www.freestencilgallery.com/wp-content/uploads/2014/05/Game-of-Thrones-House-Lannister-Sigil-Stencil-Thumb-120x120.jpg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2559050"/>
          <a:ext cx="565150" cy="56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85725</xdr:colOff>
      <xdr:row>3</xdr:row>
      <xdr:rowOff>76200</xdr:rowOff>
    </xdr:from>
    <xdr:to>
      <xdr:col>15</xdr:col>
      <xdr:colOff>638175</xdr:colOff>
      <xdr:row>3</xdr:row>
      <xdr:rowOff>600075</xdr:rowOff>
    </xdr:to>
    <xdr:pic>
      <xdr:nvPicPr>
        <xdr:cNvPr id="12" name="Picture 11" descr="Screen Clipping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8050" y="2028451"/>
          <a:ext cx="552450" cy="524316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3</xdr:row>
      <xdr:rowOff>38100</xdr:rowOff>
    </xdr:from>
    <xdr:to>
      <xdr:col>17</xdr:col>
      <xdr:colOff>590550</xdr:colOff>
      <xdr:row>3</xdr:row>
      <xdr:rowOff>666750</xdr:rowOff>
    </xdr:to>
    <xdr:pic>
      <xdr:nvPicPr>
        <xdr:cNvPr id="13" name="Picture 12" descr="http://www.freestencilgallery.com/wp-content/uploads/2014/05/Game-of-Thrones-House-Martell-Sigil-Stencil-Thumb-120x120.jpg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6300" y="1987550"/>
          <a:ext cx="6286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666750</xdr:colOff>
      <xdr:row>3</xdr:row>
      <xdr:rowOff>9525</xdr:rowOff>
    </xdr:from>
    <xdr:to>
      <xdr:col>14</xdr:col>
      <xdr:colOff>0</xdr:colOff>
      <xdr:row>3</xdr:row>
      <xdr:rowOff>657225</xdr:rowOff>
    </xdr:to>
    <xdr:pic>
      <xdr:nvPicPr>
        <xdr:cNvPr id="14" name="Picture 13" descr="http://www.freestencilgallery.com/wp-content/uploads/2014/05/Game-of-Thrones-House-Greyjoy-Sigil-Stencil-Thumb-120x120.jpg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19621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685800</xdr:colOff>
      <xdr:row>3</xdr:row>
      <xdr:rowOff>47625</xdr:rowOff>
    </xdr:from>
    <xdr:to>
      <xdr:col>16</xdr:col>
      <xdr:colOff>571500</xdr:colOff>
      <xdr:row>3</xdr:row>
      <xdr:rowOff>638175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94951" y="2000071"/>
          <a:ext cx="590550" cy="5905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</xdr:row>
      <xdr:rowOff>76200</xdr:rowOff>
    </xdr:from>
    <xdr:to>
      <xdr:col>0</xdr:col>
      <xdr:colOff>590550</xdr:colOff>
      <xdr:row>3</xdr:row>
      <xdr:rowOff>647700</xdr:rowOff>
    </xdr:to>
    <xdr:pic>
      <xdr:nvPicPr>
        <xdr:cNvPr id="16" name="Picture 15" descr="https://d3cer1hdmqrk0k.cloudfront.net/images/may2014/person.png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25650"/>
          <a:ext cx="577850" cy="57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323850</xdr:colOff>
      <xdr:row>0</xdr:row>
      <xdr:rowOff>457200</xdr:rowOff>
    </xdr:from>
    <xdr:to>
      <xdr:col>20</xdr:col>
      <xdr:colOff>790575</xdr:colOff>
      <xdr:row>1</xdr:row>
      <xdr:rowOff>57150</xdr:rowOff>
    </xdr:to>
    <xdr:pic>
      <xdr:nvPicPr>
        <xdr:cNvPr id="21" name="Picture 20" descr="https://static.squarespace.com/static/51b3dc8ee4b051b96ceb10de/51ce6099e4b0d911b4489b79/51ce61c0e4b0d911b449f7dc/1341813101467/1000w/gameofthronessports7720121.png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457200"/>
          <a:ext cx="115252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590550</xdr:colOff>
      <xdr:row>0</xdr:row>
      <xdr:rowOff>0</xdr:rowOff>
    </xdr:from>
    <xdr:to>
      <xdr:col>19</xdr:col>
      <xdr:colOff>609600</xdr:colOff>
      <xdr:row>1</xdr:row>
      <xdr:rowOff>95250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6800" b="90000" l="0" r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896600" y="0"/>
          <a:ext cx="1924050" cy="1676400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476250</xdr:colOff>
      <xdr:row>0</xdr:row>
      <xdr:rowOff>0</xdr:rowOff>
    </xdr:from>
    <xdr:to>
      <xdr:col>22</xdr:col>
      <xdr:colOff>190500</xdr:colOff>
      <xdr:row>0</xdr:row>
      <xdr:rowOff>1390650</xdr:rowOff>
    </xdr:to>
    <xdr:pic>
      <xdr:nvPicPr>
        <xdr:cNvPr id="24" name="Picture 23" descr="http://geekmundo.net/wp-content/uploads/2012/07/Game_of_Thrones_Sports_Teams-4.png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9915" b="89915" l="4667" r="955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0"/>
          <a:ext cx="135255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333375</xdr:colOff>
      <xdr:row>0</xdr:row>
      <xdr:rowOff>0</xdr:rowOff>
    </xdr:from>
    <xdr:to>
      <xdr:col>18</xdr:col>
      <xdr:colOff>152400</xdr:colOff>
      <xdr:row>0</xdr:row>
      <xdr:rowOff>1466850</xdr:rowOff>
    </xdr:to>
    <xdr:pic>
      <xdr:nvPicPr>
        <xdr:cNvPr id="25" name="Picture 24" descr="http://www.geekologie.com/2012/07/05/game-of-thrones-sports-4.jpg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0"/>
          <a:ext cx="23145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200025</xdr:rowOff>
    </xdr:from>
    <xdr:to>
      <xdr:col>8</xdr:col>
      <xdr:colOff>142875</xdr:colOff>
      <xdr:row>0</xdr:row>
      <xdr:rowOff>990600</xdr:rowOff>
    </xdr:to>
    <xdr:pic>
      <xdr:nvPicPr>
        <xdr:cNvPr id="17" name="irc_mi" descr="http://b-i.forbesimg.com/kashmirhill/files/2013/03/300px-Game_of_Thrones_2011_logo.svg_3.png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00025"/>
          <a:ext cx="5067300" cy="793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600075</xdr:colOff>
      <xdr:row>0</xdr:row>
      <xdr:rowOff>95250</xdr:rowOff>
    </xdr:from>
    <xdr:to>
      <xdr:col>15</xdr:col>
      <xdr:colOff>314325</xdr:colOff>
      <xdr:row>1</xdr:row>
      <xdr:rowOff>76200</xdr:rowOff>
    </xdr:to>
    <xdr:pic>
      <xdr:nvPicPr>
        <xdr:cNvPr id="18" name="irc_mi" descr="http://netdna.walyou.netdna-cdn.com/wp-content/uploads/2012/07/Martell-Suns-e1341352927337.png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ackgroundRemoval t="9651" b="89733" l="5600" r="97200">
                      <a14:foregroundMark x1="55800" y1="29774" x2="55800" y2="29774"/>
                      <a14:foregroundMark x1="87200" y1="45996" x2="87200" y2="45996"/>
                      <a14:foregroundMark x1="55400" y1="26899" x2="55400" y2="26899"/>
                      <a14:backgroundMark x1="37600" y1="37372" x2="28200" y2="31417"/>
                      <a14:backgroundMark x1="45200" y1="29158" x2="37200" y2="22793"/>
                      <a14:backgroundMark x1="34000" y1="64271" x2="25800" y2="67967"/>
                      <a14:backgroundMark x1="50400" y1="77618" x2="49200" y2="8685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95250"/>
          <a:ext cx="1609648" cy="1567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657225</xdr:colOff>
      <xdr:row>0</xdr:row>
      <xdr:rowOff>0</xdr:rowOff>
    </xdr:from>
    <xdr:to>
      <xdr:col>24</xdr:col>
      <xdr:colOff>257175</xdr:colOff>
      <xdr:row>1</xdr:row>
      <xdr:rowOff>182095</xdr:rowOff>
    </xdr:to>
    <xdr:pic>
      <xdr:nvPicPr>
        <xdr:cNvPr id="19" name="irc_mi" descr="https://s-media-cache-ak0.pinimg.com/736x/1e/d3/83/1ed383a570532ef504464fedb80cfe1d.jpg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9915" b="89915" l="7333" r="92167">
                      <a14:foregroundMark x1="52333" y1="19658" x2="52333" y2="19658"/>
                      <a14:foregroundMark x1="52000" y1="19829" x2="49000" y2="24786"/>
                      <a14:foregroundMark x1="52333" y1="19145" x2="55167" y2="14359"/>
                      <a14:foregroundMark x1="61167" y1="15214" x2="64333" y2="25983"/>
                      <a14:foregroundMark x1="63500" y1="19658" x2="64500" y2="24615"/>
                      <a14:foregroundMark x1="66500" y1="25128" x2="66500" y2="25128"/>
                      <a14:foregroundMark x1="57000" y1="13504" x2="57000" y2="13504"/>
                      <a14:foregroundMark x1="60000" y1="14872" x2="58667" y2="13504"/>
                      <a14:foregroundMark x1="56000" y1="13333" x2="55000" y2="14872"/>
                      <a14:foregroundMark x1="90000" y1="80000" x2="90500" y2="82393"/>
                      <a14:foregroundMark x1="87667" y1="83077" x2="73667" y2="80342"/>
                      <a14:foregroundMark x1="68500" y1="82222" x2="29500" y2="82222"/>
                      <a14:foregroundMark x1="19000" y1="82393" x2="9667" y2="84103"/>
                      <a14:foregroundMark x1="9500" y1="84444" x2="8667" y2="84444"/>
                      <a14:foregroundMark x1="90167" y1="83419" x2="91500" y2="8376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9875" y="0"/>
          <a:ext cx="1819275" cy="177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76200</xdr:rowOff>
    </xdr:from>
    <xdr:to>
      <xdr:col>0</xdr:col>
      <xdr:colOff>590550</xdr:colOff>
      <xdr:row>3</xdr:row>
      <xdr:rowOff>781050</xdr:rowOff>
    </xdr:to>
    <xdr:pic>
      <xdr:nvPicPr>
        <xdr:cNvPr id="8" name="Picture 7" descr="https://d3cer1hdmqrk0k.cloudfront.net/images/may2014/person.png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28875"/>
          <a:ext cx="57150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582189</xdr:colOff>
      <xdr:row>0</xdr:row>
      <xdr:rowOff>0</xdr:rowOff>
    </xdr:from>
    <xdr:to>
      <xdr:col>23</xdr:col>
      <xdr:colOff>241300</xdr:colOff>
      <xdr:row>0</xdr:row>
      <xdr:rowOff>1400175</xdr:rowOff>
    </xdr:to>
    <xdr:pic>
      <xdr:nvPicPr>
        <xdr:cNvPr id="9" name="Picture 8" descr="https://static.squarespace.com/static/51b3dc8ee4b051b96ceb10de/51ce6099e4b0d911b4489b79/51ce61c0e4b0d911b449f7dc/1341813101467/1000w/gameofthronessports7720121.png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6589" y="0"/>
          <a:ext cx="1313286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209549</xdr:colOff>
      <xdr:row>0</xdr:row>
      <xdr:rowOff>0</xdr:rowOff>
    </xdr:from>
    <xdr:to>
      <xdr:col>21</xdr:col>
      <xdr:colOff>361949</xdr:colOff>
      <xdr:row>0</xdr:row>
      <xdr:rowOff>1594259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6800" b="90000" l="0" r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34349" y="0"/>
          <a:ext cx="1000125" cy="1594259"/>
        </a:xfrm>
        <a:prstGeom prst="rect">
          <a:avLst/>
        </a:prstGeom>
      </xdr:spPr>
    </xdr:pic>
    <xdr:clientData/>
  </xdr:twoCellAnchor>
  <xdr:twoCellAnchor editAs="oneCell">
    <xdr:from>
      <xdr:col>28</xdr:col>
      <xdr:colOff>561975</xdr:colOff>
      <xdr:row>0</xdr:row>
      <xdr:rowOff>0</xdr:rowOff>
    </xdr:from>
    <xdr:to>
      <xdr:col>30</xdr:col>
      <xdr:colOff>692944</xdr:colOff>
      <xdr:row>0</xdr:row>
      <xdr:rowOff>1914525</xdr:rowOff>
    </xdr:to>
    <xdr:pic>
      <xdr:nvPicPr>
        <xdr:cNvPr id="11" name="Picture 10" descr="http://geekmundo.net/wp-content/uploads/2012/07/Game_of_Thrones_Sports_Teams-4.png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915" b="89915" l="4667" r="955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0"/>
          <a:ext cx="1352550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180976</xdr:colOff>
      <xdr:row>0</xdr:row>
      <xdr:rowOff>0</xdr:rowOff>
    </xdr:from>
    <xdr:to>
      <xdr:col>18</xdr:col>
      <xdr:colOff>581026</xdr:colOff>
      <xdr:row>0</xdr:row>
      <xdr:rowOff>1693333</xdr:rowOff>
    </xdr:to>
    <xdr:pic>
      <xdr:nvPicPr>
        <xdr:cNvPr id="12" name="Picture 11" descr="http://www.geekologie.com/2012/07/05/game-of-thrones-sports-4.jpg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6" y="0"/>
          <a:ext cx="1371600" cy="1693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0</xdr:row>
      <xdr:rowOff>0</xdr:rowOff>
    </xdr:from>
    <xdr:to>
      <xdr:col>8</xdr:col>
      <xdr:colOff>257175</xdr:colOff>
      <xdr:row>2</xdr:row>
      <xdr:rowOff>19050</xdr:rowOff>
    </xdr:to>
    <xdr:pic>
      <xdr:nvPicPr>
        <xdr:cNvPr id="13" name="irc_mi" descr="http://b-i.forbesimg.com/kashmirhill/files/2013/03/300px-Game_of_Thrones_2011_logo.svg_3.png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50673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28575</xdr:colOff>
      <xdr:row>0</xdr:row>
      <xdr:rowOff>0</xdr:rowOff>
    </xdr:from>
    <xdr:to>
      <xdr:col>17</xdr:col>
      <xdr:colOff>111918</xdr:colOff>
      <xdr:row>0</xdr:row>
      <xdr:rowOff>1257300</xdr:rowOff>
    </xdr:to>
    <xdr:pic>
      <xdr:nvPicPr>
        <xdr:cNvPr id="14" name="irc_mi" descr="http://netdna.walyou.netdna-cdn.com/wp-content/uploads/2012/07/Martell-Suns-e1341352927337.png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9651" b="89733" l="5600" r="97200">
                      <a14:foregroundMark x1="55800" y1="29774" x2="55800" y2="29774"/>
                      <a14:foregroundMark x1="87200" y1="45996" x2="87200" y2="45996"/>
                      <a14:foregroundMark x1="55400" y1="26899" x2="55400" y2="26899"/>
                      <a14:backgroundMark x1="37600" y1="37372" x2="28200" y2="31417"/>
                      <a14:backgroundMark x1="45200" y1="29158" x2="37200" y2="22793"/>
                      <a14:backgroundMark x1="34000" y1="64271" x2="25800" y2="67967"/>
                      <a14:backgroundMark x1="50400" y1="77618" x2="49200" y2="8685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0"/>
          <a:ext cx="16002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333375</xdr:colOff>
      <xdr:row>0</xdr:row>
      <xdr:rowOff>0</xdr:rowOff>
    </xdr:from>
    <xdr:to>
      <xdr:col>33</xdr:col>
      <xdr:colOff>26193</xdr:colOff>
      <xdr:row>2</xdr:row>
      <xdr:rowOff>9525</xdr:rowOff>
    </xdr:to>
    <xdr:pic>
      <xdr:nvPicPr>
        <xdr:cNvPr id="15" name="irc_mi" descr="https://s-media-cache-ak0.pinimg.com/736x/1e/d3/83/1ed383a570532ef504464fedb80cfe1d.jpg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9915" b="89915" l="7333" r="92167">
                      <a14:foregroundMark x1="52333" y1="19658" x2="52333" y2="19658"/>
                      <a14:foregroundMark x1="52000" y1="19829" x2="49000" y2="24786"/>
                      <a14:foregroundMark x1="52333" y1="19145" x2="55167" y2="14359"/>
                      <a14:foregroundMark x1="61167" y1="15214" x2="64333" y2="25983"/>
                      <a14:foregroundMark x1="63500" y1="19658" x2="64500" y2="24615"/>
                      <a14:foregroundMark x1="66500" y1="25128" x2="66500" y2="25128"/>
                      <a14:foregroundMark x1="57000" y1="13504" x2="57000" y2="13504"/>
                      <a14:foregroundMark x1="60000" y1="14872" x2="58667" y2="13504"/>
                      <a14:foregroundMark x1="56000" y1="13333" x2="55000" y2="14872"/>
                      <a14:foregroundMark x1="90000" y1="80000" x2="90500" y2="82393"/>
                      <a14:foregroundMark x1="87667" y1="83077" x2="73667" y2="80342"/>
                      <a14:foregroundMark x1="68500" y1="82222" x2="29500" y2="82222"/>
                      <a14:foregroundMark x1="19000" y1="82393" x2="9667" y2="84103"/>
                      <a14:foregroundMark x1="9500" y1="84444" x2="8667" y2="84444"/>
                      <a14:foregroundMark x1="90167" y1="83419" x2="91500" y2="8376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6175" y="0"/>
          <a:ext cx="1819275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51"/>
  <sheetViews>
    <sheetView tabSelected="1" topLeftCell="J24" zoomScaleNormal="100" workbookViewId="0">
      <selection activeCell="Q44" sqref="Q44"/>
    </sheetView>
  </sheetViews>
  <sheetFormatPr defaultRowHeight="14.5" x14ac:dyDescent="0.35"/>
  <cols>
    <col min="8" max="8" width="11.81640625" customWidth="1"/>
    <col min="9" max="9" width="8.1796875" bestFit="1" customWidth="1"/>
    <col min="10" max="10" width="9.453125" bestFit="1" customWidth="1"/>
    <col min="11" max="11" width="12.453125" customWidth="1"/>
    <col min="12" max="12" width="16" customWidth="1"/>
    <col min="13" max="13" width="10" customWidth="1"/>
    <col min="16" max="16" width="10" bestFit="1" customWidth="1"/>
    <col min="19" max="19" width="10.26953125" bestFit="1" customWidth="1"/>
    <col min="20" max="20" width="10.26953125" customWidth="1"/>
    <col min="21" max="21" width="14.26953125" customWidth="1"/>
    <col min="22" max="23" width="10.26953125" customWidth="1"/>
    <col min="24" max="24" width="12.7265625" customWidth="1"/>
  </cols>
  <sheetData>
    <row r="1" spans="1:26" ht="124.5" customHeight="1" x14ac:dyDescent="0.35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2"/>
    </row>
    <row r="2" spans="1:26" s="1" customFormat="1" x14ac:dyDescent="0.35">
      <c r="A2" s="22" t="s">
        <v>0</v>
      </c>
      <c r="B2" s="62" t="s">
        <v>1</v>
      </c>
      <c r="C2" s="62"/>
      <c r="D2" s="62"/>
      <c r="E2" s="62"/>
      <c r="F2" s="62"/>
      <c r="G2" s="62"/>
      <c r="H2" s="31" t="s">
        <v>2</v>
      </c>
      <c r="I2" s="14" t="s">
        <v>3</v>
      </c>
      <c r="J2" s="14" t="s">
        <v>4</v>
      </c>
      <c r="K2" s="14" t="s">
        <v>4</v>
      </c>
      <c r="L2" s="14" t="s">
        <v>5</v>
      </c>
      <c r="M2" s="62" t="s">
        <v>6</v>
      </c>
      <c r="N2" s="62"/>
      <c r="O2" s="62"/>
      <c r="P2" s="62"/>
      <c r="Q2" s="62"/>
      <c r="R2" s="62"/>
      <c r="S2" s="14" t="s">
        <v>7</v>
      </c>
      <c r="T2" s="14" t="s">
        <v>8</v>
      </c>
      <c r="U2" s="60" t="s">
        <v>9</v>
      </c>
      <c r="V2" s="61"/>
      <c r="W2" s="14" t="s">
        <v>10</v>
      </c>
      <c r="X2" s="14" t="s">
        <v>11</v>
      </c>
      <c r="Y2" s="16" t="s">
        <v>12</v>
      </c>
      <c r="Z2" s="22" t="s">
        <v>0</v>
      </c>
    </row>
    <row r="3" spans="1:26" s="1" customFormat="1" x14ac:dyDescent="0.35">
      <c r="A3" s="53"/>
      <c r="B3" s="20" t="s">
        <v>13</v>
      </c>
      <c r="C3" s="20" t="s">
        <v>14</v>
      </c>
      <c r="D3" s="20" t="s">
        <v>15</v>
      </c>
      <c r="E3" s="20" t="s">
        <v>16</v>
      </c>
      <c r="F3" s="20" t="s">
        <v>17</v>
      </c>
      <c r="G3" s="20" t="s">
        <v>18</v>
      </c>
      <c r="H3" s="15" t="s">
        <v>19</v>
      </c>
      <c r="I3" s="15" t="s">
        <v>20</v>
      </c>
      <c r="J3" s="15"/>
      <c r="K3" s="15" t="s">
        <v>21</v>
      </c>
      <c r="L3" s="15" t="s">
        <v>22</v>
      </c>
      <c r="M3" s="18" t="s">
        <v>23</v>
      </c>
      <c r="N3" s="18" t="s">
        <v>24</v>
      </c>
      <c r="O3" s="19" t="s">
        <v>25</v>
      </c>
      <c r="P3" s="18" t="s">
        <v>26</v>
      </c>
      <c r="Q3" s="18" t="s">
        <v>27</v>
      </c>
      <c r="R3" s="18" t="s">
        <v>28</v>
      </c>
      <c r="S3" s="15" t="s">
        <v>29</v>
      </c>
      <c r="T3" s="15"/>
      <c r="U3" s="13" t="s">
        <v>30</v>
      </c>
      <c r="V3" s="13" t="s">
        <v>31</v>
      </c>
      <c r="W3" s="15" t="s">
        <v>32</v>
      </c>
      <c r="X3" s="15" t="s">
        <v>12</v>
      </c>
      <c r="Y3" s="17"/>
      <c r="Z3" s="55" t="s">
        <v>33</v>
      </c>
    </row>
    <row r="4" spans="1:26" s="1" customFormat="1" ht="55" customHeight="1" x14ac:dyDescent="0.35">
      <c r="A4" s="53"/>
      <c r="B4" s="21" t="s">
        <v>34</v>
      </c>
      <c r="C4" s="21" t="s">
        <v>35</v>
      </c>
      <c r="D4" s="21" t="s">
        <v>36</v>
      </c>
      <c r="E4" s="21" t="s">
        <v>37</v>
      </c>
      <c r="F4" s="21" t="s">
        <v>38</v>
      </c>
      <c r="G4" s="21" t="s">
        <v>39</v>
      </c>
      <c r="H4" s="33" t="s">
        <v>40</v>
      </c>
      <c r="I4" s="33" t="s">
        <v>41</v>
      </c>
      <c r="J4" s="33" t="s">
        <v>42</v>
      </c>
      <c r="K4" s="33" t="s">
        <v>43</v>
      </c>
      <c r="L4" s="32" t="s">
        <v>44</v>
      </c>
      <c r="M4" s="54"/>
      <c r="N4" s="54"/>
      <c r="O4" s="54"/>
      <c r="P4" s="54"/>
      <c r="Q4" s="54"/>
      <c r="R4" s="54"/>
      <c r="S4" s="32" t="s">
        <v>45</v>
      </c>
      <c r="T4" s="33" t="s">
        <v>46</v>
      </c>
      <c r="U4" s="33" t="s">
        <v>47</v>
      </c>
      <c r="V4" s="33" t="s">
        <v>48</v>
      </c>
      <c r="W4" s="32" t="s">
        <v>49</v>
      </c>
      <c r="X4" s="32" t="s">
        <v>50</v>
      </c>
      <c r="Y4" s="34" t="s">
        <v>51</v>
      </c>
      <c r="Z4" s="56"/>
    </row>
    <row r="5" spans="1:26" x14ac:dyDescent="0.35">
      <c r="A5" s="23" t="s">
        <v>52</v>
      </c>
      <c r="B5" s="3">
        <v>6</v>
      </c>
      <c r="C5" s="3">
        <v>2</v>
      </c>
      <c r="D5" s="3">
        <v>0</v>
      </c>
      <c r="E5" s="3">
        <v>0</v>
      </c>
      <c r="F5" s="3">
        <v>0</v>
      </c>
      <c r="G5" s="3">
        <v>0</v>
      </c>
      <c r="H5" s="3">
        <f>SUM(B5:G5)</f>
        <v>8</v>
      </c>
      <c r="I5" s="3">
        <v>17</v>
      </c>
      <c r="J5" s="3">
        <v>0</v>
      </c>
      <c r="K5" s="4">
        <f>J5/H5</f>
        <v>0</v>
      </c>
      <c r="L5" s="3">
        <v>0</v>
      </c>
      <c r="M5" s="3">
        <v>3</v>
      </c>
      <c r="N5" s="3">
        <v>0</v>
      </c>
      <c r="O5" s="3">
        <v>2</v>
      </c>
      <c r="P5" s="3">
        <v>1</v>
      </c>
      <c r="Q5" s="3">
        <v>2</v>
      </c>
      <c r="R5" s="3">
        <v>0</v>
      </c>
      <c r="S5" s="3">
        <v>7</v>
      </c>
      <c r="T5" s="3">
        <v>12</v>
      </c>
      <c r="U5" s="3">
        <v>0</v>
      </c>
      <c r="V5" s="3">
        <v>0</v>
      </c>
      <c r="W5" s="3">
        <v>0</v>
      </c>
      <c r="X5" s="4">
        <f>Y5/H5</f>
        <v>6.5</v>
      </c>
      <c r="Y5" s="12">
        <f t="shared" ref="Y5:Y26" si="0">($B5*$E$41)+($C5*$F$41)+($D5*$G$41)+($E5*$H$41)+($F5*$I$41)+($G5*$J$41)+($U5*$K$41)+($V5*$L$41)+($W5*$M$41)</f>
        <v>52</v>
      </c>
      <c r="Z5" s="23" t="s">
        <v>52</v>
      </c>
    </row>
    <row r="6" spans="1:26" x14ac:dyDescent="0.35">
      <c r="A6" s="23" t="s">
        <v>53</v>
      </c>
      <c r="B6" s="27">
        <v>0</v>
      </c>
      <c r="C6" s="27">
        <v>3</v>
      </c>
      <c r="D6" s="27">
        <v>3</v>
      </c>
      <c r="E6" s="27">
        <v>1</v>
      </c>
      <c r="F6" s="27">
        <v>1</v>
      </c>
      <c r="G6" s="27">
        <v>0</v>
      </c>
      <c r="H6" s="27">
        <f t="shared" ref="H6:H26" si="1">SUM(B6:G6)</f>
        <v>8</v>
      </c>
      <c r="I6" s="27">
        <v>23</v>
      </c>
      <c r="J6" s="27">
        <v>0</v>
      </c>
      <c r="K6" s="29">
        <f t="shared" ref="K6:K26" si="2">J6/H6</f>
        <v>0</v>
      </c>
      <c r="L6" s="27">
        <v>0</v>
      </c>
      <c r="M6" s="27">
        <v>3</v>
      </c>
      <c r="N6" s="27">
        <v>1</v>
      </c>
      <c r="O6" s="27">
        <v>0</v>
      </c>
      <c r="P6" s="27">
        <v>2</v>
      </c>
      <c r="Q6" s="27">
        <v>2</v>
      </c>
      <c r="R6" s="27">
        <v>0</v>
      </c>
      <c r="S6" s="27">
        <v>5</v>
      </c>
      <c r="T6" s="27">
        <v>1</v>
      </c>
      <c r="U6" s="27">
        <v>0</v>
      </c>
      <c r="V6" s="27">
        <v>0</v>
      </c>
      <c r="W6" s="27">
        <v>0</v>
      </c>
      <c r="X6" s="29">
        <f t="shared" ref="X6:X26" si="3">Y6/H6</f>
        <v>4</v>
      </c>
      <c r="Y6" s="30">
        <f t="shared" si="0"/>
        <v>32</v>
      </c>
      <c r="Z6" s="23" t="s">
        <v>53</v>
      </c>
    </row>
    <row r="7" spans="1:26" x14ac:dyDescent="0.35">
      <c r="A7" s="23" t="s">
        <v>54</v>
      </c>
      <c r="B7" s="3">
        <v>3</v>
      </c>
      <c r="C7" s="3">
        <v>5</v>
      </c>
      <c r="D7" s="3">
        <v>1</v>
      </c>
      <c r="E7" s="3">
        <v>0</v>
      </c>
      <c r="F7" s="3">
        <v>0</v>
      </c>
      <c r="G7" s="3">
        <v>1</v>
      </c>
      <c r="H7" s="3">
        <f t="shared" si="1"/>
        <v>10</v>
      </c>
      <c r="I7" s="3">
        <v>17</v>
      </c>
      <c r="J7" s="3">
        <v>1</v>
      </c>
      <c r="K7" s="4">
        <f t="shared" si="2"/>
        <v>0.1</v>
      </c>
      <c r="L7" s="3">
        <v>1</v>
      </c>
      <c r="M7" s="3">
        <v>0</v>
      </c>
      <c r="N7" s="3">
        <v>3</v>
      </c>
      <c r="O7" s="3">
        <v>2</v>
      </c>
      <c r="P7" s="3">
        <v>2</v>
      </c>
      <c r="Q7" s="3">
        <v>0</v>
      </c>
      <c r="R7" s="3">
        <v>3</v>
      </c>
      <c r="S7" s="3">
        <v>6</v>
      </c>
      <c r="T7" s="3">
        <v>4</v>
      </c>
      <c r="U7" s="3">
        <v>0</v>
      </c>
      <c r="V7" s="3">
        <v>3</v>
      </c>
      <c r="W7" s="3">
        <v>1</v>
      </c>
      <c r="X7" s="4">
        <f t="shared" si="3"/>
        <v>5</v>
      </c>
      <c r="Y7" s="12">
        <f t="shared" si="0"/>
        <v>50</v>
      </c>
      <c r="Z7" s="23" t="s">
        <v>54</v>
      </c>
    </row>
    <row r="8" spans="1:26" x14ac:dyDescent="0.35">
      <c r="A8" s="23" t="s">
        <v>55</v>
      </c>
      <c r="B8" s="27">
        <v>1</v>
      </c>
      <c r="C8" s="27">
        <v>1</v>
      </c>
      <c r="D8" s="27">
        <v>1</v>
      </c>
      <c r="E8" s="27">
        <v>1</v>
      </c>
      <c r="F8" s="27">
        <v>2</v>
      </c>
      <c r="G8" s="27">
        <v>2</v>
      </c>
      <c r="H8" s="27">
        <f t="shared" si="1"/>
        <v>8</v>
      </c>
      <c r="I8" s="27">
        <v>20</v>
      </c>
      <c r="J8" s="27">
        <v>1</v>
      </c>
      <c r="K8" s="29">
        <f t="shared" si="2"/>
        <v>0.125</v>
      </c>
      <c r="L8" s="27">
        <v>3</v>
      </c>
      <c r="M8" s="27">
        <v>1</v>
      </c>
      <c r="N8" s="27">
        <v>1</v>
      </c>
      <c r="O8" s="27">
        <v>4</v>
      </c>
      <c r="P8" s="27">
        <v>1</v>
      </c>
      <c r="Q8" s="27">
        <v>0</v>
      </c>
      <c r="R8" s="27">
        <v>3</v>
      </c>
      <c r="S8" s="27">
        <v>7</v>
      </c>
      <c r="T8" s="27">
        <v>0</v>
      </c>
      <c r="U8" s="27">
        <v>0</v>
      </c>
      <c r="V8" s="27">
        <v>1</v>
      </c>
      <c r="W8" s="27">
        <v>0</v>
      </c>
      <c r="X8" s="29">
        <f t="shared" si="3"/>
        <v>3</v>
      </c>
      <c r="Y8" s="30">
        <f t="shared" si="0"/>
        <v>24</v>
      </c>
      <c r="Z8" s="23" t="s">
        <v>55</v>
      </c>
    </row>
    <row r="9" spans="1:26" x14ac:dyDescent="0.35">
      <c r="A9" s="23" t="s">
        <v>56</v>
      </c>
      <c r="B9" s="3">
        <v>0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f t="shared" si="1"/>
        <v>2</v>
      </c>
      <c r="I9" s="3">
        <v>16</v>
      </c>
      <c r="J9" s="3">
        <v>3</v>
      </c>
      <c r="K9" s="4">
        <f t="shared" si="2"/>
        <v>1.5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5</v>
      </c>
      <c r="T9" s="3">
        <v>2</v>
      </c>
      <c r="U9" s="3">
        <v>0</v>
      </c>
      <c r="V9" s="3">
        <v>0</v>
      </c>
      <c r="W9" s="3">
        <v>0</v>
      </c>
      <c r="X9" s="4">
        <f t="shared" si="3"/>
        <v>4.5</v>
      </c>
      <c r="Y9" s="12">
        <f t="shared" si="0"/>
        <v>9</v>
      </c>
      <c r="Z9" s="23" t="s">
        <v>56</v>
      </c>
    </row>
    <row r="10" spans="1:26" x14ac:dyDescent="0.35">
      <c r="A10" s="23" t="s">
        <v>57</v>
      </c>
      <c r="B10" s="27">
        <v>4</v>
      </c>
      <c r="C10" s="27">
        <v>1</v>
      </c>
      <c r="D10" s="27">
        <v>1</v>
      </c>
      <c r="E10" s="27">
        <v>2</v>
      </c>
      <c r="F10" s="27">
        <v>1</v>
      </c>
      <c r="G10" s="27">
        <v>0</v>
      </c>
      <c r="H10" s="27">
        <f t="shared" si="1"/>
        <v>9</v>
      </c>
      <c r="I10" s="27">
        <v>27</v>
      </c>
      <c r="J10" s="27">
        <v>4</v>
      </c>
      <c r="K10" s="29">
        <f t="shared" si="2"/>
        <v>0.44444444444444442</v>
      </c>
      <c r="L10" s="27">
        <v>0</v>
      </c>
      <c r="M10" s="27">
        <v>1</v>
      </c>
      <c r="N10" s="27">
        <v>2</v>
      </c>
      <c r="O10" s="27">
        <v>0</v>
      </c>
      <c r="P10" s="27">
        <v>3</v>
      </c>
      <c r="Q10" s="27">
        <v>1</v>
      </c>
      <c r="R10" s="27">
        <v>2</v>
      </c>
      <c r="S10" s="27">
        <v>7</v>
      </c>
      <c r="T10" s="27">
        <v>3</v>
      </c>
      <c r="U10" s="27">
        <v>0</v>
      </c>
      <c r="V10" s="27">
        <v>0</v>
      </c>
      <c r="W10" s="27">
        <v>1</v>
      </c>
      <c r="X10" s="29">
        <f t="shared" si="3"/>
        <v>5.2222222222222223</v>
      </c>
      <c r="Y10" s="30">
        <f t="shared" si="0"/>
        <v>47</v>
      </c>
      <c r="Z10" s="23" t="s">
        <v>57</v>
      </c>
    </row>
    <row r="11" spans="1:26" x14ac:dyDescent="0.35">
      <c r="A11" s="23" t="s">
        <v>58</v>
      </c>
      <c r="B11" s="3">
        <v>0</v>
      </c>
      <c r="C11" s="3">
        <v>6</v>
      </c>
      <c r="D11" s="3">
        <v>4</v>
      </c>
      <c r="E11" s="3">
        <v>0</v>
      </c>
      <c r="F11" s="3">
        <v>0</v>
      </c>
      <c r="G11" s="3">
        <v>0</v>
      </c>
      <c r="H11" s="3">
        <f t="shared" si="1"/>
        <v>10</v>
      </c>
      <c r="I11" s="3">
        <v>18</v>
      </c>
      <c r="J11" s="3">
        <v>4</v>
      </c>
      <c r="K11" s="4">
        <f t="shared" si="2"/>
        <v>0.4</v>
      </c>
      <c r="L11" s="3">
        <v>0</v>
      </c>
      <c r="M11" s="3">
        <v>1</v>
      </c>
      <c r="N11" s="3">
        <v>1</v>
      </c>
      <c r="O11" s="3">
        <v>0</v>
      </c>
      <c r="P11" s="3">
        <v>1</v>
      </c>
      <c r="Q11" s="3">
        <v>2</v>
      </c>
      <c r="R11" s="3">
        <v>3</v>
      </c>
      <c r="S11" s="3">
        <v>5</v>
      </c>
      <c r="T11" s="3">
        <v>1</v>
      </c>
      <c r="U11" s="3">
        <v>0</v>
      </c>
      <c r="V11" s="3">
        <v>3</v>
      </c>
      <c r="W11" s="3">
        <v>0</v>
      </c>
      <c r="X11" s="4">
        <f t="shared" si="3"/>
        <v>4.3</v>
      </c>
      <c r="Y11" s="12">
        <f t="shared" si="0"/>
        <v>43</v>
      </c>
      <c r="Z11" s="23" t="s">
        <v>58</v>
      </c>
    </row>
    <row r="12" spans="1:26" x14ac:dyDescent="0.35">
      <c r="A12" s="23" t="s">
        <v>59</v>
      </c>
      <c r="B12" s="27">
        <v>0</v>
      </c>
      <c r="C12" s="27">
        <v>0</v>
      </c>
      <c r="D12" s="27">
        <v>0</v>
      </c>
      <c r="E12" s="27">
        <v>1</v>
      </c>
      <c r="F12" s="27">
        <v>0</v>
      </c>
      <c r="G12" s="27">
        <v>0</v>
      </c>
      <c r="H12" s="27">
        <f t="shared" si="1"/>
        <v>1</v>
      </c>
      <c r="I12" s="27">
        <v>0</v>
      </c>
      <c r="J12" s="27">
        <v>0</v>
      </c>
      <c r="K12" s="29">
        <f t="shared" si="2"/>
        <v>0</v>
      </c>
      <c r="L12" s="27">
        <v>0</v>
      </c>
      <c r="M12" s="27">
        <v>0</v>
      </c>
      <c r="N12" s="27">
        <v>0</v>
      </c>
      <c r="O12" s="27">
        <v>1</v>
      </c>
      <c r="P12" s="27">
        <v>0</v>
      </c>
      <c r="Q12" s="27">
        <v>2</v>
      </c>
      <c r="R12" s="27">
        <v>0</v>
      </c>
      <c r="S12" s="27">
        <v>4</v>
      </c>
      <c r="T12" s="27">
        <v>0</v>
      </c>
      <c r="U12" s="27">
        <v>0</v>
      </c>
      <c r="V12" s="27">
        <v>0</v>
      </c>
      <c r="W12" s="27">
        <v>0</v>
      </c>
      <c r="X12" s="29">
        <f t="shared" si="3"/>
        <v>3</v>
      </c>
      <c r="Y12" s="30">
        <f t="shared" si="0"/>
        <v>3</v>
      </c>
      <c r="Z12" s="23" t="s">
        <v>59</v>
      </c>
    </row>
    <row r="13" spans="1:26" x14ac:dyDescent="0.35">
      <c r="A13" s="23" t="s">
        <v>60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f t="shared" si="1"/>
        <v>1</v>
      </c>
      <c r="I13" s="3">
        <v>12</v>
      </c>
      <c r="J13" s="3">
        <v>1</v>
      </c>
      <c r="K13" s="4">
        <f t="shared" si="2"/>
        <v>1</v>
      </c>
      <c r="L13" s="3">
        <v>0</v>
      </c>
      <c r="M13" s="3">
        <v>1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5</v>
      </c>
      <c r="T13" s="3">
        <v>1</v>
      </c>
      <c r="U13" s="3">
        <v>0</v>
      </c>
      <c r="V13" s="3">
        <v>0</v>
      </c>
      <c r="W13" s="3">
        <v>0</v>
      </c>
      <c r="X13" s="4">
        <f t="shared" si="3"/>
        <v>4</v>
      </c>
      <c r="Y13" s="12">
        <f t="shared" si="0"/>
        <v>4</v>
      </c>
      <c r="Z13" s="23" t="s">
        <v>60</v>
      </c>
    </row>
    <row r="14" spans="1:26" x14ac:dyDescent="0.35">
      <c r="A14" s="25" t="s">
        <v>61</v>
      </c>
      <c r="B14" s="28">
        <v>1</v>
      </c>
      <c r="C14" s="28">
        <v>1</v>
      </c>
      <c r="D14" s="28">
        <v>3</v>
      </c>
      <c r="E14" s="28">
        <v>1</v>
      </c>
      <c r="F14" s="28">
        <v>0</v>
      </c>
      <c r="G14" s="28">
        <v>0</v>
      </c>
      <c r="H14" s="27">
        <f t="shared" si="1"/>
        <v>6</v>
      </c>
      <c r="I14" s="28">
        <v>16</v>
      </c>
      <c r="J14" s="28">
        <v>2</v>
      </c>
      <c r="K14" s="29">
        <f t="shared" si="2"/>
        <v>0.33333333333333331</v>
      </c>
      <c r="L14" s="28">
        <v>0</v>
      </c>
      <c r="M14" s="28">
        <v>1</v>
      </c>
      <c r="N14" s="28">
        <v>2</v>
      </c>
      <c r="O14" s="28">
        <v>1</v>
      </c>
      <c r="P14" s="28">
        <v>2</v>
      </c>
      <c r="Q14" s="28">
        <v>1</v>
      </c>
      <c r="R14" s="28">
        <v>2</v>
      </c>
      <c r="S14" s="28">
        <v>2</v>
      </c>
      <c r="T14" s="28">
        <v>1</v>
      </c>
      <c r="U14" s="28">
        <v>0</v>
      </c>
      <c r="V14" s="28">
        <v>2</v>
      </c>
      <c r="W14" s="28">
        <v>0</v>
      </c>
      <c r="X14" s="29">
        <f t="shared" si="3"/>
        <v>4.166666666666667</v>
      </c>
      <c r="Y14" s="30">
        <f t="shared" si="0"/>
        <v>25</v>
      </c>
      <c r="Z14" s="25" t="s">
        <v>61</v>
      </c>
    </row>
    <row r="15" spans="1:26" x14ac:dyDescent="0.35">
      <c r="A15" s="25" t="s">
        <v>62</v>
      </c>
      <c r="B15" s="26">
        <v>0</v>
      </c>
      <c r="C15" s="26">
        <v>2</v>
      </c>
      <c r="D15" s="26">
        <v>2</v>
      </c>
      <c r="E15" s="26">
        <v>1</v>
      </c>
      <c r="F15" s="26">
        <v>0</v>
      </c>
      <c r="G15" s="26">
        <v>0</v>
      </c>
      <c r="H15" s="3">
        <f t="shared" si="1"/>
        <v>5</v>
      </c>
      <c r="I15" s="26">
        <v>22</v>
      </c>
      <c r="J15" s="26">
        <v>1</v>
      </c>
      <c r="K15" s="4">
        <f t="shared" si="2"/>
        <v>0.2</v>
      </c>
      <c r="L15" s="26">
        <v>0</v>
      </c>
      <c r="M15" s="26">
        <v>1</v>
      </c>
      <c r="N15" s="26">
        <v>0</v>
      </c>
      <c r="O15" s="26">
        <v>2</v>
      </c>
      <c r="P15" s="26">
        <v>0</v>
      </c>
      <c r="Q15" s="26">
        <v>1</v>
      </c>
      <c r="R15" s="26">
        <v>2</v>
      </c>
      <c r="S15" s="26">
        <v>3</v>
      </c>
      <c r="T15" s="26">
        <v>2</v>
      </c>
      <c r="U15" s="26">
        <v>0</v>
      </c>
      <c r="V15" s="26">
        <v>0</v>
      </c>
      <c r="W15" s="26">
        <v>0</v>
      </c>
      <c r="X15" s="4">
        <f t="shared" si="3"/>
        <v>4.2</v>
      </c>
      <c r="Y15" s="12">
        <f t="shared" si="0"/>
        <v>21</v>
      </c>
      <c r="Z15" s="25" t="s">
        <v>63</v>
      </c>
    </row>
    <row r="16" spans="1:26" x14ac:dyDescent="0.35">
      <c r="A16" s="25" t="s">
        <v>64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  <c r="G16" s="28">
        <v>1</v>
      </c>
      <c r="H16" s="27">
        <v>1</v>
      </c>
      <c r="I16" s="28">
        <v>17</v>
      </c>
      <c r="J16" s="28">
        <v>0</v>
      </c>
      <c r="K16" s="29">
        <f t="shared" si="2"/>
        <v>0</v>
      </c>
      <c r="L16" s="28">
        <v>0</v>
      </c>
      <c r="M16" s="28">
        <v>0</v>
      </c>
      <c r="N16" s="28">
        <v>0</v>
      </c>
      <c r="O16" s="28">
        <v>1</v>
      </c>
      <c r="P16" s="28">
        <v>0</v>
      </c>
      <c r="Q16" s="28">
        <v>0</v>
      </c>
      <c r="R16" s="28">
        <v>0</v>
      </c>
      <c r="S16" s="28">
        <v>1</v>
      </c>
      <c r="T16" s="28">
        <v>0</v>
      </c>
      <c r="U16" s="28">
        <v>0</v>
      </c>
      <c r="V16" s="28">
        <v>0</v>
      </c>
      <c r="W16" s="28">
        <v>0</v>
      </c>
      <c r="X16" s="29">
        <f t="shared" si="3"/>
        <v>1</v>
      </c>
      <c r="Y16" s="30">
        <f t="shared" si="0"/>
        <v>1</v>
      </c>
      <c r="Z16" s="25" t="s">
        <v>64</v>
      </c>
    </row>
    <row r="17" spans="1:26" x14ac:dyDescent="0.35">
      <c r="A17" s="25" t="s">
        <v>65</v>
      </c>
      <c r="B17" s="26">
        <v>0</v>
      </c>
      <c r="C17" s="26">
        <v>0</v>
      </c>
      <c r="D17" s="26">
        <v>1</v>
      </c>
      <c r="E17" s="26">
        <v>0</v>
      </c>
      <c r="F17" s="26">
        <v>0</v>
      </c>
      <c r="G17" s="26">
        <v>0</v>
      </c>
      <c r="H17" s="3">
        <v>1</v>
      </c>
      <c r="I17" s="26">
        <v>7</v>
      </c>
      <c r="J17" s="26">
        <v>0</v>
      </c>
      <c r="K17" s="4">
        <f t="shared" si="2"/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1</v>
      </c>
      <c r="S17" s="26">
        <v>4</v>
      </c>
      <c r="T17" s="26">
        <v>1</v>
      </c>
      <c r="U17" s="26">
        <v>0</v>
      </c>
      <c r="V17" s="26">
        <v>0</v>
      </c>
      <c r="W17" s="26">
        <v>0</v>
      </c>
      <c r="X17" s="4">
        <f t="shared" si="3"/>
        <v>4</v>
      </c>
      <c r="Y17" s="12">
        <f t="shared" si="0"/>
        <v>4</v>
      </c>
      <c r="Z17" s="25" t="s">
        <v>65</v>
      </c>
    </row>
    <row r="18" spans="1:26" x14ac:dyDescent="0.35">
      <c r="A18" s="25" t="s">
        <v>66</v>
      </c>
      <c r="B18" s="28">
        <v>0</v>
      </c>
      <c r="C18" s="28">
        <v>0</v>
      </c>
      <c r="D18" s="28">
        <v>0</v>
      </c>
      <c r="E18" s="28">
        <v>0</v>
      </c>
      <c r="F18" s="28">
        <v>1</v>
      </c>
      <c r="G18" s="28">
        <v>0</v>
      </c>
      <c r="H18" s="27">
        <f t="shared" si="1"/>
        <v>1</v>
      </c>
      <c r="I18" s="28">
        <v>17</v>
      </c>
      <c r="J18" s="28">
        <v>1</v>
      </c>
      <c r="K18" s="29">
        <f t="shared" si="2"/>
        <v>1</v>
      </c>
      <c r="L18" s="28">
        <v>0</v>
      </c>
      <c r="M18" s="28">
        <v>0</v>
      </c>
      <c r="N18" s="28">
        <v>0</v>
      </c>
      <c r="O18" s="28">
        <v>0</v>
      </c>
      <c r="P18" s="28">
        <v>1</v>
      </c>
      <c r="Q18" s="28">
        <v>0</v>
      </c>
      <c r="R18" s="28">
        <v>0</v>
      </c>
      <c r="S18" s="28">
        <v>4</v>
      </c>
      <c r="T18" s="28">
        <v>0</v>
      </c>
      <c r="U18" s="28">
        <v>0</v>
      </c>
      <c r="V18" s="28">
        <v>0</v>
      </c>
      <c r="W18" s="28">
        <v>1</v>
      </c>
      <c r="X18" s="29">
        <f t="shared" si="3"/>
        <v>4</v>
      </c>
      <c r="Y18" s="30">
        <f t="shared" si="0"/>
        <v>4</v>
      </c>
      <c r="Z18" s="25" t="s">
        <v>66</v>
      </c>
    </row>
    <row r="19" spans="1:26" x14ac:dyDescent="0.35">
      <c r="A19" s="25" t="s">
        <v>67</v>
      </c>
      <c r="B19" s="35">
        <v>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6">
        <v>1</v>
      </c>
      <c r="I19" s="35">
        <v>18</v>
      </c>
      <c r="J19" s="35">
        <v>1</v>
      </c>
      <c r="K19" s="37">
        <v>1</v>
      </c>
      <c r="L19" s="35">
        <v>0</v>
      </c>
      <c r="M19" s="35">
        <v>0</v>
      </c>
      <c r="N19" s="35">
        <v>1</v>
      </c>
      <c r="O19" s="35">
        <v>0</v>
      </c>
      <c r="P19" s="35">
        <v>0</v>
      </c>
      <c r="Q19" s="35">
        <v>0</v>
      </c>
      <c r="R19" s="35">
        <v>0</v>
      </c>
      <c r="S19" s="35">
        <v>6</v>
      </c>
      <c r="T19" s="35">
        <v>2</v>
      </c>
      <c r="U19" s="35">
        <v>0</v>
      </c>
      <c r="V19" s="35">
        <v>0</v>
      </c>
      <c r="W19" s="35">
        <v>0</v>
      </c>
      <c r="X19" s="37">
        <f t="shared" si="3"/>
        <v>7</v>
      </c>
      <c r="Y19" s="38">
        <f t="shared" si="0"/>
        <v>7</v>
      </c>
      <c r="Z19" s="25" t="s">
        <v>67</v>
      </c>
    </row>
    <row r="20" spans="1:26" x14ac:dyDescent="0.35">
      <c r="A20" s="25" t="s">
        <v>68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1</v>
      </c>
      <c r="H20" s="27">
        <v>1</v>
      </c>
      <c r="I20" s="28">
        <v>0</v>
      </c>
      <c r="J20" s="28">
        <v>0</v>
      </c>
      <c r="K20" s="29">
        <v>1</v>
      </c>
      <c r="L20" s="28">
        <v>0</v>
      </c>
      <c r="M20" s="28">
        <v>1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1</v>
      </c>
      <c r="W20" s="28">
        <v>0</v>
      </c>
      <c r="X20" s="29">
        <f t="shared" si="3"/>
        <v>0</v>
      </c>
      <c r="Y20" s="30">
        <f t="shared" si="0"/>
        <v>0</v>
      </c>
      <c r="Z20" s="25" t="s">
        <v>68</v>
      </c>
    </row>
    <row r="21" spans="1:26" x14ac:dyDescent="0.35">
      <c r="A21" s="25" t="s">
        <v>69</v>
      </c>
      <c r="B21" s="35">
        <v>0</v>
      </c>
      <c r="C21" s="35">
        <v>0</v>
      </c>
      <c r="D21" s="35">
        <v>0</v>
      </c>
      <c r="E21" s="35">
        <v>1</v>
      </c>
      <c r="F21" s="35">
        <v>0</v>
      </c>
      <c r="G21" s="35">
        <v>0</v>
      </c>
      <c r="H21" s="36">
        <v>1</v>
      </c>
      <c r="I21" s="35">
        <v>0</v>
      </c>
      <c r="J21" s="35">
        <v>0</v>
      </c>
      <c r="K21" s="37">
        <v>1</v>
      </c>
      <c r="L21" s="35">
        <v>0</v>
      </c>
      <c r="M21" s="35">
        <v>0</v>
      </c>
      <c r="N21" s="35">
        <v>1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7">
        <f t="shared" si="3"/>
        <v>3</v>
      </c>
      <c r="Y21" s="38">
        <f t="shared" si="0"/>
        <v>3</v>
      </c>
      <c r="Z21" s="25" t="s">
        <v>69</v>
      </c>
    </row>
    <row r="22" spans="1:26" x14ac:dyDescent="0.35">
      <c r="A22" s="25" t="s">
        <v>70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28">
        <v>1</v>
      </c>
      <c r="H22" s="27">
        <v>1</v>
      </c>
      <c r="I22" s="28">
        <v>0</v>
      </c>
      <c r="J22" s="28">
        <v>0</v>
      </c>
      <c r="K22" s="29">
        <v>1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1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9">
        <f t="shared" si="3"/>
        <v>1</v>
      </c>
      <c r="Y22" s="30">
        <f t="shared" si="0"/>
        <v>1</v>
      </c>
      <c r="Z22" s="25" t="s">
        <v>70</v>
      </c>
    </row>
    <row r="23" spans="1:26" x14ac:dyDescent="0.35">
      <c r="A23" s="25" t="s">
        <v>71</v>
      </c>
      <c r="B23" s="35">
        <v>0</v>
      </c>
      <c r="C23" s="35">
        <v>2</v>
      </c>
      <c r="D23" s="35">
        <v>3</v>
      </c>
      <c r="E23" s="35">
        <v>0</v>
      </c>
      <c r="F23" s="35">
        <v>0</v>
      </c>
      <c r="G23" s="35">
        <v>1</v>
      </c>
      <c r="H23" s="36">
        <f t="shared" si="1"/>
        <v>6</v>
      </c>
      <c r="I23" s="35">
        <v>19</v>
      </c>
      <c r="J23" s="35">
        <v>0</v>
      </c>
      <c r="K23" s="37">
        <f t="shared" si="2"/>
        <v>0</v>
      </c>
      <c r="L23" s="35">
        <v>1</v>
      </c>
      <c r="M23" s="35">
        <v>1</v>
      </c>
      <c r="N23" s="35">
        <v>1</v>
      </c>
      <c r="O23" s="35">
        <v>1</v>
      </c>
      <c r="P23" s="35">
        <v>1</v>
      </c>
      <c r="Q23" s="35">
        <v>2</v>
      </c>
      <c r="R23" s="35">
        <v>1</v>
      </c>
      <c r="S23" s="35">
        <v>4</v>
      </c>
      <c r="T23" s="35">
        <v>0</v>
      </c>
      <c r="U23" s="35">
        <v>0</v>
      </c>
      <c r="V23" s="35">
        <v>0</v>
      </c>
      <c r="W23" s="35">
        <v>0</v>
      </c>
      <c r="X23" s="37">
        <f t="shared" ref="X23:X24" si="4">Y23/H23</f>
        <v>3.8333333333333335</v>
      </c>
      <c r="Y23" s="38">
        <f t="shared" si="0"/>
        <v>23</v>
      </c>
      <c r="Z23" s="25" t="s">
        <v>71</v>
      </c>
    </row>
    <row r="24" spans="1:26" x14ac:dyDescent="0.35">
      <c r="A24" s="25" t="s">
        <v>72</v>
      </c>
      <c r="B24" s="28">
        <v>0</v>
      </c>
      <c r="C24" s="28">
        <v>0</v>
      </c>
      <c r="D24" s="28">
        <v>0</v>
      </c>
      <c r="E24" s="28">
        <v>1</v>
      </c>
      <c r="F24" s="28">
        <v>0</v>
      </c>
      <c r="G24" s="28">
        <v>0</v>
      </c>
      <c r="H24" s="27">
        <f t="shared" si="1"/>
        <v>1</v>
      </c>
      <c r="I24" s="28">
        <v>16</v>
      </c>
      <c r="J24" s="28">
        <v>0</v>
      </c>
      <c r="K24" s="29">
        <f t="shared" si="2"/>
        <v>0</v>
      </c>
      <c r="L24" s="28">
        <v>0</v>
      </c>
      <c r="M24" s="28">
        <v>0</v>
      </c>
      <c r="N24" s="28">
        <v>0</v>
      </c>
      <c r="O24" s="28">
        <v>1</v>
      </c>
      <c r="P24" s="28">
        <v>0</v>
      </c>
      <c r="Q24" s="28">
        <v>0</v>
      </c>
      <c r="R24" s="28">
        <v>0</v>
      </c>
      <c r="S24" s="28">
        <v>2</v>
      </c>
      <c r="T24" s="28">
        <v>0</v>
      </c>
      <c r="U24" s="28">
        <v>0</v>
      </c>
      <c r="V24" s="28">
        <v>0</v>
      </c>
      <c r="W24" s="28">
        <v>0</v>
      </c>
      <c r="X24" s="29">
        <f t="shared" si="4"/>
        <v>3</v>
      </c>
      <c r="Y24" s="30">
        <f t="shared" si="0"/>
        <v>3</v>
      </c>
      <c r="Z24" s="25" t="s">
        <v>72</v>
      </c>
    </row>
    <row r="25" spans="1:26" x14ac:dyDescent="0.35">
      <c r="A25" s="25" t="s">
        <v>73</v>
      </c>
      <c r="B25" s="35">
        <v>1</v>
      </c>
      <c r="C25" s="35">
        <v>2</v>
      </c>
      <c r="D25" s="35">
        <v>0</v>
      </c>
      <c r="E25" s="35">
        <v>1</v>
      </c>
      <c r="F25" s="35">
        <v>0</v>
      </c>
      <c r="G25" s="35">
        <v>2</v>
      </c>
      <c r="H25" s="36">
        <f>SUM(B25:G25)</f>
        <v>6</v>
      </c>
      <c r="I25" s="35">
        <v>16</v>
      </c>
      <c r="J25" s="35">
        <v>1</v>
      </c>
      <c r="K25" s="37">
        <f t="shared" si="2"/>
        <v>0.16666666666666666</v>
      </c>
      <c r="L25" s="35">
        <v>1</v>
      </c>
      <c r="M25" s="35">
        <v>2</v>
      </c>
      <c r="N25" s="35">
        <v>1</v>
      </c>
      <c r="O25" s="35">
        <v>0</v>
      </c>
      <c r="P25" s="35">
        <v>1</v>
      </c>
      <c r="Q25" s="35">
        <v>2</v>
      </c>
      <c r="R25" s="35">
        <v>0</v>
      </c>
      <c r="S25" s="35">
        <v>7</v>
      </c>
      <c r="T25" s="35">
        <v>2</v>
      </c>
      <c r="U25" s="35">
        <v>0</v>
      </c>
      <c r="V25" s="35">
        <v>0</v>
      </c>
      <c r="W25" s="35">
        <v>0</v>
      </c>
      <c r="X25" s="37">
        <f t="shared" si="3"/>
        <v>3.6666666666666665</v>
      </c>
      <c r="Y25" s="38">
        <f t="shared" si="0"/>
        <v>22</v>
      </c>
      <c r="Z25" s="25" t="s">
        <v>73</v>
      </c>
    </row>
    <row r="26" spans="1:26" x14ac:dyDescent="0.35">
      <c r="A26" s="24" t="s">
        <v>74</v>
      </c>
      <c r="B26" s="39">
        <v>0</v>
      </c>
      <c r="C26" s="39">
        <v>0</v>
      </c>
      <c r="D26" s="39">
        <v>1</v>
      </c>
      <c r="E26" s="39">
        <v>1</v>
      </c>
      <c r="F26" s="39">
        <v>0</v>
      </c>
      <c r="G26" s="39">
        <v>0</v>
      </c>
      <c r="H26" s="39">
        <f t="shared" si="1"/>
        <v>2</v>
      </c>
      <c r="I26" s="39">
        <v>19</v>
      </c>
      <c r="J26" s="39">
        <v>0</v>
      </c>
      <c r="K26" s="40">
        <f t="shared" si="2"/>
        <v>0</v>
      </c>
      <c r="L26" s="39">
        <v>0</v>
      </c>
      <c r="M26" s="39">
        <v>0</v>
      </c>
      <c r="N26" s="39">
        <v>0</v>
      </c>
      <c r="O26" s="39">
        <v>1</v>
      </c>
      <c r="P26" s="39">
        <v>1</v>
      </c>
      <c r="Q26" s="39">
        <v>0</v>
      </c>
      <c r="R26" s="39">
        <v>0</v>
      </c>
      <c r="S26" s="39">
        <v>3</v>
      </c>
      <c r="T26" s="39">
        <v>0</v>
      </c>
      <c r="U26" s="39">
        <v>0</v>
      </c>
      <c r="V26" s="39">
        <v>0</v>
      </c>
      <c r="W26" s="39">
        <v>0</v>
      </c>
      <c r="X26" s="40">
        <f t="shared" si="3"/>
        <v>3.5</v>
      </c>
      <c r="Y26" s="41">
        <f t="shared" si="0"/>
        <v>7</v>
      </c>
      <c r="Z26" s="24" t="s">
        <v>74</v>
      </c>
    </row>
    <row r="29" spans="1:26" x14ac:dyDescent="0.35">
      <c r="O29" t="s">
        <v>4</v>
      </c>
      <c r="P29" t="s">
        <v>102</v>
      </c>
    </row>
    <row r="30" spans="1:26" x14ac:dyDescent="0.35">
      <c r="O30">
        <v>0</v>
      </c>
      <c r="P30">
        <v>6.5</v>
      </c>
      <c r="Q30">
        <f>P30/(O30+0.01)</f>
        <v>650</v>
      </c>
      <c r="S30" s="2"/>
    </row>
    <row r="31" spans="1:26" x14ac:dyDescent="0.35">
      <c r="O31">
        <v>0</v>
      </c>
      <c r="P31">
        <v>4</v>
      </c>
      <c r="Q31">
        <f t="shared" ref="Q31:Q51" si="5">P31/(O31+0.01)</f>
        <v>400</v>
      </c>
    </row>
    <row r="32" spans="1:26" x14ac:dyDescent="0.35">
      <c r="O32">
        <v>0.1</v>
      </c>
      <c r="P32">
        <v>5</v>
      </c>
      <c r="Q32">
        <f t="shared" si="5"/>
        <v>45.454545454545453</v>
      </c>
    </row>
    <row r="33" spans="5:18" x14ac:dyDescent="0.35">
      <c r="L33" s="2"/>
      <c r="O33">
        <v>0.125</v>
      </c>
      <c r="P33">
        <v>3</v>
      </c>
      <c r="Q33">
        <f t="shared" si="5"/>
        <v>22.222222222222221</v>
      </c>
    </row>
    <row r="34" spans="5:18" x14ac:dyDescent="0.35">
      <c r="O34">
        <v>1.5</v>
      </c>
      <c r="P34">
        <v>4.5</v>
      </c>
      <c r="Q34">
        <f t="shared" si="5"/>
        <v>2.9801324503311259</v>
      </c>
    </row>
    <row r="35" spans="5:18" x14ac:dyDescent="0.35">
      <c r="O35">
        <v>0.44444444444444442</v>
      </c>
      <c r="P35">
        <v>5.2222222222222223</v>
      </c>
      <c r="Q35">
        <f t="shared" si="5"/>
        <v>11.491442542787286</v>
      </c>
    </row>
    <row r="36" spans="5:18" x14ac:dyDescent="0.35">
      <c r="O36">
        <v>0.4</v>
      </c>
      <c r="P36">
        <v>4.3</v>
      </c>
      <c r="Q36">
        <f t="shared" si="5"/>
        <v>10.487804878048779</v>
      </c>
    </row>
    <row r="37" spans="5:18" x14ac:dyDescent="0.35">
      <c r="O37">
        <v>0</v>
      </c>
      <c r="P37">
        <v>3</v>
      </c>
      <c r="Q37">
        <f t="shared" si="5"/>
        <v>300</v>
      </c>
    </row>
    <row r="38" spans="5:18" ht="15" thickBot="1" x14ac:dyDescent="0.4">
      <c r="O38">
        <v>1</v>
      </c>
      <c r="P38">
        <v>4</v>
      </c>
      <c r="Q38">
        <f t="shared" si="5"/>
        <v>3.9603960396039604</v>
      </c>
    </row>
    <row r="39" spans="5:18" ht="15.5" x14ac:dyDescent="0.35">
      <c r="E39" s="57" t="s">
        <v>75</v>
      </c>
      <c r="F39" s="58"/>
      <c r="G39" s="58"/>
      <c r="H39" s="58"/>
      <c r="I39" s="58"/>
      <c r="J39" s="58"/>
      <c r="K39" s="58"/>
      <c r="L39" s="58"/>
      <c r="M39" s="59"/>
      <c r="O39">
        <v>0.33333333333333331</v>
      </c>
      <c r="P39">
        <v>4.166666666666667</v>
      </c>
      <c r="Q39">
        <f t="shared" si="5"/>
        <v>12.135922330097088</v>
      </c>
    </row>
    <row r="40" spans="5:18" x14ac:dyDescent="0.35">
      <c r="E40" s="7" t="s">
        <v>13</v>
      </c>
      <c r="F40" s="5" t="s">
        <v>14</v>
      </c>
      <c r="G40" s="5" t="s">
        <v>15</v>
      </c>
      <c r="H40" s="5" t="s">
        <v>16</v>
      </c>
      <c r="I40" s="5" t="s">
        <v>17</v>
      </c>
      <c r="J40" s="5" t="s">
        <v>18</v>
      </c>
      <c r="K40" s="6" t="s">
        <v>76</v>
      </c>
      <c r="L40" s="6" t="s">
        <v>77</v>
      </c>
      <c r="M40" s="8" t="s">
        <v>78</v>
      </c>
      <c r="O40">
        <v>0.2</v>
      </c>
      <c r="P40">
        <v>4.2</v>
      </c>
      <c r="Q40">
        <f t="shared" si="5"/>
        <v>20</v>
      </c>
      <c r="R40" s="2"/>
    </row>
    <row r="41" spans="5:18" ht="15" thickBot="1" x14ac:dyDescent="0.4">
      <c r="E41" s="9">
        <v>7</v>
      </c>
      <c r="F41" s="10">
        <v>5</v>
      </c>
      <c r="G41" s="10">
        <v>4</v>
      </c>
      <c r="H41" s="10">
        <v>3</v>
      </c>
      <c r="I41" s="10">
        <v>2</v>
      </c>
      <c r="J41" s="10">
        <v>1</v>
      </c>
      <c r="K41" s="10">
        <v>-2</v>
      </c>
      <c r="L41" s="10">
        <v>-1</v>
      </c>
      <c r="M41" s="11">
        <v>2</v>
      </c>
      <c r="O41">
        <v>0</v>
      </c>
      <c r="P41">
        <v>1</v>
      </c>
      <c r="Q41">
        <f t="shared" si="5"/>
        <v>100</v>
      </c>
    </row>
    <row r="42" spans="5:18" x14ac:dyDescent="0.35">
      <c r="O42">
        <v>0</v>
      </c>
      <c r="P42">
        <v>4</v>
      </c>
      <c r="Q42">
        <f t="shared" si="5"/>
        <v>400</v>
      </c>
    </row>
    <row r="43" spans="5:18" x14ac:dyDescent="0.35">
      <c r="O43">
        <v>1</v>
      </c>
      <c r="P43">
        <v>4</v>
      </c>
      <c r="Q43">
        <f t="shared" si="5"/>
        <v>3.9603960396039604</v>
      </c>
    </row>
    <row r="44" spans="5:18" x14ac:dyDescent="0.35">
      <c r="O44">
        <v>1</v>
      </c>
      <c r="P44">
        <v>7</v>
      </c>
      <c r="Q44">
        <f t="shared" si="5"/>
        <v>6.9306930693069306</v>
      </c>
    </row>
    <row r="45" spans="5:18" x14ac:dyDescent="0.35">
      <c r="O45">
        <v>1</v>
      </c>
      <c r="P45">
        <v>0</v>
      </c>
      <c r="Q45">
        <f t="shared" si="5"/>
        <v>0</v>
      </c>
    </row>
    <row r="46" spans="5:18" x14ac:dyDescent="0.35">
      <c r="O46">
        <v>1</v>
      </c>
      <c r="P46">
        <v>3</v>
      </c>
      <c r="Q46">
        <f t="shared" si="5"/>
        <v>2.9702970297029703</v>
      </c>
    </row>
    <row r="47" spans="5:18" x14ac:dyDescent="0.35">
      <c r="O47">
        <v>1</v>
      </c>
      <c r="P47">
        <v>1</v>
      </c>
      <c r="Q47">
        <f t="shared" si="5"/>
        <v>0.99009900990099009</v>
      </c>
    </row>
    <row r="48" spans="5:18" x14ac:dyDescent="0.35">
      <c r="O48">
        <v>0</v>
      </c>
      <c r="P48">
        <v>3.8333333333333335</v>
      </c>
      <c r="Q48">
        <f t="shared" si="5"/>
        <v>383.33333333333331</v>
      </c>
    </row>
    <row r="49" spans="15:17" x14ac:dyDescent="0.35">
      <c r="O49">
        <v>0</v>
      </c>
      <c r="P49">
        <v>3</v>
      </c>
      <c r="Q49">
        <f t="shared" si="5"/>
        <v>300</v>
      </c>
    </row>
    <row r="50" spans="15:17" x14ac:dyDescent="0.35">
      <c r="O50">
        <v>0.16666666666666666</v>
      </c>
      <c r="P50">
        <v>3.6666666666666665</v>
      </c>
      <c r="Q50">
        <f t="shared" si="5"/>
        <v>20.754716981132074</v>
      </c>
    </row>
    <row r="51" spans="15:17" x14ac:dyDescent="0.35">
      <c r="O51">
        <v>0</v>
      </c>
      <c r="P51">
        <v>3.5</v>
      </c>
      <c r="Q51">
        <f t="shared" si="5"/>
        <v>350</v>
      </c>
    </row>
  </sheetData>
  <mergeCells count="8">
    <mergeCell ref="A1:Y1"/>
    <mergeCell ref="A3:A4"/>
    <mergeCell ref="M4:R4"/>
    <mergeCell ref="Z3:Z4"/>
    <mergeCell ref="E39:M39"/>
    <mergeCell ref="U2:V2"/>
    <mergeCell ref="B2:G2"/>
    <mergeCell ref="M2:R2"/>
  </mergeCells>
  <pageMargins left="0.7" right="0.7" top="0.75" bottom="0.75" header="0.3" footer="0.3"/>
  <pageSetup paperSize="1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32"/>
  <sheetViews>
    <sheetView topLeftCell="A2" zoomScale="90" zoomScaleNormal="90" workbookViewId="0">
      <selection activeCell="AE42" sqref="AE42"/>
    </sheetView>
  </sheetViews>
  <sheetFormatPr defaultRowHeight="14.5" x14ac:dyDescent="0.35"/>
  <cols>
    <col min="14" max="14" width="12" customWidth="1"/>
    <col min="16" max="16" width="10.81640625" customWidth="1"/>
    <col min="17" max="17" width="11.81640625" customWidth="1"/>
    <col min="18" max="18" width="14.54296875" customWidth="1"/>
    <col min="19" max="19" width="17.7265625" bestFit="1" customWidth="1"/>
    <col min="21" max="21" width="12.7265625" bestFit="1" customWidth="1"/>
    <col min="22" max="22" width="14.1796875" bestFit="1" customWidth="1"/>
    <col min="23" max="23" width="10.81640625" bestFit="1" customWidth="1"/>
    <col min="24" max="24" width="16.26953125" customWidth="1"/>
    <col min="25" max="25" width="9.54296875" bestFit="1" customWidth="1"/>
    <col min="26" max="26" width="13.7265625" bestFit="1" customWidth="1"/>
    <col min="27" max="27" width="12.54296875" bestFit="1" customWidth="1"/>
    <col min="28" max="28" width="9.453125" bestFit="1" customWidth="1"/>
    <col min="31" max="31" width="11.26953125" customWidth="1"/>
    <col min="33" max="33" width="11.453125" customWidth="1"/>
    <col min="35" max="35" width="10.26953125" customWidth="1"/>
    <col min="36" max="36" width="12" customWidth="1"/>
    <col min="37" max="37" width="10.26953125" customWidth="1"/>
  </cols>
  <sheetData>
    <row r="1" spans="1:38" ht="155.25" customHeight="1" x14ac:dyDescent="0.3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38" x14ac:dyDescent="0.35">
      <c r="A2" s="22" t="s">
        <v>0</v>
      </c>
      <c r="B2" s="62" t="s">
        <v>1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31" t="s">
        <v>2</v>
      </c>
      <c r="O2" s="14" t="s">
        <v>3</v>
      </c>
      <c r="P2" s="14" t="s">
        <v>4</v>
      </c>
      <c r="Q2" s="14" t="s">
        <v>4</v>
      </c>
      <c r="R2" s="14" t="s">
        <v>5</v>
      </c>
      <c r="S2" s="60" t="s">
        <v>6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1"/>
      <c r="AE2" s="14" t="s">
        <v>7</v>
      </c>
      <c r="AF2" s="14" t="s">
        <v>8</v>
      </c>
      <c r="AG2" s="60" t="s">
        <v>9</v>
      </c>
      <c r="AH2" s="61"/>
      <c r="AI2" s="14" t="s">
        <v>10</v>
      </c>
      <c r="AJ2" s="14" t="s">
        <v>11</v>
      </c>
      <c r="AK2" s="16" t="s">
        <v>12</v>
      </c>
      <c r="AL2" s="22" t="s">
        <v>0</v>
      </c>
    </row>
    <row r="3" spans="1:38" x14ac:dyDescent="0.35">
      <c r="A3" s="53"/>
      <c r="B3" s="20" t="s">
        <v>13</v>
      </c>
      <c r="C3" s="20" t="s">
        <v>14</v>
      </c>
      <c r="D3" s="20" t="s">
        <v>15</v>
      </c>
      <c r="E3" s="20" t="s">
        <v>16</v>
      </c>
      <c r="F3" s="20" t="s">
        <v>17</v>
      </c>
      <c r="G3" s="20" t="s">
        <v>18</v>
      </c>
      <c r="H3" s="20" t="s">
        <v>79</v>
      </c>
      <c r="I3" s="20" t="s">
        <v>80</v>
      </c>
      <c r="J3" s="20" t="s">
        <v>81</v>
      </c>
      <c r="K3" s="20" t="s">
        <v>82</v>
      </c>
      <c r="L3" s="20" t="s">
        <v>83</v>
      </c>
      <c r="M3" s="20" t="s">
        <v>84</v>
      </c>
      <c r="N3" s="15" t="s">
        <v>19</v>
      </c>
      <c r="O3" s="15" t="s">
        <v>20</v>
      </c>
      <c r="P3" s="15"/>
      <c r="Q3" s="15" t="s">
        <v>21</v>
      </c>
      <c r="R3" s="15" t="s">
        <v>22</v>
      </c>
      <c r="S3" s="18" t="s">
        <v>85</v>
      </c>
      <c r="T3" s="18" t="s">
        <v>23</v>
      </c>
      <c r="U3" s="18" t="s">
        <v>24</v>
      </c>
      <c r="V3" s="49" t="s">
        <v>25</v>
      </c>
      <c r="W3" s="18" t="s">
        <v>26</v>
      </c>
      <c r="X3" s="18" t="s">
        <v>86</v>
      </c>
      <c r="Y3" s="18" t="s">
        <v>87</v>
      </c>
      <c r="Z3" s="18" t="s">
        <v>88</v>
      </c>
      <c r="AA3" s="18" t="s">
        <v>89</v>
      </c>
      <c r="AB3" s="18" t="s">
        <v>90</v>
      </c>
      <c r="AC3" s="18" t="s">
        <v>27</v>
      </c>
      <c r="AD3" s="18" t="s">
        <v>28</v>
      </c>
      <c r="AE3" s="15" t="s">
        <v>29</v>
      </c>
      <c r="AF3" s="15"/>
      <c r="AG3" s="13" t="s">
        <v>30</v>
      </c>
      <c r="AH3" s="13" t="s">
        <v>31</v>
      </c>
      <c r="AI3" s="15" t="s">
        <v>32</v>
      </c>
      <c r="AJ3" s="15" t="s">
        <v>12</v>
      </c>
      <c r="AK3" s="17"/>
      <c r="AL3" s="55" t="s">
        <v>33</v>
      </c>
    </row>
    <row r="4" spans="1:38" ht="79.5" customHeight="1" x14ac:dyDescent="0.35">
      <c r="A4" s="53"/>
      <c r="B4" s="21" t="s">
        <v>91</v>
      </c>
      <c r="C4" s="21" t="s">
        <v>92</v>
      </c>
      <c r="D4" s="21" t="s">
        <v>93</v>
      </c>
      <c r="E4" s="21" t="s">
        <v>94</v>
      </c>
      <c r="F4" s="21" t="s">
        <v>95</v>
      </c>
      <c r="G4" s="21" t="s">
        <v>96</v>
      </c>
      <c r="H4" s="21" t="s">
        <v>34</v>
      </c>
      <c r="I4" s="21" t="s">
        <v>97</v>
      </c>
      <c r="J4" s="21" t="s">
        <v>98</v>
      </c>
      <c r="K4" s="21" t="s">
        <v>99</v>
      </c>
      <c r="L4" s="21" t="s">
        <v>100</v>
      </c>
      <c r="M4" s="21" t="s">
        <v>101</v>
      </c>
      <c r="N4" s="33" t="s">
        <v>40</v>
      </c>
      <c r="O4" s="33" t="s">
        <v>41</v>
      </c>
      <c r="P4" s="33" t="s">
        <v>42</v>
      </c>
      <c r="Q4" s="33" t="s">
        <v>43</v>
      </c>
      <c r="R4" s="32" t="s">
        <v>44</v>
      </c>
      <c r="S4" s="67"/>
      <c r="T4" s="68"/>
      <c r="U4" s="68"/>
      <c r="V4" s="68"/>
      <c r="W4" s="68"/>
      <c r="X4" s="68"/>
      <c r="Y4" s="68"/>
      <c r="Z4" s="68"/>
      <c r="AA4" s="68"/>
      <c r="AB4" s="68"/>
      <c r="AC4" s="68"/>
      <c r="AD4" s="69"/>
      <c r="AE4" s="32" t="s">
        <v>45</v>
      </c>
      <c r="AF4" s="33" t="s">
        <v>46</v>
      </c>
      <c r="AG4" s="33" t="s">
        <v>47</v>
      </c>
      <c r="AH4" s="33" t="s">
        <v>48</v>
      </c>
      <c r="AI4" s="32" t="s">
        <v>49</v>
      </c>
      <c r="AJ4" s="32" t="s">
        <v>50</v>
      </c>
      <c r="AK4" s="34" t="s">
        <v>51</v>
      </c>
      <c r="AL4" s="56"/>
    </row>
    <row r="5" spans="1:38" x14ac:dyDescent="0.35">
      <c r="A5" s="23" t="s">
        <v>52</v>
      </c>
      <c r="B5" s="3">
        <v>0</v>
      </c>
      <c r="C5" s="3">
        <v>1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f>SUM(B5:M5)</f>
        <v>2</v>
      </c>
      <c r="O5" s="3">
        <v>0</v>
      </c>
      <c r="P5" s="3">
        <v>0</v>
      </c>
      <c r="Q5" s="4">
        <f>P5/N5</f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1</v>
      </c>
      <c r="Y5" s="3">
        <v>1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6</v>
      </c>
      <c r="AF5" s="3">
        <v>1</v>
      </c>
      <c r="AG5" s="3">
        <v>0</v>
      </c>
      <c r="AH5" s="3">
        <v>0</v>
      </c>
      <c r="AI5" s="3">
        <v>0</v>
      </c>
      <c r="AJ5" s="4">
        <f>AK5/N5</f>
        <v>14</v>
      </c>
      <c r="AK5" s="12">
        <f>($B5*$H$32)+($C5*$I$32)+($D5*$J$32)+($E5*$K$32)+($F5*$L$32)+($G5*$M$32)+($H5*$N$32)+($I5*$O$32)+($J5*$P$32)+($K5*$Q$32)+($L5*$R$32)+($M5*$S$32)+($AG5*$T$32)+($AH5*$U$32)+($AI5*$V$32)</f>
        <v>28</v>
      </c>
      <c r="AL5" s="23" t="s">
        <v>52</v>
      </c>
    </row>
    <row r="6" spans="1:38" x14ac:dyDescent="0.35">
      <c r="A6" s="23" t="s">
        <v>53</v>
      </c>
      <c r="B6" s="42">
        <v>0</v>
      </c>
      <c r="C6" s="42">
        <v>1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f t="shared" ref="N6:N26" si="0">SUM(B6:M6)</f>
        <v>1</v>
      </c>
      <c r="O6" s="42">
        <v>0</v>
      </c>
      <c r="P6" s="42">
        <v>0</v>
      </c>
      <c r="Q6" s="43">
        <f t="shared" ref="Q6:Q26" si="1">P6/N6</f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1</v>
      </c>
      <c r="AA6" s="42">
        <v>0</v>
      </c>
      <c r="AB6" s="42">
        <v>0</v>
      </c>
      <c r="AC6" s="42">
        <v>0</v>
      </c>
      <c r="AD6" s="42">
        <v>0</v>
      </c>
      <c r="AE6" s="42">
        <v>6</v>
      </c>
      <c r="AF6" s="42">
        <v>1</v>
      </c>
      <c r="AG6" s="42">
        <v>0</v>
      </c>
      <c r="AH6" s="42">
        <v>0</v>
      </c>
      <c r="AI6" s="42">
        <v>0</v>
      </c>
      <c r="AJ6" s="43">
        <f t="shared" ref="AJ6:AJ26" si="2">AK6/N6</f>
        <v>16</v>
      </c>
      <c r="AK6" s="44">
        <f t="shared" ref="AK6:AK26" si="3">($B6*$H$32)+($C6*$I$32)+($D6*$J$32)+($E6*$K$32)+($F6*$L$32)+($G6*$M$32)+($H6*$N$32)+($I6*$O$32)+($J6*$P$32)+($K6*$Q$32)+($L6*$R$32)+($M6*$S$32)+($AG6*$T$32)+($AH6*$U$32)+($AI6*$V$32)</f>
        <v>16</v>
      </c>
      <c r="AL6" s="23" t="s">
        <v>53</v>
      </c>
    </row>
    <row r="7" spans="1:38" x14ac:dyDescent="0.35">
      <c r="A7" s="23" t="s">
        <v>54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f t="shared" si="0"/>
        <v>1</v>
      </c>
      <c r="O7" s="3">
        <v>0</v>
      </c>
      <c r="P7" s="3">
        <v>0</v>
      </c>
      <c r="Q7" s="4">
        <f t="shared" si="1"/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3">
        <v>0</v>
      </c>
      <c r="AD7" s="3">
        <v>0</v>
      </c>
      <c r="AE7" s="3">
        <v>6</v>
      </c>
      <c r="AF7" s="3">
        <v>0</v>
      </c>
      <c r="AG7" s="3">
        <v>0</v>
      </c>
      <c r="AH7" s="3">
        <v>0</v>
      </c>
      <c r="AI7" s="3">
        <v>0</v>
      </c>
      <c r="AJ7" s="4">
        <f t="shared" si="2"/>
        <v>16</v>
      </c>
      <c r="AK7" s="12">
        <f t="shared" si="3"/>
        <v>16</v>
      </c>
      <c r="AL7" s="23" t="s">
        <v>54</v>
      </c>
    </row>
    <row r="8" spans="1:38" x14ac:dyDescent="0.35">
      <c r="A8" s="23" t="s">
        <v>55</v>
      </c>
      <c r="B8" s="42">
        <v>1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f t="shared" si="0"/>
        <v>1</v>
      </c>
      <c r="O8" s="42">
        <v>0</v>
      </c>
      <c r="P8" s="42">
        <v>0</v>
      </c>
      <c r="Q8" s="43">
        <f t="shared" si="1"/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C8" s="42">
        <v>1</v>
      </c>
      <c r="AD8" s="42">
        <v>0</v>
      </c>
      <c r="AE8" s="42">
        <v>7</v>
      </c>
      <c r="AF8" s="42">
        <v>2</v>
      </c>
      <c r="AG8" s="42">
        <v>0</v>
      </c>
      <c r="AH8" s="42">
        <v>0</v>
      </c>
      <c r="AI8" s="42">
        <v>1</v>
      </c>
      <c r="AJ8" s="43">
        <f t="shared" si="2"/>
        <v>22</v>
      </c>
      <c r="AK8" s="44">
        <f t="shared" si="3"/>
        <v>22</v>
      </c>
      <c r="AL8" s="23" t="s">
        <v>55</v>
      </c>
    </row>
    <row r="9" spans="1:38" x14ac:dyDescent="0.35">
      <c r="A9" s="23" t="s">
        <v>56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f t="shared" si="0"/>
        <v>1</v>
      </c>
      <c r="O9" s="3">
        <v>0</v>
      </c>
      <c r="P9" s="3">
        <v>1</v>
      </c>
      <c r="Q9" s="4">
        <f t="shared" si="1"/>
        <v>1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1</v>
      </c>
      <c r="AE9" s="3">
        <v>10</v>
      </c>
      <c r="AF9" s="3">
        <v>2</v>
      </c>
      <c r="AG9" s="3">
        <v>0</v>
      </c>
      <c r="AH9" s="3">
        <v>0</v>
      </c>
      <c r="AI9" s="3">
        <v>0</v>
      </c>
      <c r="AJ9" s="4">
        <f t="shared" si="2"/>
        <v>20</v>
      </c>
      <c r="AK9" s="12">
        <f t="shared" si="3"/>
        <v>20</v>
      </c>
      <c r="AL9" s="23" t="s">
        <v>56</v>
      </c>
    </row>
    <row r="10" spans="1:38" x14ac:dyDescent="0.35">
      <c r="A10" s="23" t="s">
        <v>57</v>
      </c>
      <c r="B10" s="42">
        <v>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f t="shared" si="0"/>
        <v>0</v>
      </c>
      <c r="O10" s="42">
        <v>0</v>
      </c>
      <c r="P10" s="42">
        <v>0</v>
      </c>
      <c r="Q10" s="43" t="e">
        <f t="shared" si="1"/>
        <v>#DIV/0!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3" t="e">
        <f t="shared" si="2"/>
        <v>#DIV/0!</v>
      </c>
      <c r="AK10" s="44">
        <f t="shared" si="3"/>
        <v>0</v>
      </c>
      <c r="AL10" s="23" t="s">
        <v>57</v>
      </c>
    </row>
    <row r="11" spans="1:38" x14ac:dyDescent="0.35">
      <c r="A11" s="23" t="s">
        <v>58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f t="shared" si="0"/>
        <v>1</v>
      </c>
      <c r="O11" s="3">
        <v>0</v>
      </c>
      <c r="P11" s="3">
        <v>0</v>
      </c>
      <c r="Q11" s="4">
        <f t="shared" si="1"/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</v>
      </c>
      <c r="AB11" s="3">
        <v>0</v>
      </c>
      <c r="AC11" s="3">
        <v>0</v>
      </c>
      <c r="AD11" s="3">
        <v>0</v>
      </c>
      <c r="AE11" s="3">
        <v>5</v>
      </c>
      <c r="AF11" s="3">
        <v>0</v>
      </c>
      <c r="AG11" s="3">
        <v>0</v>
      </c>
      <c r="AH11" s="3">
        <v>0</v>
      </c>
      <c r="AI11" s="3">
        <v>0</v>
      </c>
      <c r="AJ11" s="4">
        <f t="shared" si="2"/>
        <v>13</v>
      </c>
      <c r="AK11" s="12">
        <f t="shared" si="3"/>
        <v>13</v>
      </c>
      <c r="AL11" s="23" t="s">
        <v>58</v>
      </c>
    </row>
    <row r="12" spans="1:38" x14ac:dyDescent="0.35">
      <c r="A12" s="23" t="s">
        <v>59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f t="shared" si="0"/>
        <v>0</v>
      </c>
      <c r="O12" s="42">
        <v>0</v>
      </c>
      <c r="P12" s="42">
        <v>0</v>
      </c>
      <c r="Q12" s="43" t="e">
        <f t="shared" si="1"/>
        <v>#DIV/0!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43" t="e">
        <f t="shared" si="2"/>
        <v>#DIV/0!</v>
      </c>
      <c r="AK12" s="44">
        <f t="shared" si="3"/>
        <v>0</v>
      </c>
      <c r="AL12" s="23" t="s">
        <v>59</v>
      </c>
    </row>
    <row r="13" spans="1:38" x14ac:dyDescent="0.35">
      <c r="A13" s="23" t="s">
        <v>60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f t="shared" si="0"/>
        <v>0</v>
      </c>
      <c r="O13" s="3">
        <v>0</v>
      </c>
      <c r="P13" s="3">
        <v>0</v>
      </c>
      <c r="Q13" s="4" t="e">
        <f t="shared" si="1"/>
        <v>#DIV/0!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4" t="e">
        <f t="shared" si="2"/>
        <v>#DIV/0!</v>
      </c>
      <c r="AK13" s="12">
        <f t="shared" si="3"/>
        <v>0</v>
      </c>
      <c r="AL13" s="23" t="s">
        <v>60</v>
      </c>
    </row>
    <row r="14" spans="1:38" x14ac:dyDescent="0.35">
      <c r="A14" s="25" t="s">
        <v>61</v>
      </c>
      <c r="B14" s="42">
        <v>0</v>
      </c>
      <c r="C14" s="42">
        <v>0</v>
      </c>
      <c r="D14" s="42">
        <v>0</v>
      </c>
      <c r="E14" s="42">
        <v>1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f t="shared" si="0"/>
        <v>1</v>
      </c>
      <c r="O14" s="42">
        <v>0</v>
      </c>
      <c r="P14" s="42">
        <v>0</v>
      </c>
      <c r="Q14" s="43">
        <f t="shared" si="1"/>
        <v>0</v>
      </c>
      <c r="R14" s="45">
        <v>0</v>
      </c>
      <c r="S14" s="42">
        <v>0</v>
      </c>
      <c r="T14" s="42">
        <v>0</v>
      </c>
      <c r="U14" s="42">
        <v>1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5</v>
      </c>
      <c r="AF14" s="42">
        <v>0</v>
      </c>
      <c r="AG14" s="45">
        <v>0</v>
      </c>
      <c r="AH14" s="45">
        <v>0</v>
      </c>
      <c r="AI14" s="45">
        <v>0</v>
      </c>
      <c r="AJ14" s="43">
        <f t="shared" si="2"/>
        <v>13</v>
      </c>
      <c r="AK14" s="44">
        <f t="shared" si="3"/>
        <v>13</v>
      </c>
      <c r="AL14" s="25" t="s">
        <v>61</v>
      </c>
    </row>
    <row r="15" spans="1:38" x14ac:dyDescent="0.35">
      <c r="A15" s="25" t="s">
        <v>62</v>
      </c>
      <c r="B15" s="3">
        <v>0</v>
      </c>
      <c r="C15" s="3">
        <v>0</v>
      </c>
      <c r="D15" s="3">
        <v>0</v>
      </c>
      <c r="E15" s="3">
        <v>1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f t="shared" si="0"/>
        <v>2</v>
      </c>
      <c r="O15" s="3">
        <v>0</v>
      </c>
      <c r="P15" s="3">
        <v>0</v>
      </c>
      <c r="Q15" s="4">
        <f t="shared" si="1"/>
        <v>0</v>
      </c>
      <c r="R15" s="26">
        <v>0</v>
      </c>
      <c r="S15" s="3">
        <v>0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5</v>
      </c>
      <c r="AF15" s="3">
        <v>0</v>
      </c>
      <c r="AG15" s="26">
        <v>0</v>
      </c>
      <c r="AH15" s="26">
        <v>0</v>
      </c>
      <c r="AI15" s="26">
        <v>0</v>
      </c>
      <c r="AJ15" s="4">
        <f t="shared" si="2"/>
        <v>12.5</v>
      </c>
      <c r="AK15" s="12">
        <f t="shared" si="3"/>
        <v>25</v>
      </c>
      <c r="AL15" s="25" t="s">
        <v>62</v>
      </c>
    </row>
    <row r="16" spans="1:38" x14ac:dyDescent="0.35">
      <c r="A16" s="25" t="s">
        <v>64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f t="shared" si="0"/>
        <v>0</v>
      </c>
      <c r="O16" s="42">
        <v>0</v>
      </c>
      <c r="P16" s="42">
        <v>0</v>
      </c>
      <c r="Q16" s="43" t="e">
        <f t="shared" si="1"/>
        <v>#DIV/0!</v>
      </c>
      <c r="R16" s="45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5">
        <v>0</v>
      </c>
      <c r="AH16" s="45">
        <v>0</v>
      </c>
      <c r="AI16" s="45">
        <v>0</v>
      </c>
      <c r="AJ16" s="43" t="e">
        <f t="shared" si="2"/>
        <v>#DIV/0!</v>
      </c>
      <c r="AK16" s="44">
        <f t="shared" si="3"/>
        <v>0</v>
      </c>
      <c r="AL16" s="25" t="s">
        <v>64</v>
      </c>
    </row>
    <row r="17" spans="1:38" x14ac:dyDescent="0.35">
      <c r="A17" s="25" t="s">
        <v>65</v>
      </c>
      <c r="B17" s="3">
        <v>0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f t="shared" si="0"/>
        <v>1</v>
      </c>
      <c r="O17" s="3">
        <v>0</v>
      </c>
      <c r="P17" s="3">
        <v>0</v>
      </c>
      <c r="Q17" s="4">
        <f t="shared" si="1"/>
        <v>0</v>
      </c>
      <c r="R17" s="26">
        <v>0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6</v>
      </c>
      <c r="AF17" s="3">
        <v>0</v>
      </c>
      <c r="AG17" s="26">
        <v>0</v>
      </c>
      <c r="AH17" s="26">
        <v>0</v>
      </c>
      <c r="AI17" s="26">
        <v>0</v>
      </c>
      <c r="AJ17" s="4">
        <f t="shared" si="2"/>
        <v>15</v>
      </c>
      <c r="AK17" s="12">
        <f t="shared" si="3"/>
        <v>15</v>
      </c>
      <c r="AL17" s="25" t="s">
        <v>65</v>
      </c>
    </row>
    <row r="18" spans="1:38" x14ac:dyDescent="0.35">
      <c r="A18" s="25" t="s">
        <v>66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f t="shared" si="0"/>
        <v>0</v>
      </c>
      <c r="O18" s="42">
        <v>0</v>
      </c>
      <c r="P18" s="42">
        <v>0</v>
      </c>
      <c r="Q18" s="43" t="e">
        <f t="shared" si="1"/>
        <v>#DIV/0!</v>
      </c>
      <c r="R18" s="45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5">
        <v>0</v>
      </c>
      <c r="AH18" s="45">
        <v>0</v>
      </c>
      <c r="AI18" s="45">
        <v>0</v>
      </c>
      <c r="AJ18" s="43" t="e">
        <f t="shared" si="2"/>
        <v>#DIV/0!</v>
      </c>
      <c r="AK18" s="44">
        <f t="shared" si="3"/>
        <v>0</v>
      </c>
      <c r="AL18" s="25" t="s">
        <v>66</v>
      </c>
    </row>
    <row r="19" spans="1:38" x14ac:dyDescent="0.35">
      <c r="A19" s="25" t="s">
        <v>67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f t="shared" si="0"/>
        <v>0</v>
      </c>
      <c r="O19" s="3">
        <v>0</v>
      </c>
      <c r="P19" s="3">
        <v>0</v>
      </c>
      <c r="Q19" s="48" t="e">
        <f t="shared" si="1"/>
        <v>#DIV/0!</v>
      </c>
      <c r="R19" s="35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5">
        <v>0</v>
      </c>
      <c r="AH19" s="35">
        <v>0</v>
      </c>
      <c r="AI19" s="35">
        <v>0</v>
      </c>
      <c r="AJ19" s="37" t="e">
        <f t="shared" si="2"/>
        <v>#DIV/0!</v>
      </c>
      <c r="AK19" s="12">
        <f t="shared" si="3"/>
        <v>0</v>
      </c>
      <c r="AL19" s="25" t="s">
        <v>67</v>
      </c>
    </row>
    <row r="20" spans="1:38" x14ac:dyDescent="0.35">
      <c r="A20" s="25" t="s">
        <v>68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f t="shared" si="0"/>
        <v>0</v>
      </c>
      <c r="O20" s="42">
        <v>0</v>
      </c>
      <c r="P20" s="42">
        <v>0</v>
      </c>
      <c r="Q20" s="43" t="e">
        <f t="shared" si="1"/>
        <v>#DIV/0!</v>
      </c>
      <c r="R20" s="45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5">
        <v>0</v>
      </c>
      <c r="AH20" s="45">
        <v>0</v>
      </c>
      <c r="AI20" s="45">
        <v>0</v>
      </c>
      <c r="AJ20" s="43" t="e">
        <f t="shared" si="2"/>
        <v>#DIV/0!</v>
      </c>
      <c r="AK20" s="44">
        <f t="shared" si="3"/>
        <v>0</v>
      </c>
      <c r="AL20" s="25" t="s">
        <v>68</v>
      </c>
    </row>
    <row r="21" spans="1:38" x14ac:dyDescent="0.35">
      <c r="A21" s="25" t="s">
        <v>69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f t="shared" si="0"/>
        <v>0</v>
      </c>
      <c r="O21" s="3">
        <v>0</v>
      </c>
      <c r="P21" s="3">
        <v>0</v>
      </c>
      <c r="Q21" s="48" t="e">
        <f t="shared" si="1"/>
        <v>#DIV/0!</v>
      </c>
      <c r="R21" s="35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5">
        <v>0</v>
      </c>
      <c r="AH21" s="35">
        <v>0</v>
      </c>
      <c r="AI21" s="35">
        <v>0</v>
      </c>
      <c r="AJ21" s="37" t="e">
        <f t="shared" si="2"/>
        <v>#DIV/0!</v>
      </c>
      <c r="AK21" s="12">
        <f t="shared" si="3"/>
        <v>0</v>
      </c>
      <c r="AL21" s="25" t="s">
        <v>69</v>
      </c>
    </row>
    <row r="22" spans="1:38" x14ac:dyDescent="0.35">
      <c r="A22" s="25" t="s">
        <v>70</v>
      </c>
      <c r="B22" s="42">
        <v>0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f t="shared" si="0"/>
        <v>0</v>
      </c>
      <c r="O22" s="42">
        <v>0</v>
      </c>
      <c r="P22" s="42">
        <v>0</v>
      </c>
      <c r="Q22" s="43" t="e">
        <f t="shared" si="1"/>
        <v>#DIV/0!</v>
      </c>
      <c r="R22" s="45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5">
        <v>0</v>
      </c>
      <c r="AH22" s="45">
        <v>0</v>
      </c>
      <c r="AI22" s="45">
        <v>0</v>
      </c>
      <c r="AJ22" s="43" t="e">
        <f t="shared" si="2"/>
        <v>#DIV/0!</v>
      </c>
      <c r="AK22" s="44">
        <f t="shared" si="3"/>
        <v>0</v>
      </c>
      <c r="AL22" s="25" t="s">
        <v>70</v>
      </c>
    </row>
    <row r="23" spans="1:38" x14ac:dyDescent="0.35">
      <c r="A23" s="25" t="s">
        <v>71</v>
      </c>
      <c r="B23" s="3">
        <v>0</v>
      </c>
      <c r="C23" s="3">
        <v>2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f t="shared" si="0"/>
        <v>2</v>
      </c>
      <c r="O23" s="3">
        <v>0</v>
      </c>
      <c r="P23" s="3">
        <v>0</v>
      </c>
      <c r="Q23" s="37">
        <f t="shared" si="1"/>
        <v>0</v>
      </c>
      <c r="R23" s="35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2</v>
      </c>
      <c r="AB23" s="3">
        <v>0</v>
      </c>
      <c r="AC23" s="3">
        <v>0</v>
      </c>
      <c r="AD23" s="3">
        <v>0</v>
      </c>
      <c r="AE23" s="3">
        <v>6</v>
      </c>
      <c r="AF23" s="3">
        <v>0</v>
      </c>
      <c r="AG23" s="35">
        <v>0</v>
      </c>
      <c r="AH23" s="35">
        <v>0</v>
      </c>
      <c r="AI23" s="35">
        <v>0</v>
      </c>
      <c r="AJ23" s="37">
        <f t="shared" si="2"/>
        <v>16</v>
      </c>
      <c r="AK23" s="12">
        <f t="shared" si="3"/>
        <v>32</v>
      </c>
      <c r="AL23" s="25" t="s">
        <v>71</v>
      </c>
    </row>
    <row r="24" spans="1:38" x14ac:dyDescent="0.35">
      <c r="A24" s="25" t="s">
        <v>72</v>
      </c>
      <c r="B24" s="42">
        <v>0</v>
      </c>
      <c r="C24" s="42">
        <v>0</v>
      </c>
      <c r="D24" s="42">
        <v>0</v>
      </c>
      <c r="E24" s="42">
        <v>1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f t="shared" si="0"/>
        <v>1</v>
      </c>
      <c r="O24" s="42">
        <v>0</v>
      </c>
      <c r="P24" s="42">
        <v>0</v>
      </c>
      <c r="Q24" s="43">
        <f t="shared" si="1"/>
        <v>0</v>
      </c>
      <c r="R24" s="45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1</v>
      </c>
      <c r="AE24" s="42">
        <v>6</v>
      </c>
      <c r="AF24" s="42">
        <v>0</v>
      </c>
      <c r="AG24" s="45">
        <v>0</v>
      </c>
      <c r="AH24" s="45">
        <v>0</v>
      </c>
      <c r="AI24" s="45">
        <v>0</v>
      </c>
      <c r="AJ24" s="43">
        <f t="shared" si="2"/>
        <v>13</v>
      </c>
      <c r="AK24" s="44">
        <f t="shared" si="3"/>
        <v>13</v>
      </c>
      <c r="AL24" s="25" t="s">
        <v>72</v>
      </c>
    </row>
    <row r="25" spans="1:38" x14ac:dyDescent="0.35">
      <c r="A25" s="25" t="s">
        <v>73</v>
      </c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f t="shared" si="0"/>
        <v>1</v>
      </c>
      <c r="O25" s="3">
        <v>0</v>
      </c>
      <c r="P25" s="3">
        <v>0</v>
      </c>
      <c r="Q25" s="37">
        <f t="shared" si="1"/>
        <v>0</v>
      </c>
      <c r="R25" s="35">
        <v>0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5</v>
      </c>
      <c r="AF25" s="3">
        <v>0</v>
      </c>
      <c r="AG25" s="35">
        <v>0</v>
      </c>
      <c r="AH25" s="35">
        <v>0</v>
      </c>
      <c r="AI25" s="35">
        <v>0</v>
      </c>
      <c r="AJ25" s="37">
        <f t="shared" si="2"/>
        <v>13</v>
      </c>
      <c r="AK25" s="12">
        <f t="shared" si="3"/>
        <v>13</v>
      </c>
      <c r="AL25" s="25" t="s">
        <v>73</v>
      </c>
    </row>
    <row r="26" spans="1:38" ht="15" thickBot="1" x14ac:dyDescent="0.4">
      <c r="A26" s="24" t="s">
        <v>74</v>
      </c>
      <c r="B26" s="42">
        <v>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1</v>
      </c>
      <c r="N26" s="42">
        <f t="shared" si="0"/>
        <v>1</v>
      </c>
      <c r="O26" s="42">
        <v>0</v>
      </c>
      <c r="P26" s="46">
        <v>0</v>
      </c>
      <c r="Q26" s="47">
        <f t="shared" si="1"/>
        <v>0</v>
      </c>
      <c r="R26" s="46">
        <v>1</v>
      </c>
      <c r="S26" s="42">
        <v>0</v>
      </c>
      <c r="T26" s="42">
        <v>0</v>
      </c>
      <c r="U26" s="42">
        <v>0</v>
      </c>
      <c r="V26" s="42">
        <v>1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3</v>
      </c>
      <c r="AF26" s="42">
        <v>0</v>
      </c>
      <c r="AG26" s="46">
        <v>0</v>
      </c>
      <c r="AH26" s="46">
        <v>0</v>
      </c>
      <c r="AI26" s="46">
        <v>0</v>
      </c>
      <c r="AJ26" s="47">
        <f t="shared" si="2"/>
        <v>1</v>
      </c>
      <c r="AK26" s="44">
        <f t="shared" si="3"/>
        <v>1</v>
      </c>
      <c r="AL26" s="24" t="s">
        <v>74</v>
      </c>
    </row>
    <row r="30" spans="1:38" x14ac:dyDescent="0.35">
      <c r="H30" s="65" t="s">
        <v>75</v>
      </c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</row>
    <row r="31" spans="1:38" x14ac:dyDescent="0.35">
      <c r="H31" s="7" t="s">
        <v>13</v>
      </c>
      <c r="I31" s="5" t="s">
        <v>14</v>
      </c>
      <c r="J31" s="5" t="s">
        <v>15</v>
      </c>
      <c r="K31" s="5" t="s">
        <v>16</v>
      </c>
      <c r="L31" s="5" t="s">
        <v>17</v>
      </c>
      <c r="M31" s="5" t="s">
        <v>18</v>
      </c>
      <c r="N31" s="7" t="s">
        <v>79</v>
      </c>
      <c r="O31" s="5" t="s">
        <v>80</v>
      </c>
      <c r="P31" s="5" t="s">
        <v>81</v>
      </c>
      <c r="Q31" s="5" t="s">
        <v>82</v>
      </c>
      <c r="R31" s="5" t="s">
        <v>83</v>
      </c>
      <c r="S31" s="5" t="s">
        <v>84</v>
      </c>
      <c r="T31" s="6" t="s">
        <v>76</v>
      </c>
      <c r="U31" s="6" t="s">
        <v>77</v>
      </c>
      <c r="V31" s="8" t="s">
        <v>78</v>
      </c>
    </row>
    <row r="32" spans="1:38" ht="15" thickBot="1" x14ac:dyDescent="0.4">
      <c r="H32" s="9">
        <v>20</v>
      </c>
      <c r="I32" s="10">
        <v>16</v>
      </c>
      <c r="J32" s="10">
        <v>15</v>
      </c>
      <c r="K32" s="10">
        <v>13</v>
      </c>
      <c r="L32" s="10">
        <v>12</v>
      </c>
      <c r="M32" s="10">
        <v>8</v>
      </c>
      <c r="N32" s="9">
        <v>7</v>
      </c>
      <c r="O32" s="10">
        <v>5</v>
      </c>
      <c r="P32" s="10">
        <v>4</v>
      </c>
      <c r="Q32" s="10">
        <v>3</v>
      </c>
      <c r="R32" s="10">
        <v>2</v>
      </c>
      <c r="S32" s="10">
        <v>1</v>
      </c>
      <c r="T32" s="10">
        <v>-2</v>
      </c>
      <c r="U32" s="10">
        <v>-1</v>
      </c>
      <c r="V32" s="11">
        <v>2</v>
      </c>
    </row>
  </sheetData>
  <mergeCells count="8">
    <mergeCell ref="A1:AL1"/>
    <mergeCell ref="H30:V30"/>
    <mergeCell ref="B2:M2"/>
    <mergeCell ref="AG2:AH2"/>
    <mergeCell ref="A3:A4"/>
    <mergeCell ref="AL3:AL4"/>
    <mergeCell ref="S2:AD2"/>
    <mergeCell ref="S4:AD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 Player</vt:lpstr>
      <vt:lpstr>12 Player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Fraser Wright</dc:creator>
  <cp:keywords/>
  <dc:description/>
  <cp:lastModifiedBy>Fraser Wright</cp:lastModifiedBy>
  <cp:revision/>
  <dcterms:created xsi:type="dcterms:W3CDTF">2015-08-03T06:56:29Z</dcterms:created>
  <dcterms:modified xsi:type="dcterms:W3CDTF">2017-04-02T04:45:08Z</dcterms:modified>
</cp:coreProperties>
</file>